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E3417062-9159-4048-8849-EA3DB06B99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5" sheetId="1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5" i="17" l="1"/>
  <c r="D85" i="17"/>
  <c r="G85" i="17"/>
  <c r="I85" i="17" s="1"/>
  <c r="U85" i="17"/>
  <c r="Q85" i="17"/>
  <c r="M85" i="17"/>
  <c r="H85" i="17"/>
  <c r="J24" i="17"/>
  <c r="N84" i="17"/>
  <c r="N83" i="17"/>
  <c r="N82" i="17"/>
  <c r="N81" i="17"/>
  <c r="N80" i="17"/>
  <c r="N79" i="17"/>
  <c r="N78" i="17"/>
  <c r="N77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85" i="17" s="1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R84" i="17"/>
  <c r="R83" i="17"/>
  <c r="R82" i="17"/>
  <c r="R81" i="17"/>
  <c r="R80" i="17"/>
  <c r="R79" i="17"/>
  <c r="R78" i="17"/>
  <c r="R77" i="17"/>
  <c r="R76" i="17"/>
  <c r="R75" i="17"/>
  <c r="R74" i="17"/>
  <c r="R73" i="17"/>
  <c r="R72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85" i="17" s="1"/>
  <c r="R21" i="17"/>
  <c r="R20" i="17"/>
  <c r="R19" i="17"/>
  <c r="R18" i="17"/>
  <c r="R17" i="17"/>
  <c r="R16" i="17"/>
  <c r="R15" i="17"/>
  <c r="R14" i="17"/>
  <c r="R13" i="17"/>
  <c r="R12" i="17"/>
  <c r="R11" i="17"/>
  <c r="R10" i="17"/>
  <c r="R9" i="17"/>
  <c r="V84" i="17"/>
  <c r="V83" i="17"/>
  <c r="V82" i="17"/>
  <c r="V81" i="17"/>
  <c r="V80" i="17"/>
  <c r="V79" i="17"/>
  <c r="V78" i="17"/>
  <c r="V77" i="17"/>
  <c r="V76" i="17"/>
  <c r="V75" i="17"/>
  <c r="V74" i="17"/>
  <c r="V73" i="17"/>
  <c r="V72" i="17"/>
  <c r="V71" i="17"/>
  <c r="V70" i="17"/>
  <c r="V69" i="17"/>
  <c r="V68" i="17"/>
  <c r="V67" i="17"/>
  <c r="V66" i="17"/>
  <c r="V65" i="17"/>
  <c r="V64" i="17"/>
  <c r="V63" i="17"/>
  <c r="V62" i="17"/>
  <c r="V61" i="17"/>
  <c r="V60" i="17"/>
  <c r="V59" i="17"/>
  <c r="V58" i="17"/>
  <c r="V57" i="17"/>
  <c r="V56" i="17"/>
  <c r="V55" i="17"/>
  <c r="V54" i="17"/>
  <c r="V53" i="17"/>
  <c r="V52" i="17"/>
  <c r="V51" i="17"/>
  <c r="V50" i="17"/>
  <c r="V49" i="17"/>
  <c r="V48" i="17"/>
  <c r="V47" i="17"/>
  <c r="V46" i="17"/>
  <c r="V45" i="17"/>
  <c r="V44" i="17"/>
  <c r="V43" i="17"/>
  <c r="V42" i="17"/>
  <c r="V41" i="17"/>
  <c r="V40" i="17"/>
  <c r="V39" i="17"/>
  <c r="V38" i="17"/>
  <c r="V37" i="17"/>
  <c r="V36" i="17"/>
  <c r="V35" i="17"/>
  <c r="V34" i="17"/>
  <c r="V33" i="17"/>
  <c r="V32" i="17"/>
  <c r="V31" i="17"/>
  <c r="V30" i="17"/>
  <c r="V29" i="17"/>
  <c r="V28" i="17"/>
  <c r="V27" i="17"/>
  <c r="V26" i="17"/>
  <c r="V25" i="17"/>
  <c r="V24" i="17"/>
  <c r="V23" i="17"/>
  <c r="V22" i="17"/>
  <c r="V21" i="17"/>
  <c r="V20" i="17"/>
  <c r="V19" i="17"/>
  <c r="V85" i="17" s="1"/>
  <c r="V18" i="17"/>
  <c r="V17" i="17"/>
  <c r="V16" i="17"/>
  <c r="V15" i="17"/>
  <c r="V14" i="17"/>
  <c r="V13" i="17"/>
  <c r="V12" i="17"/>
  <c r="V11" i="17"/>
  <c r="V10" i="17"/>
  <c r="V9" i="17"/>
  <c r="E85" i="17" l="1"/>
  <c r="F21" i="17"/>
  <c r="F22" i="17"/>
  <c r="F45" i="17"/>
  <c r="F65" i="17"/>
  <c r="F26" i="17"/>
  <c r="F46" i="17"/>
  <c r="F66" i="17"/>
  <c r="F27" i="17"/>
  <c r="F67" i="17"/>
  <c r="F28" i="17"/>
  <c r="F29" i="17"/>
  <c r="F69" i="17"/>
  <c r="F68" i="17"/>
  <c r="F24" i="17"/>
  <c r="F14" i="17"/>
  <c r="F82" i="17"/>
  <c r="F13" i="17"/>
  <c r="F81" i="17"/>
  <c r="F80" i="17"/>
  <c r="F74" i="17"/>
  <c r="F73" i="17"/>
  <c r="F63" i="17"/>
  <c r="F62" i="17"/>
  <c r="F61" i="17"/>
  <c r="F60" i="17"/>
  <c r="F34" i="17"/>
  <c r="F38" i="17"/>
  <c r="F33" i="17"/>
  <c r="F37" i="17"/>
  <c r="F32" i="17"/>
  <c r="F36" i="17"/>
  <c r="F31" i="17"/>
  <c r="F39" i="17"/>
  <c r="F64" i="17"/>
  <c r="F70" i="17"/>
  <c r="F12" i="17"/>
  <c r="F72" i="17"/>
  <c r="F35" i="17"/>
  <c r="F75" i="17"/>
  <c r="F76" i="17"/>
  <c r="F77" i="17"/>
  <c r="F78" i="17"/>
  <c r="F79" i="17"/>
  <c r="F20" i="17"/>
  <c r="F40" i="17"/>
  <c r="F83" i="17"/>
  <c r="F47" i="17"/>
  <c r="F41" i="17"/>
  <c r="F84" i="17"/>
  <c r="F48" i="17"/>
  <c r="F42" i="17"/>
  <c r="F10" i="17"/>
  <c r="F49" i="17"/>
  <c r="F43" i="17"/>
  <c r="F15" i="17"/>
  <c r="F50" i="17"/>
  <c r="F44" i="17"/>
  <c r="F16" i="17"/>
  <c r="F55" i="17"/>
  <c r="F51" i="17"/>
  <c r="F17" i="17"/>
  <c r="F56" i="17"/>
  <c r="F52" i="17"/>
  <c r="F18" i="17"/>
  <c r="F57" i="17"/>
  <c r="F9" i="17"/>
  <c r="F53" i="17"/>
  <c r="F19" i="17"/>
  <c r="F58" i="17"/>
  <c r="F11" i="17"/>
  <c r="F54" i="17"/>
  <c r="F25" i="17"/>
  <c r="F59" i="17"/>
  <c r="J45" i="17"/>
  <c r="J46" i="17"/>
  <c r="J47" i="17"/>
  <c r="J27" i="17"/>
  <c r="J59" i="17"/>
  <c r="J23" i="17"/>
  <c r="J19" i="17"/>
  <c r="J65" i="17"/>
  <c r="J25" i="17"/>
  <c r="J66" i="17"/>
  <c r="J26" i="17"/>
  <c r="J67" i="17"/>
  <c r="J62" i="17"/>
  <c r="J58" i="17"/>
  <c r="J22" i="17"/>
  <c r="J57" i="17"/>
  <c r="J31" i="17"/>
  <c r="J18" i="17"/>
  <c r="J69" i="17"/>
  <c r="J30" i="17"/>
  <c r="J17" i="17"/>
  <c r="J10" i="17"/>
  <c r="J84" i="17"/>
  <c r="J48" i="17"/>
  <c r="J49" i="17"/>
  <c r="J70" i="17"/>
  <c r="J54" i="17"/>
  <c r="J11" i="17"/>
  <c r="J71" i="17"/>
  <c r="J53" i="17"/>
  <c r="J83" i="17"/>
  <c r="J13" i="17"/>
  <c r="J44" i="17"/>
  <c r="J12" i="17"/>
  <c r="J79" i="17"/>
  <c r="J43" i="17"/>
  <c r="J78" i="17"/>
  <c r="J39" i="17"/>
  <c r="J77" i="17"/>
  <c r="J38" i="17"/>
  <c r="J68" i="17"/>
  <c r="J29" i="17"/>
  <c r="J16" i="17"/>
  <c r="J9" i="17"/>
  <c r="J15" i="17"/>
  <c r="J51" i="17"/>
  <c r="J14" i="17"/>
  <c r="J52" i="17"/>
  <c r="J82" i="17"/>
  <c r="J76" i="17"/>
  <c r="J37" i="17"/>
  <c r="J75" i="17"/>
  <c r="J36" i="17"/>
  <c r="J74" i="17"/>
  <c r="J35" i="17"/>
  <c r="J20" i="17"/>
  <c r="J60" i="17"/>
  <c r="J73" i="17"/>
  <c r="J32" i="17"/>
  <c r="J28" i="17"/>
  <c r="J56" i="17"/>
  <c r="J55" i="17"/>
  <c r="J50" i="17"/>
  <c r="J40" i="17"/>
  <c r="J80" i="17"/>
  <c r="J34" i="17"/>
  <c r="J21" i="17"/>
  <c r="J41" i="17"/>
  <c r="J61" i="17"/>
  <c r="J81" i="17"/>
  <c r="J72" i="17"/>
  <c r="J33" i="17"/>
  <c r="J42" i="17"/>
  <c r="J64" i="17"/>
  <c r="J63" i="17"/>
  <c r="F23" i="17"/>
  <c r="F71" i="17"/>
  <c r="F30" i="17"/>
  <c r="F85" i="17" l="1"/>
  <c r="J85" i="17"/>
</calcChain>
</file>

<file path=xl/sharedStrings.xml><?xml version="1.0" encoding="utf-8"?>
<sst xmlns="http://schemas.openxmlformats.org/spreadsheetml/2006/main" count="105" uniqueCount="93">
  <si>
    <t>Precio</t>
  </si>
  <si>
    <t>Valor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</si>
  <si>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</si>
  <si>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</si>
  <si>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Canadá</t>
  </si>
  <si>
    <t>Estados Unidos de América</t>
  </si>
  <si>
    <t>México</t>
  </si>
  <si>
    <t>Costa Rica</t>
  </si>
  <si>
    <t>El Salvador</t>
  </si>
  <si>
    <t>Guatemala</t>
  </si>
  <si>
    <t>Argentina</t>
  </si>
  <si>
    <t>Chile</t>
  </si>
  <si>
    <t>Colombia</t>
  </si>
  <si>
    <t>Ecuador</t>
  </si>
  <si>
    <t>Panamá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</si>
  <si>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</si>
  <si>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</si>
  <si>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</si>
  <si>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</si>
  <si>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</si>
  <si>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</si>
  <si>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</si>
  <si>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</si>
  <si>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</si>
  <si>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China</t>
  </si>
  <si>
    <t>India</t>
  </si>
  <si>
    <t>Japón</t>
  </si>
  <si>
    <t>Malasia</t>
  </si>
  <si>
    <t>Tailandia</t>
  </si>
  <si>
    <t>Taiwán</t>
  </si>
  <si>
    <r>
      <rPr>
        <b/>
        <sz val="10"/>
        <color theme="1"/>
        <rFont val="Times New Roman"/>
        <family val="1"/>
      </rPr>
      <t xml:space="preserve">Nota: </t>
    </r>
    <r>
      <rPr>
        <sz val="10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</si>
  <si>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República Dominicana</t>
  </si>
  <si>
    <t>Exportaciones de Café por Destino</t>
  </si>
  <si>
    <t>(En miles de sacos de 46 kg y en millones de USD)</t>
  </si>
  <si>
    <t>País</t>
  </si>
  <si>
    <t>Participación (%) 2024</t>
  </si>
  <si>
    <t>Sacos de 46KG</t>
  </si>
  <si>
    <t>Finlandia</t>
  </si>
  <si>
    <t>Australia</t>
  </si>
  <si>
    <t>Corea del Sur</t>
  </si>
  <si>
    <t>Polonia</t>
  </si>
  <si>
    <t>Portugal</t>
  </si>
  <si>
    <t>Israel</t>
  </si>
  <si>
    <t>Grecia</t>
  </si>
  <si>
    <t>Vietnam</t>
  </si>
  <si>
    <t>Nueva Zelanda</t>
  </si>
  <si>
    <t>Sudáfrica</t>
  </si>
  <si>
    <t>Irlanda</t>
  </si>
  <si>
    <t>Noruega</t>
  </si>
  <si>
    <t>Turquía</t>
  </si>
  <si>
    <t>Suiza</t>
  </si>
  <si>
    <t>Lituania</t>
  </si>
  <si>
    <t>Hungría</t>
  </si>
  <si>
    <t>Emiratos Árabes Unidos</t>
  </si>
  <si>
    <t>Hong Kong</t>
  </si>
  <si>
    <t>Bulgaria</t>
  </si>
  <si>
    <t>Líbano</t>
  </si>
  <si>
    <t>Uruguay</t>
  </si>
  <si>
    <t>Dinamarca</t>
  </si>
  <si>
    <t>Estonia</t>
  </si>
  <si>
    <t>Túnez</t>
  </si>
  <si>
    <t>Jordania</t>
  </si>
  <si>
    <t>Eslovenia</t>
  </si>
  <si>
    <t>Ucrania</t>
  </si>
  <si>
    <t>Arabia Saudita</t>
  </si>
  <si>
    <t>Letonia</t>
  </si>
  <si>
    <t>Singapur</t>
  </si>
  <si>
    <t>Corea del Norte</t>
  </si>
  <si>
    <t>Albania</t>
  </si>
  <si>
    <t>Marruecos</t>
  </si>
  <si>
    <t>Egipto</t>
  </si>
  <si>
    <t>Filipinas</t>
  </si>
  <si>
    <t>República Checa</t>
  </si>
  <si>
    <t>Islandia</t>
  </si>
  <si>
    <t>Austria</t>
  </si>
  <si>
    <t>Haití</t>
  </si>
  <si>
    <t>Islas Caimán</t>
  </si>
  <si>
    <t>Argelia</t>
  </si>
  <si>
    <t>Georgia</t>
  </si>
  <si>
    <t>Rumania</t>
  </si>
  <si>
    <t>Dominica</t>
  </si>
  <si>
    <t>Croacia</t>
  </si>
  <si>
    <t>Belice</t>
  </si>
  <si>
    <t>Armenia</t>
  </si>
  <si>
    <t>Cuba</t>
  </si>
  <si>
    <t>Indonesia</t>
  </si>
  <si>
    <t xml:space="preserve">Total </t>
  </si>
  <si>
    <t>Participación (%) 2023</t>
  </si>
  <si>
    <t>Participación (%) 2022</t>
  </si>
  <si>
    <t>Participación (%) 2021</t>
  </si>
  <si>
    <t>Participación (%) 2020</t>
  </si>
  <si>
    <r>
      <rPr>
        <b/>
        <sz val="10"/>
        <color theme="1"/>
        <rFont val="Times New Roman"/>
        <family val="1"/>
      </rPr>
      <t xml:space="preserve">Fuente: </t>
    </r>
    <r>
      <rPr>
        <sz val="10"/>
        <color theme="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</si>
  <si>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Cuadro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</si>
</sst>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Helv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5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/>
    <xf numFmtId="0" fontId="3" fillId="2" borderId="0" xfId="15" applyFont="1" applyFill="1">
      <protection locked="0"/>
    </xf>
    <xf numFmtId="0" fontId="3" fillId="2" borderId="10" xfId="5" applyFont="1" applyFill="1" applyBorder="1" applyAlignment="1">
      <alignment horizontal="left" indent="1"/>
    </xf>
    <xf numFmtId="0" fontId="3" fillId="2" borderId="8" xfId="5" applyFont="1" applyFill="1" applyBorder="1" applyAlignment="1">
      <alignment horizontal="left" indent="1"/>
    </xf>
    <xf numFmtId="166" fontId="4" fillId="2" borderId="9" xfId="5" applyNumberFormat="1" applyFont="1" applyFill="1" applyBorder="1" applyAlignment="1" applyProtection="1">
      <alignment horizontal="left" vertical="top" wrapText="1"/>
      <protection locked="0"/>
    </xf>
    <xf numFmtId="166" fontId="4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7" fontId="3" fillId="2" borderId="0" xfId="4" applyFont="1" applyFill="1"/>
    <xf numFmtId="166" fontId="3" fillId="2" borderId="0" xfId="3" applyNumberFormat="1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166" fontId="3" fillId="2" borderId="4" xfId="3" applyNumberFormat="1" applyFont="1" applyFill="1" applyBorder="1" applyAlignment="1">
      <alignment horizontal="center" vertical="center"/>
    </xf>
    <xf numFmtId="166" fontId="3" fillId="2" borderId="2" xfId="3" applyNumberFormat="1" applyFont="1" applyFill="1" applyBorder="1" applyAlignment="1">
      <alignment horizontal="center" vertical="center"/>
    </xf>
    <xf numFmtId="166" fontId="3" fillId="2" borderId="10" xfId="3" applyNumberFormat="1" applyFont="1" applyFill="1" applyBorder="1" applyAlignment="1">
      <alignment horizontal="center" vertical="center"/>
    </xf>
    <xf numFmtId="166" fontId="3" fillId="2" borderId="8" xfId="3" applyNumberFormat="1" applyFont="1" applyFill="1" applyBorder="1" applyAlignment="1">
      <alignment horizontal="center" vertical="center"/>
    </xf>
    <xf numFmtId="166" fontId="4" fillId="2" borderId="9" xfId="5" applyNumberFormat="1" applyFont="1" applyFill="1" applyBorder="1" applyAlignment="1" applyProtection="1">
      <alignment horizontal="center" vertical="top" wrapText="1"/>
      <protection locked="0"/>
    </xf>
    <xf numFmtId="0" fontId="3" fillId="2" borderId="11" xfId="1" applyFont="1" applyFill="1" applyBorder="1" applyAlignment="1">
      <alignment wrapText="1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7" fillId="2" borderId="0" xfId="6" applyFont="1" applyFill="1" applyAlignment="1">
      <alignment horizontal="center" vertical="center"/>
    </xf>
    <xf numFmtId="0" fontId="3" fillId="2" borderId="0" xfId="1" applyFont="1" applyFill="1" applyAlignment="1">
      <alignment horizontal="left" wrapText="1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4" fillId="2" borderId="3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>
      <alignment horizontal="left" vertical="top" wrapText="1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1" xr:uid="{00000000-0005-0000-0000-000005000000}"/>
    <cellStyle name="Normal 2 10" xfId="15" xr:uid="{64DC0FD0-416A-4B2D-993E-1F994EC3075E}"/>
    <cellStyle name="Normal 2 10 2" xfId="12" xr:uid="{00000000-0005-0000-0000-000006000000}"/>
    <cellStyle name="Normal 2 2" xfId="14" xr:uid="{CB94E57B-3629-47E4-90D8-7FF1DE359577}"/>
    <cellStyle name="Normal 3 2 2" xfId="16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8" xr:uid="{AE90B96E-8A28-46E9-86B0-E9C7B0952B4A}"/>
    <cellStyle name="Normal_1990 - 1997" xfId="6" xr:uid="{00000000-0005-0000-0000-00000B000000}"/>
    <cellStyle name="Normal_BALACOME 2007" xfId="1" xr:uid="{00000000-0005-0000-0000-00000C000000}"/>
    <cellStyle name="Porcentaje 3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204108</xdr:rowOff>
    </xdr:from>
    <xdr:to>
      <xdr:col>2</xdr:col>
      <xdr:colOff>246007</xdr:colOff>
      <xdr:row>4</xdr:row>
      <xdr:rowOff>107164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4B7DCB-D90A-48D9-8FBB-BA6AD67E0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653144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17</xdr:col>
      <xdr:colOff>585107</xdr:colOff>
      <xdr:row>3</xdr:row>
      <xdr:rowOff>108857</xdr:rowOff>
    </xdr:from>
    <xdr:to>
      <xdr:col>21</xdr:col>
      <xdr:colOff>879325</xdr:colOff>
      <xdr:row>4</xdr:row>
      <xdr:rowOff>29416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DD68403-5648-4A2B-B610-C4FB5869B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65678" y="843643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6D82B-A99F-41CF-AD77-90485ADDA1E3}">
  <dimension ref="A1:W88"/>
  <sheetViews>
    <sheetView tabSelected="1" zoomScale="70" zoomScaleNormal="70" workbookViewId="0">
      <selection activeCell="B3" sqref="B3:V3"/>
    </sheetView>
  </sheetViews>
  <sheetFormatPr baseColWidth="10" defaultColWidth="11.42578125" defaultRowHeight="12.75" x14ac:dyDescent="0.2"/>
  <cols>
    <col min="1" max="1" width="7.7109375" style="1" customWidth="1"/>
    <col min="2" max="2" width="32.140625" style="1" bestFit="1" customWidth="1"/>
    <col min="3" max="5" width="10" style="1" customWidth="1"/>
    <col min="6" max="6" width="17.28515625" style="1" customWidth="1"/>
    <col min="7" max="7" width="10" style="1" customWidth="1"/>
    <col min="8" max="8" width="9.5703125" style="1" bestFit="1" customWidth="1"/>
    <col min="9" max="9" width="10" style="1" customWidth="1"/>
    <col min="10" max="10" width="15.85546875" style="1" customWidth="1"/>
    <col min="11" max="13" width="10" style="1" customWidth="1"/>
    <col min="14" max="14" width="19.140625" style="1" customWidth="1"/>
    <col min="15" max="17" width="10" style="1" customWidth="1"/>
    <col min="18" max="18" width="18.140625" style="1" customWidth="1"/>
    <col min="19" max="21" width="10" style="1" customWidth="1"/>
    <col min="22" max="22" width="17.85546875" style="1" customWidth="1"/>
    <col min="23" max="23" width="11.85546875" style="1" bestFit="1" customWidth="1"/>
    <col min="24" max="24" width="11.42578125" style="1"/>
    <col min="25" max="25" width="11.7109375" style="1" bestFit="1" customWidth="1"/>
    <col min="26" max="26" width="12.7109375" style="1" bestFit="1" customWidth="1"/>
    <col min="27" max="16384" width="11.42578125" style="1"/>
  </cols>
  <sheetData>
    <row r="1" spans="1:23" s="2" customFormat="1" x14ac:dyDescent="0.2"/>
    <row r="2" spans="1:23" ht="22.5" x14ac:dyDescent="0.2">
      <c r="A2" s="9"/>
      <c r="B2" s="20" t="s">
        <v>92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1:23" ht="22.5" x14ac:dyDescent="0.2">
      <c r="A3" s="9"/>
      <c r="B3" s="21" t="s">
        <v>32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9"/>
    </row>
    <row r="4" spans="1:23" ht="27.75" x14ac:dyDescent="0.35">
      <c r="A4" s="9"/>
      <c r="B4" s="19" t="s">
        <v>3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9"/>
    </row>
    <row r="5" spans="1:23" ht="23.25" x14ac:dyDescent="0.2">
      <c r="A5" s="9"/>
      <c r="B5" s="18" t="s">
        <v>33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9"/>
    </row>
    <row r="6" spans="1:23" ht="12" customHeight="1" x14ac:dyDescent="0.2"/>
    <row r="7" spans="1:23" s="2" customFormat="1" ht="27" customHeight="1" x14ac:dyDescent="0.2">
      <c r="B7" s="23" t="s">
        <v>34</v>
      </c>
      <c r="C7" s="23">
        <v>2020</v>
      </c>
      <c r="D7" s="23"/>
      <c r="E7" s="23"/>
      <c r="F7" s="24" t="s">
        <v>90</v>
      </c>
      <c r="G7" s="23">
        <v>2021</v>
      </c>
      <c r="H7" s="23"/>
      <c r="I7" s="23"/>
      <c r="J7" s="24" t="s">
        <v>89</v>
      </c>
      <c r="K7" s="23">
        <v>2022</v>
      </c>
      <c r="L7" s="23"/>
      <c r="M7" s="23"/>
      <c r="N7" s="24" t="s">
        <v>88</v>
      </c>
      <c r="O7" s="23">
        <v>2023</v>
      </c>
      <c r="P7" s="23"/>
      <c r="Q7" s="23"/>
      <c r="R7" s="24" t="s">
        <v>87</v>
      </c>
      <c r="S7" s="23" t="s">
        <v>2</v>
      </c>
      <c r="T7" s="23"/>
      <c r="U7" s="23"/>
      <c r="V7" s="24" t="s">
        <v>35</v>
      </c>
    </row>
    <row r="8" spans="1:23" s="2" customFormat="1" ht="25.5" x14ac:dyDescent="0.2">
      <c r="B8" s="23"/>
      <c r="C8" s="11" t="s">
        <v>1</v>
      </c>
      <c r="D8" s="11" t="s">
        <v>36</v>
      </c>
      <c r="E8" s="11" t="s">
        <v>0</v>
      </c>
      <c r="F8" s="24"/>
      <c r="G8" s="11" t="s">
        <v>1</v>
      </c>
      <c r="H8" s="11" t="s">
        <v>36</v>
      </c>
      <c r="I8" s="11" t="s">
        <v>0</v>
      </c>
      <c r="J8" s="24"/>
      <c r="K8" s="11" t="s">
        <v>1</v>
      </c>
      <c r="L8" s="11" t="s">
        <v>36</v>
      </c>
      <c r="M8" s="11" t="s">
        <v>0</v>
      </c>
      <c r="N8" s="24"/>
      <c r="O8" s="11" t="s">
        <v>1</v>
      </c>
      <c r="P8" s="11" t="s">
        <v>36</v>
      </c>
      <c r="Q8" s="11" t="s">
        <v>0</v>
      </c>
      <c r="R8" s="24"/>
      <c r="S8" s="11" t="s">
        <v>1</v>
      </c>
      <c r="T8" s="11" t="s">
        <v>36</v>
      </c>
      <c r="U8" s="11" t="s">
        <v>0</v>
      </c>
      <c r="V8" s="24"/>
      <c r="W8" s="1"/>
    </row>
    <row r="9" spans="1:23" s="2" customFormat="1" x14ac:dyDescent="0.2">
      <c r="B9" s="3" t="s">
        <v>5</v>
      </c>
      <c r="C9" s="12">
        <v>184.50944858173997</v>
      </c>
      <c r="D9" s="10">
        <v>1406.8105099999998</v>
      </c>
      <c r="E9" s="13">
        <v>131.15444281244388</v>
      </c>
      <c r="F9" s="10">
        <f>+(C9/C$85)*100</f>
        <v>21.217223267195184</v>
      </c>
      <c r="G9" s="12">
        <v>318.98741660978004</v>
      </c>
      <c r="H9" s="10">
        <v>1951.0396199999996</v>
      </c>
      <c r="I9" s="13">
        <v>163.49612449683627</v>
      </c>
      <c r="J9" s="10">
        <f>+(G9/G$85)*100</f>
        <v>25.643659859224115</v>
      </c>
      <c r="K9" s="12">
        <v>336.95878950430006</v>
      </c>
      <c r="L9" s="10">
        <v>1364.6108000000002</v>
      </c>
      <c r="M9" s="13">
        <v>246.92666180298443</v>
      </c>
      <c r="N9" s="10">
        <f>+(K9/K$85)*100</f>
        <v>23.985076406439248</v>
      </c>
      <c r="O9" s="12">
        <v>395.30088115221008</v>
      </c>
      <c r="P9" s="10">
        <v>1939.0379660869557</v>
      </c>
      <c r="Q9" s="13">
        <v>203.86443590371809</v>
      </c>
      <c r="R9" s="14">
        <f>+(O9/O$85)*100</f>
        <v>28.388003953234335</v>
      </c>
      <c r="S9" s="12">
        <v>364.00099440999998</v>
      </c>
      <c r="T9" s="10">
        <v>1728.3767095652177</v>
      </c>
      <c r="U9" s="13">
        <v>210.60281152571559</v>
      </c>
      <c r="V9" s="14">
        <f>+(S9/S$85)*100</f>
        <v>29.880477856969488</v>
      </c>
      <c r="W9" s="1"/>
    </row>
    <row r="10" spans="1:23" s="2" customFormat="1" x14ac:dyDescent="0.2">
      <c r="B10" s="4" t="s">
        <v>15</v>
      </c>
      <c r="C10" s="12">
        <v>242.64226243820005</v>
      </c>
      <c r="D10" s="10">
        <v>1883.5070200000005</v>
      </c>
      <c r="E10" s="13">
        <v>128.8247189215148</v>
      </c>
      <c r="F10" s="10">
        <f t="shared" ref="F10:F73" si="0">+(C10/C$85)*100</f>
        <v>27.902067323820241</v>
      </c>
      <c r="G10" s="12">
        <v>300.40883253294999</v>
      </c>
      <c r="H10" s="10">
        <v>1908.17427</v>
      </c>
      <c r="I10" s="13">
        <v>157.43259787951652</v>
      </c>
      <c r="J10" s="10">
        <f t="shared" ref="J10:J73" si="1">+(G10/G$85)*100</f>
        <v>24.150112258520355</v>
      </c>
      <c r="K10" s="12">
        <v>332.11483046365004</v>
      </c>
      <c r="L10" s="10">
        <v>1358.0580099999997</v>
      </c>
      <c r="M10" s="13">
        <v>244.55128427367407</v>
      </c>
      <c r="N10" s="10">
        <f t="shared" ref="N10:N73" si="2">+(K10/K$85)*100</f>
        <v>23.640278373805735</v>
      </c>
      <c r="O10" s="12">
        <v>289.80719908405001</v>
      </c>
      <c r="P10" s="10">
        <v>1456.2333799999997</v>
      </c>
      <c r="Q10" s="13">
        <v>199.01150671608013</v>
      </c>
      <c r="R10" s="10">
        <f t="shared" ref="R10:R73" si="3">+(O10/O$85)*100</f>
        <v>20.812116303140666</v>
      </c>
      <c r="S10" s="12">
        <v>237.81697545000003</v>
      </c>
      <c r="T10" s="10">
        <v>1188.6468256521739</v>
      </c>
      <c r="U10" s="13">
        <v>200.07370592986456</v>
      </c>
      <c r="V10" s="15">
        <f t="shared" ref="V10:V73" si="4">+(S10/S$85)*100</f>
        <v>19.522157845923623</v>
      </c>
      <c r="W10" s="1"/>
    </row>
    <row r="11" spans="1:23" s="2" customFormat="1" x14ac:dyDescent="0.2">
      <c r="B11" s="4" t="s">
        <v>16</v>
      </c>
      <c r="C11" s="12">
        <v>81.471078390450003</v>
      </c>
      <c r="D11" s="10">
        <v>644.05603999999983</v>
      </c>
      <c r="E11" s="13">
        <v>126.49687811397595</v>
      </c>
      <c r="F11" s="10">
        <f t="shared" si="0"/>
        <v>9.3685720342042629</v>
      </c>
      <c r="G11" s="12">
        <v>128.1275461008</v>
      </c>
      <c r="H11" s="10">
        <v>812.12921000000006</v>
      </c>
      <c r="I11" s="13">
        <v>157.76743961813662</v>
      </c>
      <c r="J11" s="10">
        <f t="shared" si="1"/>
        <v>10.30027844272411</v>
      </c>
      <c r="K11" s="12">
        <v>130.43232112145</v>
      </c>
      <c r="L11" s="10">
        <v>560.99630999999999</v>
      </c>
      <c r="M11" s="13">
        <v>232.50121042944116</v>
      </c>
      <c r="N11" s="10">
        <f t="shared" si="2"/>
        <v>9.284308008612653</v>
      </c>
      <c r="O11" s="12">
        <v>127.08747333949601</v>
      </c>
      <c r="P11" s="10">
        <v>661.12777913043465</v>
      </c>
      <c r="Q11" s="13">
        <v>192.22830646543258</v>
      </c>
      <c r="R11" s="10">
        <f t="shared" si="3"/>
        <v>9.1266168824425478</v>
      </c>
      <c r="S11" s="12">
        <v>123.76034037000001</v>
      </c>
      <c r="T11" s="10">
        <v>631.16078760869561</v>
      </c>
      <c r="U11" s="13">
        <v>196.08369657895861</v>
      </c>
      <c r="V11" s="15">
        <f t="shared" si="4"/>
        <v>10.159362657760912</v>
      </c>
      <c r="W11" s="1"/>
    </row>
    <row r="12" spans="1:23" s="2" customFormat="1" x14ac:dyDescent="0.2">
      <c r="B12" s="4" t="s">
        <v>19</v>
      </c>
      <c r="C12" s="12">
        <v>9.9746114517999995</v>
      </c>
      <c r="D12" s="10">
        <v>77.638330000000011</v>
      </c>
      <c r="E12" s="13">
        <v>128.47534783141262</v>
      </c>
      <c r="F12" s="10">
        <f t="shared" si="0"/>
        <v>1.1470066156671983</v>
      </c>
      <c r="G12" s="12">
        <v>8.4002629542999987</v>
      </c>
      <c r="H12" s="10">
        <v>52.371280000000006</v>
      </c>
      <c r="I12" s="13">
        <v>160.39827467077373</v>
      </c>
      <c r="J12" s="10">
        <f t="shared" si="1"/>
        <v>0.67530402364312492</v>
      </c>
      <c r="K12" s="12">
        <v>17.682295082499998</v>
      </c>
      <c r="L12" s="10">
        <v>73.738060000000004</v>
      </c>
      <c r="M12" s="13">
        <v>239.79875633424581</v>
      </c>
      <c r="N12" s="10">
        <f t="shared" si="2"/>
        <v>1.2586441185252275</v>
      </c>
      <c r="O12" s="12">
        <v>41.142113059000003</v>
      </c>
      <c r="P12" s="10">
        <v>204.68961000000002</v>
      </c>
      <c r="Q12" s="13">
        <v>200.99756435609996</v>
      </c>
      <c r="R12" s="10">
        <f t="shared" si="3"/>
        <v>2.9545658101217116</v>
      </c>
      <c r="S12" s="12">
        <v>37.37803272</v>
      </c>
      <c r="T12" s="10">
        <v>191.27947826086955</v>
      </c>
      <c r="U12" s="13">
        <v>195.41057441103709</v>
      </c>
      <c r="V12" s="15">
        <f t="shared" si="4"/>
        <v>3.0683253512462323</v>
      </c>
      <c r="W12" s="1"/>
    </row>
    <row r="13" spans="1:23" s="2" customFormat="1" x14ac:dyDescent="0.2">
      <c r="B13" s="4" t="s">
        <v>23</v>
      </c>
      <c r="C13" s="12">
        <v>30.462929089399996</v>
      </c>
      <c r="D13" s="10">
        <v>216.18137999999999</v>
      </c>
      <c r="E13" s="13">
        <v>140.91375070970497</v>
      </c>
      <c r="F13" s="10">
        <f t="shared" si="0"/>
        <v>3.5030117581008242</v>
      </c>
      <c r="G13" s="12">
        <v>32.646843436000005</v>
      </c>
      <c r="H13" s="10">
        <v>197.33019999999999</v>
      </c>
      <c r="I13" s="13">
        <v>165.44271194170992</v>
      </c>
      <c r="J13" s="10">
        <f t="shared" si="1"/>
        <v>2.624506500750976</v>
      </c>
      <c r="K13" s="12">
        <v>40.526241216599999</v>
      </c>
      <c r="L13" s="10">
        <v>161.39761000000001</v>
      </c>
      <c r="M13" s="13">
        <v>251.09567122214511</v>
      </c>
      <c r="N13" s="10">
        <f t="shared" si="2"/>
        <v>2.8846999167936356</v>
      </c>
      <c r="O13" s="12">
        <v>50.738444570550008</v>
      </c>
      <c r="P13" s="10">
        <v>242.35674000000003</v>
      </c>
      <c r="Q13" s="13">
        <v>209.3543780567027</v>
      </c>
      <c r="R13" s="10">
        <f t="shared" si="3"/>
        <v>3.6437135198166297</v>
      </c>
      <c r="S13" s="12">
        <v>42.333280860000002</v>
      </c>
      <c r="T13" s="10">
        <v>200.0625</v>
      </c>
      <c r="U13" s="13">
        <v>211.60027921274602</v>
      </c>
      <c r="V13" s="15">
        <f t="shared" si="4"/>
        <v>3.4750967188988242</v>
      </c>
      <c r="W13" s="1"/>
    </row>
    <row r="14" spans="1:23" s="2" customFormat="1" x14ac:dyDescent="0.2">
      <c r="B14" s="4" t="s">
        <v>20</v>
      </c>
      <c r="C14" s="12">
        <v>57.495660366349995</v>
      </c>
      <c r="D14" s="10">
        <v>473.73144999999988</v>
      </c>
      <c r="E14" s="13">
        <v>121.36762371666481</v>
      </c>
      <c r="F14" s="10">
        <f t="shared" si="0"/>
        <v>6.6115761131183639</v>
      </c>
      <c r="G14" s="12">
        <v>60.278247066200009</v>
      </c>
      <c r="H14" s="10">
        <v>397.40463</v>
      </c>
      <c r="I14" s="13">
        <v>151.67978054558654</v>
      </c>
      <c r="J14" s="10">
        <f t="shared" si="1"/>
        <v>4.8458176849240466</v>
      </c>
      <c r="K14" s="12">
        <v>88.52696181040001</v>
      </c>
      <c r="L14" s="10">
        <v>364.25298000000004</v>
      </c>
      <c r="M14" s="13">
        <v>243.03702830488854</v>
      </c>
      <c r="N14" s="10">
        <f t="shared" si="2"/>
        <v>6.301441034305701</v>
      </c>
      <c r="O14" s="12">
        <v>71.959228933476993</v>
      </c>
      <c r="P14" s="10">
        <v>362.47925521739126</v>
      </c>
      <c r="Q14" s="13">
        <v>198.51957842475858</v>
      </c>
      <c r="R14" s="10">
        <f t="shared" si="3"/>
        <v>5.1676557600403381</v>
      </c>
      <c r="S14" s="12">
        <v>70.973128669999994</v>
      </c>
      <c r="T14" s="10">
        <v>340.47823391304348</v>
      </c>
      <c r="U14" s="13">
        <v>208.45129468136923</v>
      </c>
      <c r="V14" s="15">
        <f t="shared" si="4"/>
        <v>5.8261132036223913</v>
      </c>
      <c r="W14" s="1"/>
    </row>
    <row r="15" spans="1:23" s="2" customFormat="1" x14ac:dyDescent="0.2">
      <c r="B15" s="4" t="s">
        <v>21</v>
      </c>
      <c r="C15" s="12">
        <v>29.292137079900002</v>
      </c>
      <c r="D15" s="10">
        <v>229.72191999999998</v>
      </c>
      <c r="E15" s="13">
        <v>127.51128442553502</v>
      </c>
      <c r="F15" s="10">
        <f t="shared" si="0"/>
        <v>3.3683793278596994</v>
      </c>
      <c r="G15" s="12">
        <v>48.462576440199996</v>
      </c>
      <c r="H15" s="10">
        <v>293.97602999999998</v>
      </c>
      <c r="I15" s="13">
        <v>164.85213587039732</v>
      </c>
      <c r="J15" s="10">
        <f t="shared" si="1"/>
        <v>3.8959462393289725</v>
      </c>
      <c r="K15" s="12">
        <v>44.037964335399998</v>
      </c>
      <c r="L15" s="10">
        <v>180.18151999999998</v>
      </c>
      <c r="M15" s="13">
        <v>244.40888463700387</v>
      </c>
      <c r="N15" s="10">
        <f t="shared" si="2"/>
        <v>3.1346680136240708</v>
      </c>
      <c r="O15" s="12">
        <v>46.990768742900002</v>
      </c>
      <c r="P15" s="10">
        <v>192.15760000000003</v>
      </c>
      <c r="Q15" s="13">
        <v>244.54285827310497</v>
      </c>
      <c r="R15" s="10">
        <f t="shared" si="3"/>
        <v>3.3745791938301317</v>
      </c>
      <c r="S15" s="12">
        <v>38.049139200000006</v>
      </c>
      <c r="T15" s="10">
        <v>178.9113197826087</v>
      </c>
      <c r="U15" s="13">
        <v>212.67038467008516</v>
      </c>
      <c r="V15" s="15">
        <f t="shared" si="4"/>
        <v>3.123415811501189</v>
      </c>
      <c r="W15" s="1"/>
    </row>
    <row r="16" spans="1:23" s="2" customFormat="1" x14ac:dyDescent="0.2">
      <c r="B16" s="4" t="s">
        <v>4</v>
      </c>
      <c r="C16" s="12">
        <v>34.043601515900001</v>
      </c>
      <c r="D16" s="10">
        <v>233.39353</v>
      </c>
      <c r="E16" s="13">
        <v>145.86351864981003</v>
      </c>
      <c r="F16" s="10">
        <f t="shared" si="0"/>
        <v>3.9147626299597449</v>
      </c>
      <c r="G16" s="12">
        <v>54.940170137700001</v>
      </c>
      <c r="H16" s="10">
        <v>330.44551000000001</v>
      </c>
      <c r="I16" s="13">
        <v>166.26090679125886</v>
      </c>
      <c r="J16" s="10">
        <f t="shared" si="1"/>
        <v>4.4166853056230728</v>
      </c>
      <c r="K16" s="12">
        <v>52.243313867749997</v>
      </c>
      <c r="L16" s="10">
        <v>212.02485000000001</v>
      </c>
      <c r="M16" s="13">
        <v>246.40184331105525</v>
      </c>
      <c r="N16" s="10">
        <f t="shared" si="2"/>
        <v>3.7187333106429623</v>
      </c>
      <c r="O16" s="12">
        <v>66.338878708212007</v>
      </c>
      <c r="P16" s="10">
        <v>326.38513999999998</v>
      </c>
      <c r="Q16" s="13">
        <v>203.25336719745272</v>
      </c>
      <c r="R16" s="10">
        <f t="shared" si="3"/>
        <v>4.7640378274206796</v>
      </c>
      <c r="S16" s="12">
        <v>59.881470219999997</v>
      </c>
      <c r="T16" s="10">
        <v>283.23828391304346</v>
      </c>
      <c r="U16" s="13">
        <v>211.41728933220099</v>
      </c>
      <c r="V16" s="15">
        <f t="shared" si="4"/>
        <v>4.9156100462079717</v>
      </c>
      <c r="W16" s="1"/>
    </row>
    <row r="17" spans="2:23" s="2" customFormat="1" x14ac:dyDescent="0.2">
      <c r="B17" s="4" t="s">
        <v>26</v>
      </c>
      <c r="C17" s="12">
        <v>22.977417111299999</v>
      </c>
      <c r="D17" s="10">
        <v>184.50896</v>
      </c>
      <c r="E17" s="13">
        <v>124.53279836003628</v>
      </c>
      <c r="F17" s="10">
        <f t="shared" si="0"/>
        <v>2.6422331902311602</v>
      </c>
      <c r="G17" s="12">
        <v>34.363888523</v>
      </c>
      <c r="H17" s="10">
        <v>213.38324000000003</v>
      </c>
      <c r="I17" s="13">
        <v>161.04305344224784</v>
      </c>
      <c r="J17" s="10">
        <f t="shared" si="1"/>
        <v>2.7625411625628669</v>
      </c>
      <c r="K17" s="12">
        <v>82.391990325300014</v>
      </c>
      <c r="L17" s="10">
        <v>338.72928999999999</v>
      </c>
      <c r="M17" s="13">
        <v>243.23845843180558</v>
      </c>
      <c r="N17" s="10">
        <f t="shared" si="2"/>
        <v>5.8647473957811851</v>
      </c>
      <c r="O17" s="12">
        <v>48.799326506549995</v>
      </c>
      <c r="P17" s="10">
        <v>242.85798</v>
      </c>
      <c r="Q17" s="13">
        <v>200.93771061815633</v>
      </c>
      <c r="R17" s="10">
        <f t="shared" si="3"/>
        <v>3.5044583501692235</v>
      </c>
      <c r="S17" s="12">
        <v>31.83354113</v>
      </c>
      <c r="T17" s="10">
        <v>149.00955999999999</v>
      </c>
      <c r="U17" s="13">
        <v>213.63422004601586</v>
      </c>
      <c r="V17" s="15">
        <f t="shared" si="4"/>
        <v>2.6131835776593708</v>
      </c>
      <c r="W17" s="1"/>
    </row>
    <row r="18" spans="2:23" s="2" customFormat="1" x14ac:dyDescent="0.2">
      <c r="B18" s="4" t="s">
        <v>37</v>
      </c>
      <c r="C18" s="12">
        <v>21.999175129399998</v>
      </c>
      <c r="D18" s="10">
        <v>147.43075999999999</v>
      </c>
      <c r="E18" s="13">
        <v>149.21699602850856</v>
      </c>
      <c r="F18" s="10">
        <f t="shared" si="0"/>
        <v>2.5297425904333899</v>
      </c>
      <c r="G18" s="12">
        <v>26.087149257</v>
      </c>
      <c r="H18" s="10">
        <v>147.41958</v>
      </c>
      <c r="I18" s="13">
        <v>176.95851023995593</v>
      </c>
      <c r="J18" s="10">
        <f t="shared" si="1"/>
        <v>2.0971673094605974</v>
      </c>
      <c r="K18" s="12">
        <v>31.351223549999997</v>
      </c>
      <c r="L18" s="10">
        <v>115.98749999999998</v>
      </c>
      <c r="M18" s="13">
        <v>270.29829550598129</v>
      </c>
      <c r="N18" s="10">
        <f t="shared" si="2"/>
        <v>2.2316126354451762</v>
      </c>
      <c r="O18" s="12">
        <v>27.154688145000001</v>
      </c>
      <c r="P18" s="10">
        <v>122.88000000000001</v>
      </c>
      <c r="Q18" s="13">
        <v>220.9854178466797</v>
      </c>
      <c r="R18" s="10">
        <f t="shared" si="3"/>
        <v>1.9500776020589847</v>
      </c>
      <c r="S18" s="12">
        <v>18.641614350000001</v>
      </c>
      <c r="T18" s="10">
        <v>84.075000000000003</v>
      </c>
      <c r="U18" s="13">
        <v>221.72601070472791</v>
      </c>
      <c r="V18" s="15">
        <f t="shared" si="4"/>
        <v>1.5302714919946849</v>
      </c>
      <c r="W18" s="1"/>
    </row>
    <row r="19" spans="2:23" s="2" customFormat="1" x14ac:dyDescent="0.2">
      <c r="B19" s="4" t="s">
        <v>38</v>
      </c>
      <c r="C19" s="12">
        <v>12.498345951199999</v>
      </c>
      <c r="D19" s="10">
        <v>97.570650000000001</v>
      </c>
      <c r="E19" s="13">
        <v>128.09534374527584</v>
      </c>
      <c r="F19" s="10">
        <f t="shared" si="0"/>
        <v>1.4372174355058962</v>
      </c>
      <c r="G19" s="12">
        <v>18.186824871399999</v>
      </c>
      <c r="H19" s="10">
        <v>108.34678</v>
      </c>
      <c r="I19" s="13">
        <v>167.85754843291141</v>
      </c>
      <c r="J19" s="10">
        <f t="shared" si="1"/>
        <v>1.4620537570984546</v>
      </c>
      <c r="K19" s="12">
        <v>22.642124313100002</v>
      </c>
      <c r="L19" s="10">
        <v>92.239909999999981</v>
      </c>
      <c r="M19" s="13">
        <v>245.46993067426027</v>
      </c>
      <c r="N19" s="10">
        <f t="shared" si="2"/>
        <v>1.6116899115548045</v>
      </c>
      <c r="O19" s="12">
        <v>29.189490611549999</v>
      </c>
      <c r="P19" s="10">
        <v>145.14144304347826</v>
      </c>
      <c r="Q19" s="13">
        <v>201.1106545413501</v>
      </c>
      <c r="R19" s="10">
        <f t="shared" si="3"/>
        <v>2.096204219070573</v>
      </c>
      <c r="S19" s="12">
        <v>23.201053419999997</v>
      </c>
      <c r="T19" s="10">
        <v>100.04182478260869</v>
      </c>
      <c r="U19" s="13">
        <v>231.91353686736508</v>
      </c>
      <c r="V19" s="15">
        <f t="shared" si="4"/>
        <v>1.9045512886533771</v>
      </c>
      <c r="W19" s="1"/>
    </row>
    <row r="20" spans="2:23" s="2" customFormat="1" x14ac:dyDescent="0.2">
      <c r="B20" s="4" t="s">
        <v>18</v>
      </c>
      <c r="C20" s="12">
        <v>46.436327916099998</v>
      </c>
      <c r="D20" s="10">
        <v>384.98798000000011</v>
      </c>
      <c r="E20" s="13">
        <v>120.61760451871767</v>
      </c>
      <c r="F20" s="10">
        <f t="shared" si="0"/>
        <v>5.3398345975117048</v>
      </c>
      <c r="G20" s="12">
        <v>60.844259724400004</v>
      </c>
      <c r="H20" s="10">
        <v>394.21360999999996</v>
      </c>
      <c r="I20" s="13">
        <v>154.34337674034137</v>
      </c>
      <c r="J20" s="10">
        <f t="shared" si="1"/>
        <v>4.8913199064134032</v>
      </c>
      <c r="K20" s="12">
        <v>43.650645423299999</v>
      </c>
      <c r="L20" s="10">
        <v>181.46377999999999</v>
      </c>
      <c r="M20" s="13">
        <v>240.54742727887626</v>
      </c>
      <c r="N20" s="10">
        <f t="shared" si="2"/>
        <v>3.1070982514165206</v>
      </c>
      <c r="O20" s="12">
        <v>33.867260056600003</v>
      </c>
      <c r="P20" s="10">
        <v>175.47504999999998</v>
      </c>
      <c r="Q20" s="13">
        <v>193.00327913626469</v>
      </c>
      <c r="R20" s="10">
        <f t="shared" si="3"/>
        <v>2.4321319739274276</v>
      </c>
      <c r="S20" s="12">
        <v>28.861952090000003</v>
      </c>
      <c r="T20" s="10">
        <v>136.62382260869566</v>
      </c>
      <c r="U20" s="13">
        <v>211.25124110063535</v>
      </c>
      <c r="V20" s="15">
        <f t="shared" si="4"/>
        <v>2.369248803102904</v>
      </c>
      <c r="W20" s="1"/>
    </row>
    <row r="21" spans="2:23" s="2" customFormat="1" x14ac:dyDescent="0.2">
      <c r="B21" s="4" t="s">
        <v>17</v>
      </c>
      <c r="C21" s="12">
        <v>11.339439655</v>
      </c>
      <c r="D21" s="10">
        <v>98.134039999999999</v>
      </c>
      <c r="E21" s="13">
        <v>115.55052309066252</v>
      </c>
      <c r="F21" s="10">
        <f t="shared" si="0"/>
        <v>1.303951774472063</v>
      </c>
      <c r="G21" s="12">
        <v>17.975670353999998</v>
      </c>
      <c r="H21" s="10">
        <v>115.18794</v>
      </c>
      <c r="I21" s="13">
        <v>156.05514217894682</v>
      </c>
      <c r="J21" s="10">
        <f t="shared" si="1"/>
        <v>1.4450788723851553</v>
      </c>
      <c r="K21" s="12">
        <v>19.784880103999999</v>
      </c>
      <c r="L21" s="10">
        <v>82.411879999999996</v>
      </c>
      <c r="M21" s="13">
        <v>240.07315576346517</v>
      </c>
      <c r="N21" s="10">
        <f t="shared" si="2"/>
        <v>1.4083083028781591</v>
      </c>
      <c r="O21" s="12">
        <v>23.746775540000002</v>
      </c>
      <c r="P21" s="10">
        <v>125.19857260869566</v>
      </c>
      <c r="Q21" s="13">
        <v>189.67289358976822</v>
      </c>
      <c r="R21" s="10">
        <f t="shared" si="3"/>
        <v>1.7053429173777077</v>
      </c>
      <c r="S21" s="12">
        <v>15.664930310000001</v>
      </c>
      <c r="T21" s="10">
        <v>76.167642173913038</v>
      </c>
      <c r="U21" s="13">
        <v>205.66384704718016</v>
      </c>
      <c r="V21" s="15">
        <f t="shared" si="4"/>
        <v>1.2859184739800427</v>
      </c>
      <c r="W21" s="1"/>
    </row>
    <row r="22" spans="2:23" s="2" customFormat="1" x14ac:dyDescent="0.2">
      <c r="B22" s="4" t="s">
        <v>24</v>
      </c>
      <c r="C22" s="12">
        <v>0.67984716810000012</v>
      </c>
      <c r="D22" s="10">
        <v>4.5227500000000003</v>
      </c>
      <c r="E22" s="13">
        <v>150.31721145320878</v>
      </c>
      <c r="F22" s="10">
        <f t="shared" si="0"/>
        <v>7.8177401016717357E-2</v>
      </c>
      <c r="G22" s="12">
        <v>4.1386103449</v>
      </c>
      <c r="H22" s="10">
        <v>24.925150000000002</v>
      </c>
      <c r="I22" s="13">
        <v>166.04154217326675</v>
      </c>
      <c r="J22" s="10">
        <f t="shared" si="1"/>
        <v>0.33270627757806015</v>
      </c>
      <c r="K22" s="12">
        <v>1.01181810865</v>
      </c>
      <c r="L22" s="10">
        <v>4.4426199999999998</v>
      </c>
      <c r="M22" s="13">
        <v>227.75256687495218</v>
      </c>
      <c r="N22" s="10">
        <f t="shared" si="2"/>
        <v>7.2022263259820377E-2</v>
      </c>
      <c r="O22" s="12">
        <v>1.2176328513999999</v>
      </c>
      <c r="P22" s="10">
        <v>5.8352799999999991</v>
      </c>
      <c r="Q22" s="13">
        <v>208.66742493933455</v>
      </c>
      <c r="R22" s="10">
        <f t="shared" si="3"/>
        <v>8.7442674295030304E-2</v>
      </c>
      <c r="S22" s="12">
        <v>12.318402560000001</v>
      </c>
      <c r="T22" s="10">
        <v>65.405593913043475</v>
      </c>
      <c r="U22" s="13">
        <v>188.33866987550448</v>
      </c>
      <c r="V22" s="15">
        <f t="shared" si="4"/>
        <v>1.011205355424722</v>
      </c>
      <c r="W22" s="1"/>
    </row>
    <row r="23" spans="2:23" s="2" customFormat="1" x14ac:dyDescent="0.2">
      <c r="B23" s="4" t="s">
        <v>39</v>
      </c>
      <c r="C23" s="12">
        <v>20.740868056749999</v>
      </c>
      <c r="D23" s="10">
        <v>182.14718999999999</v>
      </c>
      <c r="E23" s="13">
        <v>113.86872373243858</v>
      </c>
      <c r="F23" s="10">
        <f t="shared" si="0"/>
        <v>2.3850465745690408</v>
      </c>
      <c r="G23" s="12">
        <v>32.168584935100007</v>
      </c>
      <c r="H23" s="10">
        <v>221.16468999999998</v>
      </c>
      <c r="I23" s="13">
        <v>145.45081737550424</v>
      </c>
      <c r="J23" s="10">
        <f t="shared" si="1"/>
        <v>2.5860589078891389</v>
      </c>
      <c r="K23" s="12">
        <v>31.549166601405002</v>
      </c>
      <c r="L23" s="10">
        <v>132.15544</v>
      </c>
      <c r="M23" s="13">
        <v>238.72771791615239</v>
      </c>
      <c r="N23" s="10">
        <f t="shared" si="2"/>
        <v>2.2457024273127724</v>
      </c>
      <c r="O23" s="12">
        <v>23.077895675899999</v>
      </c>
      <c r="P23" s="10">
        <v>115.42927</v>
      </c>
      <c r="Q23" s="13">
        <v>199.93105454015259</v>
      </c>
      <c r="R23" s="10">
        <f t="shared" si="3"/>
        <v>1.6573082047533298</v>
      </c>
      <c r="S23" s="12">
        <v>22.88992768</v>
      </c>
      <c r="T23" s="10">
        <v>106.40163260869565</v>
      </c>
      <c r="U23" s="13">
        <v>215.12759831590523</v>
      </c>
      <c r="V23" s="15">
        <f t="shared" si="4"/>
        <v>1.8790112875886222</v>
      </c>
      <c r="W23" s="1"/>
    </row>
    <row r="24" spans="2:23" s="2" customFormat="1" x14ac:dyDescent="0.2">
      <c r="B24" s="4" t="s">
        <v>22</v>
      </c>
      <c r="C24" s="12">
        <v>10.667148570000002</v>
      </c>
      <c r="D24" s="10">
        <v>86.632499999999993</v>
      </c>
      <c r="E24" s="13">
        <v>123.13102553891441</v>
      </c>
      <c r="F24" s="10">
        <f t="shared" si="0"/>
        <v>1.2266432671807919</v>
      </c>
      <c r="G24" s="12">
        <v>10.410587038199999</v>
      </c>
      <c r="H24" s="10">
        <v>66.476689999999991</v>
      </c>
      <c r="I24" s="13">
        <v>156.60507522561667</v>
      </c>
      <c r="J24" s="10">
        <f t="shared" si="1"/>
        <v>0.83691562438348266</v>
      </c>
      <c r="K24" s="12">
        <v>11.634401520000001</v>
      </c>
      <c r="L24" s="10">
        <v>49.890000000000008</v>
      </c>
      <c r="M24" s="13">
        <v>233.20107276007215</v>
      </c>
      <c r="N24" s="10">
        <f t="shared" si="2"/>
        <v>0.82814877691989053</v>
      </c>
      <c r="O24" s="12">
        <v>6.37101264</v>
      </c>
      <c r="P24" s="10">
        <v>34.430999999999997</v>
      </c>
      <c r="Q24" s="13">
        <v>185.03710725799428</v>
      </c>
      <c r="R24" s="10">
        <f t="shared" si="3"/>
        <v>0.4575257497106005</v>
      </c>
      <c r="S24" s="12">
        <v>3.6564712399999997</v>
      </c>
      <c r="T24" s="10">
        <v>19.5</v>
      </c>
      <c r="U24" s="13">
        <v>187.51134564102563</v>
      </c>
      <c r="V24" s="15">
        <f t="shared" si="4"/>
        <v>0.30015606989908872</v>
      </c>
      <c r="W24" s="1"/>
    </row>
    <row r="25" spans="2:23" s="2" customFormat="1" x14ac:dyDescent="0.2">
      <c r="B25" s="4" t="s">
        <v>40</v>
      </c>
      <c r="C25" s="12">
        <v>1.423486875</v>
      </c>
      <c r="D25" s="10">
        <v>13.275</v>
      </c>
      <c r="E25" s="13">
        <v>107.23064971751413</v>
      </c>
      <c r="F25" s="10">
        <f t="shared" si="0"/>
        <v>0.16369047263949144</v>
      </c>
      <c r="G25" s="12">
        <v>2.2303697800000002</v>
      </c>
      <c r="H25" s="10">
        <v>12.245349999999998</v>
      </c>
      <c r="I25" s="13">
        <v>182.14014135978152</v>
      </c>
      <c r="J25" s="10">
        <f t="shared" si="1"/>
        <v>0.17930125459644525</v>
      </c>
      <c r="K25" s="12">
        <v>1.8795836439</v>
      </c>
      <c r="L25" s="10">
        <v>8.1206700000000005</v>
      </c>
      <c r="M25" s="13">
        <v>231.45672018441826</v>
      </c>
      <c r="N25" s="10">
        <f t="shared" si="2"/>
        <v>0.13379071481576441</v>
      </c>
      <c r="O25" s="12">
        <v>2.2662416250000001</v>
      </c>
      <c r="P25" s="10">
        <v>12.958500000000003</v>
      </c>
      <c r="Q25" s="13">
        <v>174.8845641856696</v>
      </c>
      <c r="R25" s="10">
        <f t="shared" si="3"/>
        <v>0.16274711056035429</v>
      </c>
      <c r="S25" s="12">
        <v>2.9387503600000002</v>
      </c>
      <c r="T25" s="10">
        <v>14.848304347826087</v>
      </c>
      <c r="U25" s="13">
        <v>197.91824649864867</v>
      </c>
      <c r="V25" s="15">
        <f t="shared" si="4"/>
        <v>0.241239080133482</v>
      </c>
      <c r="W25" s="1"/>
    </row>
    <row r="26" spans="2:23" s="2" customFormat="1" x14ac:dyDescent="0.2">
      <c r="B26" s="4" t="s">
        <v>41</v>
      </c>
      <c r="C26" s="12">
        <v>2.246237625</v>
      </c>
      <c r="D26" s="10">
        <v>18.1875</v>
      </c>
      <c r="E26" s="13">
        <v>123.50447422680412</v>
      </c>
      <c r="F26" s="10">
        <f t="shared" si="0"/>
        <v>0.25830072967610518</v>
      </c>
      <c r="G26" s="12">
        <v>3.6757888649999995</v>
      </c>
      <c r="H26" s="10">
        <v>23.212499999999999</v>
      </c>
      <c r="I26" s="13">
        <v>158.35385525040385</v>
      </c>
      <c r="J26" s="10">
        <f t="shared" si="1"/>
        <v>0.29549967948639588</v>
      </c>
      <c r="K26" s="12">
        <v>3.4498727249999996</v>
      </c>
      <c r="L26" s="10">
        <v>14.362499999999999</v>
      </c>
      <c r="M26" s="13">
        <v>240.20001566579631</v>
      </c>
      <c r="N26" s="10">
        <f t="shared" si="2"/>
        <v>0.24556552159788617</v>
      </c>
      <c r="O26" s="12">
        <v>11.098986645000002</v>
      </c>
      <c r="P26" s="10">
        <v>60.142499999999998</v>
      </c>
      <c r="Q26" s="13">
        <v>184.54481681007613</v>
      </c>
      <c r="R26" s="10">
        <f t="shared" si="3"/>
        <v>0.79705887787746865</v>
      </c>
      <c r="S26" s="12">
        <v>9.1391037100000005</v>
      </c>
      <c r="T26" s="10">
        <v>44.8245</v>
      </c>
      <c r="U26" s="13">
        <v>203.88635032181062</v>
      </c>
      <c r="V26" s="15">
        <f t="shared" si="4"/>
        <v>0.75021989014571921</v>
      </c>
      <c r="W26" s="1"/>
    </row>
    <row r="27" spans="2:23" s="2" customFormat="1" x14ac:dyDescent="0.2">
      <c r="B27" s="4" t="s">
        <v>42</v>
      </c>
      <c r="C27" s="12">
        <v>2.0094962349999999</v>
      </c>
      <c r="D27" s="10">
        <v>16.932300000000001</v>
      </c>
      <c r="E27" s="13">
        <v>118.67827967848429</v>
      </c>
      <c r="F27" s="10">
        <f t="shared" si="0"/>
        <v>0.23107721908179066</v>
      </c>
      <c r="G27" s="12">
        <v>3.8760302744999997</v>
      </c>
      <c r="H27" s="10">
        <v>22.721609999999998</v>
      </c>
      <c r="I27" s="13">
        <v>170.58783574315376</v>
      </c>
      <c r="J27" s="10">
        <f t="shared" si="1"/>
        <v>0.31159725051137216</v>
      </c>
      <c r="K27" s="12">
        <v>5.2776103125000002</v>
      </c>
      <c r="L27" s="10">
        <v>21.430440000000001</v>
      </c>
      <c r="M27" s="13">
        <v>246.26700676700992</v>
      </c>
      <c r="N27" s="10">
        <f t="shared" si="2"/>
        <v>0.37566578030192277</v>
      </c>
      <c r="O27" s="12">
        <v>3.0576768704000004</v>
      </c>
      <c r="P27" s="10">
        <v>14.861960000000002</v>
      </c>
      <c r="Q27" s="13">
        <v>205.73846722774115</v>
      </c>
      <c r="R27" s="10">
        <f t="shared" si="3"/>
        <v>0.2195829739403127</v>
      </c>
      <c r="S27" s="12">
        <v>1.1334107299999998</v>
      </c>
      <c r="T27" s="10">
        <v>5.8559782608695654</v>
      </c>
      <c r="U27" s="13">
        <v>193.54763277958233</v>
      </c>
      <c r="V27" s="15">
        <f t="shared" si="4"/>
        <v>9.3040554121316468E-2</v>
      </c>
      <c r="W27" s="1"/>
    </row>
    <row r="28" spans="2:23" s="2" customFormat="1" x14ac:dyDescent="0.2">
      <c r="B28" s="4" t="s">
        <v>43</v>
      </c>
      <c r="C28" s="12">
        <v>2.9874879482000001</v>
      </c>
      <c r="D28" s="10">
        <v>24.716419999999999</v>
      </c>
      <c r="E28" s="13">
        <v>120.87057705768069</v>
      </c>
      <c r="F28" s="10">
        <f t="shared" si="0"/>
        <v>0.34353903982826861</v>
      </c>
      <c r="G28" s="12">
        <v>5.8642777964999997</v>
      </c>
      <c r="H28" s="10">
        <v>37.400869999999998</v>
      </c>
      <c r="I28" s="13">
        <v>156.79522418863516</v>
      </c>
      <c r="J28" s="10">
        <f t="shared" si="1"/>
        <v>0.47143409834692401</v>
      </c>
      <c r="K28" s="12">
        <v>4.8842804580000001</v>
      </c>
      <c r="L28" s="10">
        <v>20.504999999999995</v>
      </c>
      <c r="M28" s="13">
        <v>238.19948588149236</v>
      </c>
      <c r="N28" s="10">
        <f t="shared" si="2"/>
        <v>0.34766815297487019</v>
      </c>
      <c r="O28" s="12">
        <v>6.2036965803999999</v>
      </c>
      <c r="P28" s="10">
        <v>33.097490000000001</v>
      </c>
      <c r="Q28" s="13">
        <v>187.4370709198794</v>
      </c>
      <c r="R28" s="10">
        <f t="shared" si="3"/>
        <v>0.44551017072296978</v>
      </c>
      <c r="S28" s="12">
        <v>7.17744157</v>
      </c>
      <c r="T28" s="10">
        <v>33.987086956521743</v>
      </c>
      <c r="U28" s="13">
        <v>211.18142838136734</v>
      </c>
      <c r="V28" s="15">
        <f t="shared" si="4"/>
        <v>0.58918900551274267</v>
      </c>
      <c r="W28" s="1"/>
    </row>
    <row r="29" spans="2:23" s="2" customFormat="1" x14ac:dyDescent="0.2">
      <c r="B29" s="4" t="s">
        <v>6</v>
      </c>
      <c r="C29" s="12">
        <v>6.3372752339999989</v>
      </c>
      <c r="D29" s="10">
        <v>54.307229999999997</v>
      </c>
      <c r="E29" s="13">
        <v>116.693030265031</v>
      </c>
      <c r="F29" s="10">
        <f t="shared" si="0"/>
        <v>0.72873982649120217</v>
      </c>
      <c r="G29" s="12">
        <v>8.5867515657000002</v>
      </c>
      <c r="H29" s="10">
        <v>59.66517000000001</v>
      </c>
      <c r="I29" s="13">
        <v>143.91564736512103</v>
      </c>
      <c r="J29" s="10">
        <f t="shared" si="1"/>
        <v>0.69029599595722668</v>
      </c>
      <c r="K29" s="12">
        <v>10.389497825499999</v>
      </c>
      <c r="L29" s="10">
        <v>48.895700000000005</v>
      </c>
      <c r="M29" s="13">
        <v>212.48285279687167</v>
      </c>
      <c r="N29" s="10">
        <f t="shared" si="2"/>
        <v>0.73953523971207136</v>
      </c>
      <c r="O29" s="12">
        <v>16.061699604999998</v>
      </c>
      <c r="P29" s="10">
        <v>92.361339999999998</v>
      </c>
      <c r="Q29" s="13">
        <v>173.90067754538853</v>
      </c>
      <c r="R29" s="10">
        <f t="shared" si="3"/>
        <v>1.1534494700679294</v>
      </c>
      <c r="S29" s="12">
        <v>11.521735830000001</v>
      </c>
      <c r="T29" s="10">
        <v>73.171217391304339</v>
      </c>
      <c r="U29" s="13">
        <v>157.46267782295013</v>
      </c>
      <c r="V29" s="15">
        <f t="shared" si="4"/>
        <v>0.94580777972926577</v>
      </c>
      <c r="W29" s="1"/>
    </row>
    <row r="30" spans="2:23" s="2" customFormat="1" x14ac:dyDescent="0.2">
      <c r="B30" s="4" t="s">
        <v>7</v>
      </c>
      <c r="C30" s="12">
        <v>8.3319178470000015</v>
      </c>
      <c r="D30" s="10">
        <v>109.86749999999999</v>
      </c>
      <c r="E30" s="13">
        <v>75.836055676155382</v>
      </c>
      <c r="F30" s="10">
        <f t="shared" si="0"/>
        <v>0.95810898879474682</v>
      </c>
      <c r="G30" s="12">
        <v>10.729529829999999</v>
      </c>
      <c r="H30" s="10">
        <v>122.54207000000002</v>
      </c>
      <c r="I30" s="13">
        <v>87.557928717868052</v>
      </c>
      <c r="J30" s="10">
        <f t="shared" si="1"/>
        <v>0.86255569681767463</v>
      </c>
      <c r="K30" s="12">
        <v>6.5557338299999994</v>
      </c>
      <c r="L30" s="10">
        <v>42.628039999999991</v>
      </c>
      <c r="M30" s="13">
        <v>153.78923896102194</v>
      </c>
      <c r="N30" s="10">
        <f t="shared" si="2"/>
        <v>0.46664393899367929</v>
      </c>
      <c r="O30" s="12">
        <v>10.604887876999999</v>
      </c>
      <c r="P30" s="10">
        <v>84.800039999999996</v>
      </c>
      <c r="Q30" s="13">
        <v>125.05758106953724</v>
      </c>
      <c r="R30" s="10">
        <f t="shared" si="3"/>
        <v>0.7615758358503717</v>
      </c>
      <c r="S30" s="12">
        <v>5.47631275</v>
      </c>
      <c r="T30" s="10">
        <v>52.032043478260874</v>
      </c>
      <c r="U30" s="13">
        <v>105.24885020685412</v>
      </c>
      <c r="V30" s="15">
        <f t="shared" si="4"/>
        <v>0.44954504074761187</v>
      </c>
      <c r="W30" s="1"/>
    </row>
    <row r="31" spans="2:23" s="2" customFormat="1" x14ac:dyDescent="0.2">
      <c r="B31" s="4" t="s">
        <v>44</v>
      </c>
      <c r="C31" s="12">
        <v>0</v>
      </c>
      <c r="D31" s="10">
        <v>0</v>
      </c>
      <c r="E31" s="13">
        <v>0</v>
      </c>
      <c r="F31" s="10">
        <f t="shared" si="0"/>
        <v>0</v>
      </c>
      <c r="G31" s="12">
        <v>0.61269750000000001</v>
      </c>
      <c r="H31" s="10">
        <v>3.915</v>
      </c>
      <c r="I31" s="13">
        <v>156.5</v>
      </c>
      <c r="J31" s="10">
        <f t="shared" si="1"/>
        <v>4.9255254183952185E-2</v>
      </c>
      <c r="K31" s="12">
        <v>1.3759891323</v>
      </c>
      <c r="L31" s="10">
        <v>5.6669999999999998</v>
      </c>
      <c r="M31" s="13">
        <v>242.807328798306</v>
      </c>
      <c r="N31" s="10">
        <f t="shared" si="2"/>
        <v>9.7944334739558339E-2</v>
      </c>
      <c r="O31" s="12">
        <v>2.2759309944999999</v>
      </c>
      <c r="P31" s="10">
        <v>13.049570000000003</v>
      </c>
      <c r="Q31" s="13">
        <v>174.40658922094747</v>
      </c>
      <c r="R31" s="10">
        <f t="shared" si="3"/>
        <v>0.16344293966872511</v>
      </c>
      <c r="S31" s="12">
        <v>4.2720381800000009</v>
      </c>
      <c r="T31" s="10">
        <v>24.280760869565217</v>
      </c>
      <c r="U31" s="13">
        <v>175.94334061231163</v>
      </c>
      <c r="V31" s="15">
        <f t="shared" si="4"/>
        <v>0.35068734482037284</v>
      </c>
      <c r="W31" s="1"/>
    </row>
    <row r="32" spans="2:23" s="2" customFormat="1" x14ac:dyDescent="0.2">
      <c r="B32" s="4" t="s">
        <v>45</v>
      </c>
      <c r="C32" s="12">
        <v>1.4584568250000001</v>
      </c>
      <c r="D32" s="10">
        <v>10.53</v>
      </c>
      <c r="E32" s="13">
        <v>138.50492165242167</v>
      </c>
      <c r="F32" s="10">
        <f t="shared" si="0"/>
        <v>0.16771175850043724</v>
      </c>
      <c r="G32" s="12">
        <v>2.3355696195000002</v>
      </c>
      <c r="H32" s="10">
        <v>14.53332</v>
      </c>
      <c r="I32" s="13">
        <v>160.70447905227437</v>
      </c>
      <c r="J32" s="10">
        <f t="shared" si="1"/>
        <v>0.18775835591427906</v>
      </c>
      <c r="K32" s="12">
        <v>5.1228297958000013</v>
      </c>
      <c r="L32" s="10">
        <v>22.796340000000001</v>
      </c>
      <c r="M32" s="13">
        <v>224.72159108874501</v>
      </c>
      <c r="N32" s="10">
        <f t="shared" si="2"/>
        <v>0.36464834245814681</v>
      </c>
      <c r="O32" s="12">
        <v>4.7441396673999989</v>
      </c>
      <c r="P32" s="10">
        <v>24.83709</v>
      </c>
      <c r="Q32" s="13">
        <v>191.01028612450165</v>
      </c>
      <c r="R32" s="10">
        <f t="shared" si="3"/>
        <v>0.3406940435859791</v>
      </c>
      <c r="S32" s="12">
        <v>5.6049680900000007</v>
      </c>
      <c r="T32" s="10">
        <v>24.883467391304347</v>
      </c>
      <c r="U32" s="13">
        <v>225.24867623387104</v>
      </c>
      <c r="V32" s="15">
        <f t="shared" si="4"/>
        <v>0.46010622903305048</v>
      </c>
      <c r="W32" s="1"/>
    </row>
    <row r="33" spans="2:23" s="2" customFormat="1" x14ac:dyDescent="0.2">
      <c r="B33" s="4" t="s">
        <v>46</v>
      </c>
      <c r="C33" s="12">
        <v>0.85781624999999995</v>
      </c>
      <c r="D33" s="10">
        <v>7.47</v>
      </c>
      <c r="E33" s="13">
        <v>114.83483935742971</v>
      </c>
      <c r="F33" s="10">
        <f t="shared" si="0"/>
        <v>9.8642530441551246E-2</v>
      </c>
      <c r="G33" s="12">
        <v>1.8511995000000001</v>
      </c>
      <c r="H33" s="10">
        <v>11.64</v>
      </c>
      <c r="I33" s="13">
        <v>159.03775773195878</v>
      </c>
      <c r="J33" s="10">
        <f t="shared" si="1"/>
        <v>0.14881944502418434</v>
      </c>
      <c r="K33" s="12">
        <v>2.3035477499999999</v>
      </c>
      <c r="L33" s="10">
        <v>9.0900000000000016</v>
      </c>
      <c r="M33" s="13">
        <v>253.41559405940589</v>
      </c>
      <c r="N33" s="10">
        <f t="shared" si="2"/>
        <v>0.16396891997063082</v>
      </c>
      <c r="O33" s="12">
        <v>3.1080423884999999</v>
      </c>
      <c r="P33" s="10">
        <v>16.0275</v>
      </c>
      <c r="Q33" s="13">
        <v>193.91935039775385</v>
      </c>
      <c r="R33" s="10">
        <f t="shared" si="3"/>
        <v>0.22319990624454136</v>
      </c>
      <c r="S33" s="12">
        <v>2.6837164600000003</v>
      </c>
      <c r="T33" s="10">
        <v>12.562717391304348</v>
      </c>
      <c r="U33" s="13">
        <v>213.62547420334496</v>
      </c>
      <c r="V33" s="15">
        <f t="shared" si="4"/>
        <v>0.22030360215744377</v>
      </c>
      <c r="W33" s="1"/>
    </row>
    <row r="34" spans="2:23" s="2" customFormat="1" x14ac:dyDescent="0.2">
      <c r="B34" s="4" t="s">
        <v>47</v>
      </c>
      <c r="C34" s="12">
        <v>0.92009925000000004</v>
      </c>
      <c r="D34" s="10">
        <v>7.0439999999999996</v>
      </c>
      <c r="E34" s="13">
        <v>130.621699318569</v>
      </c>
      <c r="F34" s="10">
        <f t="shared" si="0"/>
        <v>0.1058046152394216</v>
      </c>
      <c r="G34" s="12">
        <v>1.3537025274999999</v>
      </c>
      <c r="H34" s="10">
        <v>7.1320899999999989</v>
      </c>
      <c r="I34" s="13">
        <v>189.80446510069279</v>
      </c>
      <c r="J34" s="10">
        <f t="shared" si="1"/>
        <v>0.10882525566282059</v>
      </c>
      <c r="K34" s="12">
        <v>2.5721028337499998</v>
      </c>
      <c r="L34" s="10">
        <v>10.319610000000001</v>
      </c>
      <c r="M34" s="13">
        <v>249.24418982403401</v>
      </c>
      <c r="N34" s="10">
        <f t="shared" si="2"/>
        <v>0.18308494959715357</v>
      </c>
      <c r="O34" s="12">
        <v>3.5680273224999999</v>
      </c>
      <c r="P34" s="10">
        <v>17.366800000000001</v>
      </c>
      <c r="Q34" s="13">
        <v>205.45105157541974</v>
      </c>
      <c r="R34" s="10">
        <f t="shared" si="3"/>
        <v>0.2562331089198277</v>
      </c>
      <c r="S34" s="12">
        <v>1.7491952600000003</v>
      </c>
      <c r="T34" s="10">
        <v>8.3508695652173905</v>
      </c>
      <c r="U34" s="13">
        <v>209.46264893007762</v>
      </c>
      <c r="V34" s="15">
        <f t="shared" si="4"/>
        <v>0.1435896907882461</v>
      </c>
      <c r="W34" s="1"/>
    </row>
    <row r="35" spans="2:23" s="2" customFormat="1" x14ac:dyDescent="0.2">
      <c r="B35" s="4" t="s">
        <v>48</v>
      </c>
      <c r="C35" s="12">
        <v>1.8606456684000001</v>
      </c>
      <c r="D35" s="10">
        <v>11.818129999999998</v>
      </c>
      <c r="E35" s="13">
        <v>157.43993917819489</v>
      </c>
      <c r="F35" s="10">
        <f t="shared" si="0"/>
        <v>0.21396050376299991</v>
      </c>
      <c r="G35" s="12">
        <v>2.4784772901999994</v>
      </c>
      <c r="H35" s="10">
        <v>13.341899999999999</v>
      </c>
      <c r="I35" s="13">
        <v>185.76644182612668</v>
      </c>
      <c r="J35" s="10">
        <f t="shared" si="1"/>
        <v>0.1992468206871319</v>
      </c>
      <c r="K35" s="12">
        <v>2.3771468049000002</v>
      </c>
      <c r="L35" s="10">
        <v>8.2387499999999996</v>
      </c>
      <c r="M35" s="13">
        <v>288.53246000910337</v>
      </c>
      <c r="N35" s="10">
        <f t="shared" si="2"/>
        <v>0.16920777709560783</v>
      </c>
      <c r="O35" s="12">
        <v>4.5501405023999997</v>
      </c>
      <c r="P35" s="10">
        <v>20.415210000000002</v>
      </c>
      <c r="Q35" s="13">
        <v>222.87992640781061</v>
      </c>
      <c r="R35" s="10">
        <f t="shared" si="3"/>
        <v>0.32676225308024637</v>
      </c>
      <c r="S35" s="12">
        <v>2.7223097900000002</v>
      </c>
      <c r="T35" s="10">
        <v>11.076382826086956</v>
      </c>
      <c r="U35" s="13">
        <v>245.77606541265897</v>
      </c>
      <c r="V35" s="15">
        <f t="shared" si="4"/>
        <v>0.2234716900478653</v>
      </c>
      <c r="W35" s="1"/>
    </row>
    <row r="36" spans="2:23" s="2" customFormat="1" x14ac:dyDescent="0.2">
      <c r="B36" s="4" t="s">
        <v>29</v>
      </c>
      <c r="C36" s="12">
        <v>1.8522320670079999</v>
      </c>
      <c r="D36" s="10">
        <v>11.81338</v>
      </c>
      <c r="E36" s="13">
        <v>156.79103415009084</v>
      </c>
      <c r="F36" s="10">
        <f t="shared" si="0"/>
        <v>0.21299300177008074</v>
      </c>
      <c r="G36" s="12">
        <v>2.3725230084000004</v>
      </c>
      <c r="H36" s="10">
        <v>14.099170000000001</v>
      </c>
      <c r="I36" s="13">
        <v>168.27394863669281</v>
      </c>
      <c r="J36" s="10">
        <f t="shared" si="1"/>
        <v>0.19072906913447002</v>
      </c>
      <c r="K36" s="12">
        <v>2.4741667310000004</v>
      </c>
      <c r="L36" s="10">
        <v>9.6805000000000003</v>
      </c>
      <c r="M36" s="13">
        <v>255.58253509632772</v>
      </c>
      <c r="N36" s="10">
        <f t="shared" si="2"/>
        <v>0.17611375614390296</v>
      </c>
      <c r="O36" s="12">
        <v>1.4454084332000001</v>
      </c>
      <c r="P36" s="10">
        <v>6.8383599999999998</v>
      </c>
      <c r="Q36" s="13">
        <v>211.3677012032125</v>
      </c>
      <c r="R36" s="10">
        <f t="shared" si="3"/>
        <v>0.10380007298774635</v>
      </c>
      <c r="S36" s="12">
        <v>1.61295989</v>
      </c>
      <c r="T36" s="10">
        <v>7.0313176086956526</v>
      </c>
      <c r="U36" s="13">
        <v>229.39653415815656</v>
      </c>
      <c r="V36" s="15">
        <f t="shared" si="4"/>
        <v>0.13240626541541359</v>
      </c>
      <c r="W36" s="1"/>
    </row>
    <row r="37" spans="2:23" s="2" customFormat="1" x14ac:dyDescent="0.2">
      <c r="B37" s="4" t="s">
        <v>49</v>
      </c>
      <c r="C37" s="12">
        <v>0.84771487499999998</v>
      </c>
      <c r="D37" s="10">
        <v>6.0705</v>
      </c>
      <c r="E37" s="13">
        <v>139.64498393872006</v>
      </c>
      <c r="F37" s="10">
        <f t="shared" si="0"/>
        <v>9.7480946954482742E-2</v>
      </c>
      <c r="G37" s="12">
        <v>0.32969842500000002</v>
      </c>
      <c r="H37" s="10">
        <v>2.1419999999999999</v>
      </c>
      <c r="I37" s="13">
        <v>153.92083333333335</v>
      </c>
      <c r="J37" s="10">
        <f t="shared" si="1"/>
        <v>2.6504726602317938E-2</v>
      </c>
      <c r="K37" s="12">
        <v>0.99714727499999989</v>
      </c>
      <c r="L37" s="10">
        <v>3.5235000000000007</v>
      </c>
      <c r="M37" s="13">
        <v>282.99908471690071</v>
      </c>
      <c r="N37" s="10">
        <f t="shared" si="2"/>
        <v>7.0977978092013755E-2</v>
      </c>
      <c r="O37" s="12">
        <v>1.7594280000000002</v>
      </c>
      <c r="P37" s="10">
        <v>7.4250000000000007</v>
      </c>
      <c r="Q37" s="13">
        <v>236.96</v>
      </c>
      <c r="R37" s="10">
        <f t="shared" si="3"/>
        <v>0.12635096808751939</v>
      </c>
      <c r="S37" s="12">
        <v>2.0141740499999998</v>
      </c>
      <c r="T37" s="10">
        <v>7.943021739130435</v>
      </c>
      <c r="U37" s="13">
        <v>253.57780906948673</v>
      </c>
      <c r="V37" s="15">
        <f t="shared" si="4"/>
        <v>0.165341534845692</v>
      </c>
      <c r="W37" s="1"/>
    </row>
    <row r="38" spans="2:23" s="2" customFormat="1" x14ac:dyDescent="0.2">
      <c r="B38" s="4" t="s">
        <v>50</v>
      </c>
      <c r="C38" s="12">
        <v>2.0924921160000003</v>
      </c>
      <c r="D38" s="10">
        <v>16.415900000000001</v>
      </c>
      <c r="E38" s="13">
        <v>127.46740148270885</v>
      </c>
      <c r="F38" s="10">
        <f t="shared" si="0"/>
        <v>0.24062113214949704</v>
      </c>
      <c r="G38" s="12">
        <v>1.904652537</v>
      </c>
      <c r="H38" s="10">
        <v>11.710949999999999</v>
      </c>
      <c r="I38" s="13">
        <v>162.63860207754283</v>
      </c>
      <c r="J38" s="10">
        <f t="shared" si="1"/>
        <v>0.15311657847803262</v>
      </c>
      <c r="K38" s="12">
        <v>1.8763357370999998</v>
      </c>
      <c r="L38" s="10">
        <v>7.2912300000000005</v>
      </c>
      <c r="M38" s="13">
        <v>257.34145502199215</v>
      </c>
      <c r="N38" s="10">
        <f t="shared" si="2"/>
        <v>0.13355952543835242</v>
      </c>
      <c r="O38" s="12">
        <v>6.06062221</v>
      </c>
      <c r="P38" s="10">
        <v>28.688149999999997</v>
      </c>
      <c r="Q38" s="13">
        <v>211.25873261259443</v>
      </c>
      <c r="R38" s="10">
        <f t="shared" si="3"/>
        <v>0.43523547621512276</v>
      </c>
      <c r="S38" s="12">
        <v>2.2581143699999999</v>
      </c>
      <c r="T38" s="10">
        <v>10.398576086956519</v>
      </c>
      <c r="U38" s="13">
        <v>217.15611359832926</v>
      </c>
      <c r="V38" s="15">
        <f t="shared" si="4"/>
        <v>0.18536635192619666</v>
      </c>
      <c r="W38" s="1"/>
    </row>
    <row r="39" spans="2:23" s="2" customFormat="1" x14ac:dyDescent="0.2">
      <c r="B39" s="4" t="s">
        <v>51</v>
      </c>
      <c r="C39" s="12">
        <v>5.6409374999999998E-2</v>
      </c>
      <c r="D39" s="10">
        <v>0.41250000000000003</v>
      </c>
      <c r="E39" s="13">
        <v>136.74999999999997</v>
      </c>
      <c r="F39" s="10">
        <f t="shared" si="0"/>
        <v>6.4866613224293431E-3</v>
      </c>
      <c r="G39" s="12">
        <v>9.7968749999999993E-2</v>
      </c>
      <c r="H39" s="10">
        <v>0.41250000000000003</v>
      </c>
      <c r="I39" s="13">
        <v>237.49999999999997</v>
      </c>
      <c r="J39" s="10">
        <f t="shared" si="1"/>
        <v>7.8757881064213005E-3</v>
      </c>
      <c r="K39" s="12">
        <v>0</v>
      </c>
      <c r="L39" s="10">
        <v>0</v>
      </c>
      <c r="M39" s="13">
        <v>0</v>
      </c>
      <c r="N39" s="10">
        <f t="shared" si="2"/>
        <v>0</v>
      </c>
      <c r="O39" s="12">
        <v>0.144375</v>
      </c>
      <c r="P39" s="10">
        <v>0.82500000000000007</v>
      </c>
      <c r="Q39" s="13">
        <v>175</v>
      </c>
      <c r="R39" s="10">
        <f t="shared" si="3"/>
        <v>1.0368097482611171E-2</v>
      </c>
      <c r="S39" s="12">
        <v>0.60840471000000007</v>
      </c>
      <c r="T39" s="10">
        <v>2.8380000000000005</v>
      </c>
      <c r="U39" s="13">
        <v>214.37798097251584</v>
      </c>
      <c r="V39" s="15">
        <f t="shared" si="4"/>
        <v>4.994333461835046E-2</v>
      </c>
      <c r="W39" s="1"/>
    </row>
    <row r="40" spans="2:23" s="2" customFormat="1" x14ac:dyDescent="0.2">
      <c r="B40" s="4" t="s">
        <v>52</v>
      </c>
      <c r="C40" s="12">
        <v>0</v>
      </c>
      <c r="D40" s="10">
        <v>0</v>
      </c>
      <c r="E40" s="13">
        <v>0</v>
      </c>
      <c r="F40" s="10">
        <f t="shared" si="0"/>
        <v>0</v>
      </c>
      <c r="G40" s="12">
        <v>0</v>
      </c>
      <c r="H40" s="10">
        <v>0</v>
      </c>
      <c r="I40" s="13">
        <v>0</v>
      </c>
      <c r="J40" s="10">
        <f t="shared" si="1"/>
        <v>0</v>
      </c>
      <c r="K40" s="12">
        <v>0</v>
      </c>
      <c r="L40" s="10">
        <v>0</v>
      </c>
      <c r="M40" s="13">
        <v>0</v>
      </c>
      <c r="N40" s="10">
        <f t="shared" si="2"/>
        <v>0</v>
      </c>
      <c r="O40" s="12">
        <v>0</v>
      </c>
      <c r="P40" s="10">
        <v>0</v>
      </c>
      <c r="Q40" s="13">
        <v>0</v>
      </c>
      <c r="R40" s="10">
        <f t="shared" si="3"/>
        <v>0</v>
      </c>
      <c r="S40" s="12">
        <v>8.1573690000000004E-2</v>
      </c>
      <c r="T40" s="10">
        <v>0.41250000000000003</v>
      </c>
      <c r="U40" s="13">
        <v>197.7544</v>
      </c>
      <c r="V40" s="15">
        <f t="shared" si="4"/>
        <v>6.6963026892470781E-3</v>
      </c>
      <c r="W40" s="1"/>
    </row>
    <row r="41" spans="2:23" s="2" customFormat="1" x14ac:dyDescent="0.2">
      <c r="B41" s="4" t="s">
        <v>53</v>
      </c>
      <c r="C41" s="12">
        <v>0.45512930750000002</v>
      </c>
      <c r="D41" s="10">
        <v>2.9964700000000004</v>
      </c>
      <c r="E41" s="13">
        <v>151.88849129141957</v>
      </c>
      <c r="F41" s="10">
        <f t="shared" si="0"/>
        <v>5.2336507462887177E-2</v>
      </c>
      <c r="G41" s="12">
        <v>0.46948960169999998</v>
      </c>
      <c r="H41" s="10">
        <v>2.6637299999999997</v>
      </c>
      <c r="I41" s="13">
        <v>176.25269892218807</v>
      </c>
      <c r="J41" s="10">
        <f t="shared" si="1"/>
        <v>3.7742653868272628E-2</v>
      </c>
      <c r="K41" s="12">
        <v>1.2251413014200001</v>
      </c>
      <c r="L41" s="10">
        <v>4.8346499999999999</v>
      </c>
      <c r="M41" s="13">
        <v>253.4084786737406</v>
      </c>
      <c r="N41" s="10">
        <f t="shared" si="2"/>
        <v>8.7206829554651297E-2</v>
      </c>
      <c r="O41" s="12">
        <v>1.2048286250000002</v>
      </c>
      <c r="P41" s="10">
        <v>6.4594543478260871</v>
      </c>
      <c r="Q41" s="13">
        <v>186.52173389931647</v>
      </c>
      <c r="R41" s="10">
        <f t="shared" si="3"/>
        <v>8.6523155905387922E-2</v>
      </c>
      <c r="S41" s="12">
        <v>1.1013575800000002</v>
      </c>
      <c r="T41" s="10">
        <v>5.3004565217391306</v>
      </c>
      <c r="U41" s="13">
        <v>207.78541913945071</v>
      </c>
      <c r="V41" s="15">
        <f t="shared" si="4"/>
        <v>9.0409343070990841E-2</v>
      </c>
      <c r="W41" s="1"/>
    </row>
    <row r="42" spans="2:23" s="2" customFormat="1" x14ac:dyDescent="0.2">
      <c r="B42" s="4" t="s">
        <v>54</v>
      </c>
      <c r="C42" s="12">
        <v>0.29998354380000003</v>
      </c>
      <c r="D42" s="10">
        <v>2.5174799999999999</v>
      </c>
      <c r="E42" s="13">
        <v>119.16024905858241</v>
      </c>
      <c r="F42" s="10">
        <f t="shared" si="0"/>
        <v>3.4495890992104573E-2</v>
      </c>
      <c r="G42" s="12">
        <v>5.8649700000000006E-3</v>
      </c>
      <c r="H42" s="10">
        <v>4.1729999999999996E-2</v>
      </c>
      <c r="I42" s="13">
        <v>140.54565061107118</v>
      </c>
      <c r="J42" s="10">
        <f t="shared" si="1"/>
        <v>4.7148974515361011E-4</v>
      </c>
      <c r="K42" s="12">
        <v>0.65268423200000003</v>
      </c>
      <c r="L42" s="10">
        <v>2.5503200000000001</v>
      </c>
      <c r="M42" s="13">
        <v>255.92248502148752</v>
      </c>
      <c r="N42" s="10">
        <f t="shared" si="2"/>
        <v>4.6458741132195176E-2</v>
      </c>
      <c r="O42" s="12">
        <v>0.24458533700000001</v>
      </c>
      <c r="P42" s="10">
        <v>1.3359600000000003</v>
      </c>
      <c r="Q42" s="13">
        <v>183.07833842330606</v>
      </c>
      <c r="R42" s="10">
        <f t="shared" si="3"/>
        <v>1.7564568774602978E-2</v>
      </c>
      <c r="S42" s="12">
        <v>0.68249382000000003</v>
      </c>
      <c r="T42" s="10">
        <v>3.2681521739130437</v>
      </c>
      <c r="U42" s="13">
        <v>208.83171397212891</v>
      </c>
      <c r="V42" s="15">
        <f t="shared" si="4"/>
        <v>5.6025235615313113E-2</v>
      </c>
      <c r="W42" s="1"/>
    </row>
    <row r="43" spans="2:23" s="2" customFormat="1" x14ac:dyDescent="0.2">
      <c r="B43" s="4" t="s">
        <v>55</v>
      </c>
      <c r="C43" s="12">
        <v>3.5627542499999998</v>
      </c>
      <c r="D43" s="10">
        <v>30.57</v>
      </c>
      <c r="E43" s="13">
        <v>116.54413640824336</v>
      </c>
      <c r="F43" s="10">
        <f t="shared" si="0"/>
        <v>0.40969041395682476</v>
      </c>
      <c r="G43" s="12">
        <v>5.5068729000000003</v>
      </c>
      <c r="H43" s="10">
        <v>36.344999999999999</v>
      </c>
      <c r="I43" s="13">
        <v>151.51665703673135</v>
      </c>
      <c r="J43" s="10">
        <f t="shared" si="1"/>
        <v>0.44270202579285522</v>
      </c>
      <c r="K43" s="12">
        <v>1.2384134055</v>
      </c>
      <c r="L43" s="10">
        <v>4.9200000000000008</v>
      </c>
      <c r="M43" s="13">
        <v>251.71004176829265</v>
      </c>
      <c r="N43" s="10">
        <f t="shared" si="2"/>
        <v>8.8151551699757857E-2</v>
      </c>
      <c r="O43" s="12">
        <v>1.1396061254999998</v>
      </c>
      <c r="P43" s="10">
        <v>5.7750000000000004</v>
      </c>
      <c r="Q43" s="13">
        <v>197.33439402597401</v>
      </c>
      <c r="R43" s="10">
        <f t="shared" si="3"/>
        <v>8.1839289357332076E-2</v>
      </c>
      <c r="S43" s="12">
        <v>2.3756343800000002</v>
      </c>
      <c r="T43" s="10">
        <v>13.275</v>
      </c>
      <c r="U43" s="13">
        <v>178.9555088512241</v>
      </c>
      <c r="V43" s="15">
        <f t="shared" si="4"/>
        <v>0.19501345210032567</v>
      </c>
      <c r="W43" s="1"/>
    </row>
    <row r="44" spans="2:23" s="2" customFormat="1" x14ac:dyDescent="0.2">
      <c r="B44" s="4" t="s">
        <v>10</v>
      </c>
      <c r="C44" s="12">
        <v>3.2670000000000005E-2</v>
      </c>
      <c r="D44" s="10">
        <v>0.3</v>
      </c>
      <c r="E44" s="13">
        <v>108.90000000000002</v>
      </c>
      <c r="F44" s="10">
        <f t="shared" si="0"/>
        <v>3.7568086050194082E-3</v>
      </c>
      <c r="G44" s="12">
        <v>0.21338009999999999</v>
      </c>
      <c r="H44" s="10">
        <v>1.3193700000000002</v>
      </c>
      <c r="I44" s="13">
        <v>161.72877964483047</v>
      </c>
      <c r="J44" s="10">
        <f t="shared" si="1"/>
        <v>1.7153801122572126E-2</v>
      </c>
      <c r="K44" s="12">
        <v>0.18972462899999998</v>
      </c>
      <c r="L44" s="10">
        <v>0.65883000000000003</v>
      </c>
      <c r="M44" s="13">
        <v>287.97205500660255</v>
      </c>
      <c r="N44" s="10">
        <f t="shared" si="2"/>
        <v>1.3504796029931926E-2</v>
      </c>
      <c r="O44" s="12">
        <v>0.27158542499999999</v>
      </c>
      <c r="P44" s="10">
        <v>1.2320000000000002</v>
      </c>
      <c r="Q44" s="13">
        <v>220.44271509740256</v>
      </c>
      <c r="R44" s="10">
        <f t="shared" si="3"/>
        <v>1.9503543974070198E-2</v>
      </c>
      <c r="S44" s="12">
        <v>0.53800952999999996</v>
      </c>
      <c r="T44" s="10">
        <v>2.5126521739130436</v>
      </c>
      <c r="U44" s="13">
        <v>214.12017770933187</v>
      </c>
      <c r="V44" s="15">
        <f t="shared" si="4"/>
        <v>4.4164664643459868E-2</v>
      </c>
      <c r="W44" s="1"/>
    </row>
    <row r="45" spans="2:23" s="2" customFormat="1" x14ac:dyDescent="0.2">
      <c r="B45" s="4" t="s">
        <v>56</v>
      </c>
      <c r="C45" s="12">
        <v>0</v>
      </c>
      <c r="D45" s="10">
        <v>0</v>
      </c>
      <c r="E45" s="13">
        <v>0</v>
      </c>
      <c r="F45" s="10">
        <f t="shared" si="0"/>
        <v>0</v>
      </c>
      <c r="G45" s="12">
        <v>0</v>
      </c>
      <c r="H45" s="10">
        <v>0</v>
      </c>
      <c r="I45" s="13">
        <v>0</v>
      </c>
      <c r="J45" s="10">
        <f t="shared" si="1"/>
        <v>0</v>
      </c>
      <c r="K45" s="12">
        <v>3.4497675000000005E-2</v>
      </c>
      <c r="L45" s="10">
        <v>8.2500000000000004E-2</v>
      </c>
      <c r="M45" s="13">
        <v>418.15363636363639</v>
      </c>
      <c r="N45" s="10">
        <f t="shared" si="2"/>
        <v>2.4555803157316068E-3</v>
      </c>
      <c r="O45" s="12">
        <v>0</v>
      </c>
      <c r="P45" s="10">
        <v>0</v>
      </c>
      <c r="Q45" s="13">
        <v>0</v>
      </c>
      <c r="R45" s="10">
        <f t="shared" si="3"/>
        <v>0</v>
      </c>
      <c r="S45" s="12">
        <v>1.9344370000000003E-2</v>
      </c>
      <c r="T45" s="10">
        <v>4.5986086956521739E-2</v>
      </c>
      <c r="U45" s="13">
        <v>420.65701346342951</v>
      </c>
      <c r="V45" s="15">
        <f t="shared" si="4"/>
        <v>1.5879600009854958E-3</v>
      </c>
      <c r="W45" s="1"/>
    </row>
    <row r="46" spans="2:23" s="2" customFormat="1" x14ac:dyDescent="0.2">
      <c r="B46" s="4" t="s">
        <v>57</v>
      </c>
      <c r="C46" s="12">
        <v>0</v>
      </c>
      <c r="D46" s="10">
        <v>0</v>
      </c>
      <c r="E46" s="13">
        <v>0</v>
      </c>
      <c r="F46" s="10">
        <f t="shared" si="0"/>
        <v>0</v>
      </c>
      <c r="G46" s="12">
        <v>1.5624360000000002E-3</v>
      </c>
      <c r="H46" s="10">
        <v>9.9900000000000006E-3</v>
      </c>
      <c r="I46" s="13">
        <v>156.4</v>
      </c>
      <c r="J46" s="10">
        <f t="shared" si="1"/>
        <v>1.2560551059235189E-4</v>
      </c>
      <c r="K46" s="12">
        <v>8.6723774999999999E-3</v>
      </c>
      <c r="L46" s="10">
        <v>3.3989999999999999E-2</v>
      </c>
      <c r="M46" s="13">
        <v>255.14496910856133</v>
      </c>
      <c r="N46" s="10">
        <f t="shared" si="2"/>
        <v>6.1730883253998075E-4</v>
      </c>
      <c r="O46" s="12">
        <v>8.9145854999999989E-3</v>
      </c>
      <c r="P46" s="10">
        <v>5.4989999999999997E-2</v>
      </c>
      <c r="Q46" s="13">
        <v>162.11284779050735</v>
      </c>
      <c r="R46" s="10">
        <f t="shared" si="3"/>
        <v>6.4018903190352918E-4</v>
      </c>
      <c r="S46" s="12">
        <v>3.3494000000000003E-2</v>
      </c>
      <c r="T46" s="10">
        <v>0.13900000000000001</v>
      </c>
      <c r="U46" s="13">
        <v>240.96402877697841</v>
      </c>
      <c r="V46" s="15">
        <f t="shared" si="4"/>
        <v>2.7494889868736063E-3</v>
      </c>
      <c r="W46" s="1"/>
    </row>
    <row r="47" spans="2:23" s="2" customFormat="1" x14ac:dyDescent="0.2">
      <c r="B47" s="4" t="s">
        <v>12</v>
      </c>
      <c r="C47" s="12">
        <v>5.7647737500000007</v>
      </c>
      <c r="D47" s="10">
        <v>84.555000000000007</v>
      </c>
      <c r="E47" s="13">
        <v>68.177798474365801</v>
      </c>
      <c r="F47" s="10">
        <f t="shared" si="0"/>
        <v>0.66290638598071627</v>
      </c>
      <c r="G47" s="12">
        <v>21.003362334500004</v>
      </c>
      <c r="H47" s="10">
        <v>199.99960999999999</v>
      </c>
      <c r="I47" s="13">
        <v>105.01701645568211</v>
      </c>
      <c r="J47" s="10">
        <f t="shared" si="1"/>
        <v>1.6884775121547666</v>
      </c>
      <c r="K47" s="12">
        <v>35.005380160400001</v>
      </c>
      <c r="L47" s="10">
        <v>204.72793999999999</v>
      </c>
      <c r="M47" s="13">
        <v>170.98486977595732</v>
      </c>
      <c r="N47" s="10">
        <f t="shared" si="2"/>
        <v>2.4917192960563268</v>
      </c>
      <c r="O47" s="12">
        <v>2.8723411200000002</v>
      </c>
      <c r="P47" s="10">
        <v>23.648269999999997</v>
      </c>
      <c r="Q47" s="13">
        <v>121.46094069460476</v>
      </c>
      <c r="R47" s="10">
        <f t="shared" si="3"/>
        <v>0.20627333496431205</v>
      </c>
      <c r="S47" s="12">
        <v>0.10779187000000001</v>
      </c>
      <c r="T47" s="10">
        <v>0.60739130434782607</v>
      </c>
      <c r="U47" s="13">
        <v>177.46692984967791</v>
      </c>
      <c r="V47" s="15">
        <f t="shared" si="4"/>
        <v>8.8485268836063623E-3</v>
      </c>
      <c r="W47" s="1"/>
    </row>
    <row r="48" spans="2:23" s="2" customFormat="1" x14ac:dyDescent="0.2">
      <c r="B48" s="4" t="s">
        <v>13</v>
      </c>
      <c r="C48" s="12">
        <v>0.41733720000000002</v>
      </c>
      <c r="D48" s="10">
        <v>6.3150000000000004</v>
      </c>
      <c r="E48" s="13">
        <v>66.086650831353907</v>
      </c>
      <c r="F48" s="10">
        <f t="shared" si="0"/>
        <v>4.7990694342047918E-2</v>
      </c>
      <c r="G48" s="12">
        <v>0.63073124999999997</v>
      </c>
      <c r="H48" s="10">
        <v>6.75</v>
      </c>
      <c r="I48" s="13">
        <v>93.441666666666663</v>
      </c>
      <c r="J48" s="10">
        <f t="shared" si="1"/>
        <v>5.0705002126680603E-2</v>
      </c>
      <c r="K48" s="12">
        <v>10.557340594500001</v>
      </c>
      <c r="L48" s="10">
        <v>64.769509999999997</v>
      </c>
      <c r="M48" s="13">
        <v>162.99861762888128</v>
      </c>
      <c r="N48" s="10">
        <f t="shared" si="2"/>
        <v>0.75148246223342352</v>
      </c>
      <c r="O48" s="12">
        <v>8.2468585609999998</v>
      </c>
      <c r="P48" s="10">
        <v>65.676774347826097</v>
      </c>
      <c r="Q48" s="13">
        <v>125.56735075514516</v>
      </c>
      <c r="R48" s="10">
        <f t="shared" si="3"/>
        <v>0.59223711505284493</v>
      </c>
      <c r="S48" s="12">
        <v>3.5838664700000002</v>
      </c>
      <c r="T48" s="10">
        <v>26.003369565217394</v>
      </c>
      <c r="U48" s="13">
        <v>137.82315638023502</v>
      </c>
      <c r="V48" s="15">
        <f t="shared" si="4"/>
        <v>0.29419601688931118</v>
      </c>
      <c r="W48" s="1"/>
    </row>
    <row r="49" spans="2:23" s="2" customFormat="1" x14ac:dyDescent="0.2">
      <c r="B49" s="4" t="s">
        <v>25</v>
      </c>
      <c r="C49" s="12">
        <v>0.58333233799999995</v>
      </c>
      <c r="D49" s="10">
        <v>7.0864800000000008</v>
      </c>
      <c r="E49" s="13">
        <v>82.31623288289812</v>
      </c>
      <c r="F49" s="10">
        <f t="shared" si="0"/>
        <v>6.7078908692515732E-2</v>
      </c>
      <c r="G49" s="12">
        <v>2.5617043440000002</v>
      </c>
      <c r="H49" s="10">
        <v>23.029019999999999</v>
      </c>
      <c r="I49" s="13">
        <v>111.23809628025857</v>
      </c>
      <c r="J49" s="10">
        <f t="shared" si="1"/>
        <v>0.2059375117539316</v>
      </c>
      <c r="K49" s="12">
        <v>4.8665263759999995</v>
      </c>
      <c r="L49" s="10">
        <v>31.442770000000003</v>
      </c>
      <c r="M49" s="13">
        <v>154.77409833802807</v>
      </c>
      <c r="N49" s="10">
        <f t="shared" si="2"/>
        <v>0.34640439898904113</v>
      </c>
      <c r="O49" s="12">
        <v>0.36074089249999997</v>
      </c>
      <c r="P49" s="10">
        <v>2.4798099999999996</v>
      </c>
      <c r="Q49" s="13">
        <v>145.47118226799634</v>
      </c>
      <c r="R49" s="10">
        <f t="shared" si="3"/>
        <v>2.5906124601933554E-2</v>
      </c>
      <c r="S49" s="12">
        <v>7.4094452899999999</v>
      </c>
      <c r="T49" s="10">
        <v>57.99967391304348</v>
      </c>
      <c r="U49" s="13">
        <v>127.74977495750537</v>
      </c>
      <c r="V49" s="15">
        <f t="shared" si="4"/>
        <v>0.60823395902840849</v>
      </c>
      <c r="W49" s="1"/>
    </row>
    <row r="50" spans="2:23" s="2" customFormat="1" x14ac:dyDescent="0.2">
      <c r="B50" s="4" t="s">
        <v>58</v>
      </c>
      <c r="C50" s="12">
        <v>1.3597132200000002</v>
      </c>
      <c r="D50" s="10">
        <v>10.327500000000001</v>
      </c>
      <c r="E50" s="13">
        <v>131.65947421931736</v>
      </c>
      <c r="F50" s="10">
        <f t="shared" si="0"/>
        <v>0.15635697353090441</v>
      </c>
      <c r="G50" s="12">
        <v>2.0411558400000001</v>
      </c>
      <c r="H50" s="10">
        <v>13.005000000000001</v>
      </c>
      <c r="I50" s="13">
        <v>156.95162168396769</v>
      </c>
      <c r="J50" s="10">
        <f t="shared" si="1"/>
        <v>0.16409019088254551</v>
      </c>
      <c r="K50" s="12">
        <v>3.5881002000000004</v>
      </c>
      <c r="L50" s="10">
        <v>14.399999999999997</v>
      </c>
      <c r="M50" s="13">
        <v>249.1736250000001</v>
      </c>
      <c r="N50" s="10">
        <f t="shared" si="2"/>
        <v>0.25540469675108951</v>
      </c>
      <c r="O50" s="12">
        <v>5.2234302000000001</v>
      </c>
      <c r="P50" s="10">
        <v>25.529999999999998</v>
      </c>
      <c r="Q50" s="13">
        <v>204.59969447708582</v>
      </c>
      <c r="R50" s="10">
        <f t="shared" si="3"/>
        <v>0.37511365199802715</v>
      </c>
      <c r="S50" s="12">
        <v>2.053461</v>
      </c>
      <c r="T50" s="10">
        <v>10.185</v>
      </c>
      <c r="U50" s="13">
        <v>201.61620029455079</v>
      </c>
      <c r="V50" s="15">
        <f t="shared" si="4"/>
        <v>0.1685665613087258</v>
      </c>
      <c r="W50" s="1"/>
    </row>
    <row r="51" spans="2:23" s="2" customFormat="1" x14ac:dyDescent="0.2">
      <c r="B51" s="4" t="s">
        <v>31</v>
      </c>
      <c r="C51" s="12">
        <v>1.2533010070000001</v>
      </c>
      <c r="D51" s="10">
        <v>13.26446</v>
      </c>
      <c r="E51" s="13">
        <v>94.48564110412336</v>
      </c>
      <c r="F51" s="10">
        <f t="shared" si="0"/>
        <v>0.14412035530385947</v>
      </c>
      <c r="G51" s="12">
        <v>1.6870331249999999</v>
      </c>
      <c r="H51" s="10">
        <v>16.4145</v>
      </c>
      <c r="I51" s="13">
        <v>102.77700356392214</v>
      </c>
      <c r="J51" s="10">
        <f t="shared" si="1"/>
        <v>0.13562197558929517</v>
      </c>
      <c r="K51" s="12">
        <v>1.8007449224999998</v>
      </c>
      <c r="L51" s="10">
        <v>10.767389999999999</v>
      </c>
      <c r="M51" s="13">
        <v>167.24061471721561</v>
      </c>
      <c r="N51" s="10">
        <f t="shared" si="2"/>
        <v>0.12817889279044564</v>
      </c>
      <c r="O51" s="12">
        <v>1.5874075416999998</v>
      </c>
      <c r="P51" s="10">
        <v>11.57282</v>
      </c>
      <c r="Q51" s="13">
        <v>137.16687390800166</v>
      </c>
      <c r="R51" s="10">
        <f t="shared" si="3"/>
        <v>0.11399754900071173</v>
      </c>
      <c r="S51" s="12">
        <v>0.81902508000000007</v>
      </c>
      <c r="T51" s="10">
        <v>5.230434782608695</v>
      </c>
      <c r="U51" s="13">
        <v>156.58833615960103</v>
      </c>
      <c r="V51" s="15">
        <f t="shared" si="4"/>
        <v>6.7232950302539993E-2</v>
      </c>
      <c r="W51" s="1"/>
    </row>
    <row r="52" spans="2:23" s="2" customFormat="1" x14ac:dyDescent="0.2">
      <c r="B52" s="4" t="s">
        <v>59</v>
      </c>
      <c r="C52" s="12">
        <v>0</v>
      </c>
      <c r="D52" s="10">
        <v>0</v>
      </c>
      <c r="E52" s="13">
        <v>0</v>
      </c>
      <c r="F52" s="10">
        <f t="shared" si="0"/>
        <v>0</v>
      </c>
      <c r="G52" s="12">
        <v>6.4968750000000006E-2</v>
      </c>
      <c r="H52" s="10">
        <v>0.41250000000000003</v>
      </c>
      <c r="I52" s="13">
        <v>157.5</v>
      </c>
      <c r="J52" s="10">
        <f t="shared" si="1"/>
        <v>5.2228910600478108E-3</v>
      </c>
      <c r="K52" s="12">
        <v>1.1800589399999999</v>
      </c>
      <c r="L52" s="10">
        <v>4.9275000000000002</v>
      </c>
      <c r="M52" s="13">
        <v>239.48431050228308</v>
      </c>
      <c r="N52" s="10">
        <f t="shared" si="2"/>
        <v>8.3997820272441681E-2</v>
      </c>
      <c r="O52" s="12">
        <v>0.60622912500000004</v>
      </c>
      <c r="P52" s="10">
        <v>2.9775000000000005</v>
      </c>
      <c r="Q52" s="13">
        <v>203.60340050377832</v>
      </c>
      <c r="R52" s="10">
        <f t="shared" si="3"/>
        <v>4.3535533608990984E-2</v>
      </c>
      <c r="S52" s="12">
        <v>0.79030971999999988</v>
      </c>
      <c r="T52" s="10">
        <v>3.7125000000000004</v>
      </c>
      <c r="U52" s="13">
        <v>212.87803905723902</v>
      </c>
      <c r="V52" s="15">
        <f t="shared" si="4"/>
        <v>6.4875735097604442E-2</v>
      </c>
      <c r="W52" s="1"/>
    </row>
    <row r="53" spans="2:23" s="2" customFormat="1" x14ac:dyDescent="0.2">
      <c r="B53" s="4" t="s">
        <v>60</v>
      </c>
      <c r="C53" s="12">
        <v>0.1190718015</v>
      </c>
      <c r="D53" s="10">
        <v>0.84</v>
      </c>
      <c r="E53" s="13">
        <v>141.75214464285716</v>
      </c>
      <c r="F53" s="10">
        <f t="shared" si="0"/>
        <v>1.3692377364259652E-2</v>
      </c>
      <c r="G53" s="12">
        <v>0.38500650000000003</v>
      </c>
      <c r="H53" s="10">
        <v>2.5649999999999999</v>
      </c>
      <c r="I53" s="13">
        <v>150.10000000000002</v>
      </c>
      <c r="J53" s="10">
        <f t="shared" si="1"/>
        <v>3.0950988081351379E-2</v>
      </c>
      <c r="K53" s="12">
        <v>0.68263874999999996</v>
      </c>
      <c r="L53" s="10">
        <v>2.9325000000000001</v>
      </c>
      <c r="M53" s="13">
        <v>232.78388746803066</v>
      </c>
      <c r="N53" s="10">
        <f t="shared" si="2"/>
        <v>4.8590934816784871E-2</v>
      </c>
      <c r="O53" s="12">
        <v>0</v>
      </c>
      <c r="P53" s="10">
        <v>0</v>
      </c>
      <c r="Q53" s="13">
        <v>0</v>
      </c>
      <c r="R53" s="10">
        <f t="shared" si="3"/>
        <v>0</v>
      </c>
      <c r="S53" s="12">
        <v>0</v>
      </c>
      <c r="T53" s="10">
        <v>0</v>
      </c>
      <c r="U53" s="13">
        <v>0</v>
      </c>
      <c r="V53" s="15">
        <f t="shared" si="4"/>
        <v>0</v>
      </c>
      <c r="W53" s="1"/>
    </row>
    <row r="54" spans="2:23" s="2" customFormat="1" x14ac:dyDescent="0.2">
      <c r="B54" s="4" t="s">
        <v>61</v>
      </c>
      <c r="C54" s="12">
        <v>0</v>
      </c>
      <c r="D54" s="10">
        <v>0</v>
      </c>
      <c r="E54" s="13">
        <v>0</v>
      </c>
      <c r="F54" s="10">
        <f t="shared" si="0"/>
        <v>0</v>
      </c>
      <c r="G54" s="12">
        <v>0.16747500000000001</v>
      </c>
      <c r="H54" s="10">
        <v>1.6500000000000001</v>
      </c>
      <c r="I54" s="13">
        <v>101.5</v>
      </c>
      <c r="J54" s="10">
        <f t="shared" si="1"/>
        <v>1.3463452510345468E-2</v>
      </c>
      <c r="K54" s="12">
        <v>0.50239613999999999</v>
      </c>
      <c r="L54" s="10">
        <v>2.9298899999999999</v>
      </c>
      <c r="M54" s="13">
        <v>171.47269692718839</v>
      </c>
      <c r="N54" s="10">
        <f t="shared" si="2"/>
        <v>3.5761078741785947E-2</v>
      </c>
      <c r="O54" s="12">
        <v>0.1010625</v>
      </c>
      <c r="P54" s="10">
        <v>0.41250000000000003</v>
      </c>
      <c r="Q54" s="13">
        <v>244.99999999999997</v>
      </c>
      <c r="R54" s="10">
        <f t="shared" si="3"/>
        <v>7.2576682378278192E-3</v>
      </c>
      <c r="S54" s="12">
        <v>0.44648998000000001</v>
      </c>
      <c r="T54" s="10">
        <v>2.0625</v>
      </c>
      <c r="U54" s="13">
        <v>216.47999030303032</v>
      </c>
      <c r="V54" s="15">
        <f t="shared" si="4"/>
        <v>3.6651916246474493E-2</v>
      </c>
      <c r="W54" s="1"/>
    </row>
    <row r="55" spans="2:23" s="2" customFormat="1" x14ac:dyDescent="0.2">
      <c r="B55" s="4" t="s">
        <v>62</v>
      </c>
      <c r="C55" s="12">
        <v>0</v>
      </c>
      <c r="D55" s="10">
        <v>0</v>
      </c>
      <c r="E55" s="13">
        <v>0</v>
      </c>
      <c r="F55" s="10">
        <f t="shared" si="0"/>
        <v>0</v>
      </c>
      <c r="G55" s="12">
        <v>0</v>
      </c>
      <c r="H55" s="10">
        <v>0</v>
      </c>
      <c r="I55" s="13">
        <v>0</v>
      </c>
      <c r="J55" s="10">
        <f t="shared" si="1"/>
        <v>0</v>
      </c>
      <c r="K55" s="12">
        <v>0.50142367499999996</v>
      </c>
      <c r="L55" s="10">
        <v>2.1531500000000001</v>
      </c>
      <c r="M55" s="13">
        <v>232.87911896523696</v>
      </c>
      <c r="N55" s="10">
        <f t="shared" si="2"/>
        <v>3.5691857673649088E-2</v>
      </c>
      <c r="O55" s="12">
        <v>0.27645475000000003</v>
      </c>
      <c r="P55" s="10">
        <v>1.7318500000000001</v>
      </c>
      <c r="Q55" s="13">
        <v>159.62973121228742</v>
      </c>
      <c r="R55" s="10">
        <f t="shared" si="3"/>
        <v>1.9853228034846068E-2</v>
      </c>
      <c r="S55" s="12">
        <v>0</v>
      </c>
      <c r="T55" s="10">
        <v>0</v>
      </c>
      <c r="U55" s="13">
        <v>0</v>
      </c>
      <c r="V55" s="15">
        <f t="shared" si="4"/>
        <v>0</v>
      </c>
      <c r="W55" s="1"/>
    </row>
    <row r="56" spans="2:23" s="2" customFormat="1" x14ac:dyDescent="0.2">
      <c r="B56" s="4" t="s">
        <v>8</v>
      </c>
      <c r="C56" s="12">
        <v>0.27418691779999999</v>
      </c>
      <c r="D56" s="10">
        <v>2.7808600000000001</v>
      </c>
      <c r="E56" s="13">
        <v>98.597886193479695</v>
      </c>
      <c r="F56" s="10">
        <f t="shared" si="0"/>
        <v>3.1529469610492467E-2</v>
      </c>
      <c r="G56" s="12">
        <v>0.50020119880000002</v>
      </c>
      <c r="H56" s="10">
        <v>6.3456900000000003</v>
      </c>
      <c r="I56" s="13">
        <v>78.825344257283277</v>
      </c>
      <c r="J56" s="10">
        <f t="shared" si="1"/>
        <v>4.0211584329969685E-2</v>
      </c>
      <c r="K56" s="12">
        <v>0.58953487500000001</v>
      </c>
      <c r="L56" s="10">
        <v>3.67</v>
      </c>
      <c r="M56" s="13">
        <v>160.63620572207086</v>
      </c>
      <c r="N56" s="10">
        <f t="shared" si="2"/>
        <v>4.1963704350721991E-2</v>
      </c>
      <c r="O56" s="12">
        <v>6.3167912629999989E-2</v>
      </c>
      <c r="P56" s="10">
        <v>0.23832999999999999</v>
      </c>
      <c r="Q56" s="13">
        <v>265.04389976083581</v>
      </c>
      <c r="R56" s="10">
        <f t="shared" si="3"/>
        <v>4.5363191405776992E-3</v>
      </c>
      <c r="S56" s="12">
        <v>0</v>
      </c>
      <c r="T56" s="10">
        <v>0</v>
      </c>
      <c r="U56" s="13">
        <v>0</v>
      </c>
      <c r="V56" s="15">
        <f t="shared" si="4"/>
        <v>0</v>
      </c>
      <c r="W56" s="1"/>
    </row>
    <row r="57" spans="2:23" s="2" customFormat="1" x14ac:dyDescent="0.2">
      <c r="B57" s="4" t="s">
        <v>14</v>
      </c>
      <c r="C57" s="12">
        <v>2.3027623279160001</v>
      </c>
      <c r="D57" s="10">
        <v>22.300210000000003</v>
      </c>
      <c r="E57" s="13">
        <v>103.26191223831523</v>
      </c>
      <c r="F57" s="10">
        <f t="shared" si="0"/>
        <v>0.26480065285672943</v>
      </c>
      <c r="G57" s="12">
        <v>0</v>
      </c>
      <c r="H57" s="10">
        <v>0</v>
      </c>
      <c r="I57" s="13">
        <v>0</v>
      </c>
      <c r="J57" s="10">
        <f t="shared" si="1"/>
        <v>0</v>
      </c>
      <c r="K57" s="12">
        <v>1.0150601800000001</v>
      </c>
      <c r="L57" s="10">
        <v>6.1945899999999998</v>
      </c>
      <c r="M57" s="13">
        <v>163.86236700088304</v>
      </c>
      <c r="N57" s="10">
        <f t="shared" si="2"/>
        <v>7.2253037263844064E-2</v>
      </c>
      <c r="O57" s="12">
        <v>0.58074948750000011</v>
      </c>
      <c r="P57" s="10">
        <v>3.6793200000000006</v>
      </c>
      <c r="Q57" s="13">
        <v>157.84152710283422</v>
      </c>
      <c r="R57" s="10">
        <f t="shared" si="3"/>
        <v>4.1705747528148769E-2</v>
      </c>
      <c r="S57" s="12">
        <v>0.29614968000000003</v>
      </c>
      <c r="T57" s="10">
        <v>1.6521739130434783</v>
      </c>
      <c r="U57" s="13">
        <v>179.24849052631581</v>
      </c>
      <c r="V57" s="15">
        <f t="shared" si="4"/>
        <v>2.4310631266081767E-2</v>
      </c>
      <c r="W57" s="1"/>
    </row>
    <row r="58" spans="2:23" s="2" customFormat="1" x14ac:dyDescent="0.2">
      <c r="B58" s="4" t="s">
        <v>63</v>
      </c>
      <c r="C58" s="12">
        <v>0.79616369999999992</v>
      </c>
      <c r="D58" s="10">
        <v>6.9885000000000002</v>
      </c>
      <c r="E58" s="13">
        <v>113.92483365529083</v>
      </c>
      <c r="F58" s="10">
        <f t="shared" si="0"/>
        <v>9.1552942735356274E-2</v>
      </c>
      <c r="G58" s="12">
        <v>1.7683875449999997</v>
      </c>
      <c r="H58" s="10">
        <v>10.854750000000001</v>
      </c>
      <c r="I58" s="13">
        <v>162.91370552062457</v>
      </c>
      <c r="J58" s="10">
        <f t="shared" si="1"/>
        <v>0.1421621240901263</v>
      </c>
      <c r="K58" s="12">
        <v>0.35141699999999998</v>
      </c>
      <c r="L58" s="10">
        <v>1.6575000000000002</v>
      </c>
      <c r="M58" s="13">
        <v>212.01628959276013</v>
      </c>
      <c r="N58" s="10">
        <f t="shared" si="2"/>
        <v>2.5014226837415967E-2</v>
      </c>
      <c r="O58" s="12">
        <v>5.4841874999999998E-2</v>
      </c>
      <c r="P58" s="10">
        <v>0.41250000000000003</v>
      </c>
      <c r="Q58" s="13">
        <v>132.94999999999999</v>
      </c>
      <c r="R58" s="10">
        <f t="shared" si="3"/>
        <v>3.9383958866090144E-3</v>
      </c>
      <c r="S58" s="12">
        <v>3.6448129999999995E-2</v>
      </c>
      <c r="T58" s="10">
        <v>0.26250000000000001</v>
      </c>
      <c r="U58" s="13">
        <v>138.85001904761901</v>
      </c>
      <c r="V58" s="15">
        <f t="shared" si="4"/>
        <v>2.9919905662846324E-3</v>
      </c>
      <c r="W58" s="1"/>
    </row>
    <row r="59" spans="2:23" s="2" customFormat="1" x14ac:dyDescent="0.2">
      <c r="B59" s="4" t="s">
        <v>64</v>
      </c>
      <c r="C59" s="12">
        <v>0.32389580400000006</v>
      </c>
      <c r="D59" s="10">
        <v>2.0785500000000003</v>
      </c>
      <c r="E59" s="13">
        <v>155.8277664718193</v>
      </c>
      <c r="F59" s="10">
        <f t="shared" si="0"/>
        <v>3.7245624230085081E-2</v>
      </c>
      <c r="G59" s="12">
        <v>0.62841224400000006</v>
      </c>
      <c r="H59" s="10">
        <v>3.23061</v>
      </c>
      <c r="I59" s="13">
        <v>194.5181386796921</v>
      </c>
      <c r="J59" s="10">
        <f t="shared" si="1"/>
        <v>5.0518575333713261E-2</v>
      </c>
      <c r="K59" s="12">
        <v>0.54995909500000006</v>
      </c>
      <c r="L59" s="10">
        <v>1.8298800000000002</v>
      </c>
      <c r="M59" s="13">
        <v>300.54380341880341</v>
      </c>
      <c r="N59" s="10">
        <f t="shared" si="2"/>
        <v>3.9146659249922458E-2</v>
      </c>
      <c r="O59" s="12">
        <v>0.3913065</v>
      </c>
      <c r="P59" s="10">
        <v>2.4975000000000005</v>
      </c>
      <c r="Q59" s="13">
        <v>156.67927927927926</v>
      </c>
      <c r="R59" s="10">
        <f t="shared" si="3"/>
        <v>2.8101152814402688E-2</v>
      </c>
      <c r="S59" s="12">
        <v>0.36658557000000003</v>
      </c>
      <c r="T59" s="10">
        <v>2.0460471739130437</v>
      </c>
      <c r="U59" s="13">
        <v>179.16770183695667</v>
      </c>
      <c r="V59" s="15">
        <f t="shared" si="4"/>
        <v>3.0092643084187718E-2</v>
      </c>
      <c r="W59" s="1"/>
    </row>
    <row r="60" spans="2:23" s="2" customFormat="1" x14ac:dyDescent="0.2">
      <c r="B60" s="4" t="s">
        <v>65</v>
      </c>
      <c r="C60" s="12">
        <v>0.10844849999999999</v>
      </c>
      <c r="D60" s="10">
        <v>0.93599999999999994</v>
      </c>
      <c r="E60" s="13">
        <v>115.86378205128204</v>
      </c>
      <c r="F60" s="10">
        <f t="shared" si="0"/>
        <v>1.2470776186147755E-2</v>
      </c>
      <c r="G60" s="12">
        <v>3.2495999999999997E-2</v>
      </c>
      <c r="H60" s="10">
        <v>0.3</v>
      </c>
      <c r="I60" s="13">
        <v>108.32</v>
      </c>
      <c r="J60" s="10">
        <f t="shared" si="1"/>
        <v>2.6123800733016045E-3</v>
      </c>
      <c r="K60" s="12">
        <v>0.33776542500000001</v>
      </c>
      <c r="L60" s="10">
        <v>1.2675000000000001</v>
      </c>
      <c r="M60" s="13">
        <v>266.48159763313612</v>
      </c>
      <c r="N60" s="10">
        <f t="shared" si="2"/>
        <v>2.4042493558325898E-2</v>
      </c>
      <c r="O60" s="12">
        <v>4.2158661196000011</v>
      </c>
      <c r="P60" s="10">
        <v>22.37642</v>
      </c>
      <c r="Q60" s="13">
        <v>188.40664054392977</v>
      </c>
      <c r="R60" s="10">
        <f t="shared" si="3"/>
        <v>0.30275678546597751</v>
      </c>
      <c r="S60" s="12">
        <v>0.22746659</v>
      </c>
      <c r="T60" s="10">
        <v>0.93326086956521737</v>
      </c>
      <c r="U60" s="13">
        <v>243.73312695085022</v>
      </c>
      <c r="V60" s="15">
        <f t="shared" si="4"/>
        <v>1.8672505048268166E-2</v>
      </c>
      <c r="W60" s="1"/>
    </row>
    <row r="61" spans="2:23" s="2" customFormat="1" x14ac:dyDescent="0.2">
      <c r="B61" s="4" t="s">
        <v>66</v>
      </c>
      <c r="C61" s="12">
        <v>0.21755751249999999</v>
      </c>
      <c r="D61" s="10">
        <v>1.6891300000000002</v>
      </c>
      <c r="E61" s="13">
        <v>128.79856050155996</v>
      </c>
      <c r="F61" s="10">
        <f t="shared" si="0"/>
        <v>2.5017506429342432E-2</v>
      </c>
      <c r="G61" s="12">
        <v>2.3548475599999997E-2</v>
      </c>
      <c r="H61" s="10">
        <v>4.4690000000000001E-2</v>
      </c>
      <c r="I61" s="13">
        <v>526.92941597672848</v>
      </c>
      <c r="J61" s="10">
        <f t="shared" si="1"/>
        <v>1.8930812535102488E-3</v>
      </c>
      <c r="K61" s="12">
        <v>0.48370514239999995</v>
      </c>
      <c r="L61" s="10">
        <v>1.70469</v>
      </c>
      <c r="M61" s="13">
        <v>283.74962157342389</v>
      </c>
      <c r="N61" s="10">
        <f t="shared" si="2"/>
        <v>3.4430634131012994E-2</v>
      </c>
      <c r="O61" s="12">
        <v>0.4917902488</v>
      </c>
      <c r="P61" s="10">
        <v>2.4600100000000005</v>
      </c>
      <c r="Q61" s="13">
        <v>199.91392262633076</v>
      </c>
      <c r="R61" s="10">
        <f t="shared" si="3"/>
        <v>3.5317258809045897E-2</v>
      </c>
      <c r="S61" s="12">
        <v>0.22434382</v>
      </c>
      <c r="T61" s="10">
        <v>0.98296043478260875</v>
      </c>
      <c r="U61" s="13">
        <v>228.23280781348623</v>
      </c>
      <c r="V61" s="15">
        <f t="shared" si="4"/>
        <v>1.8416159979792041E-2</v>
      </c>
      <c r="W61" s="1"/>
    </row>
    <row r="62" spans="2:23" s="2" customFormat="1" x14ac:dyDescent="0.2">
      <c r="B62" s="4" t="s">
        <v>11</v>
      </c>
      <c r="C62" s="12">
        <v>5.7904999999999998E-2</v>
      </c>
      <c r="D62" s="10">
        <v>0.28249999999999997</v>
      </c>
      <c r="E62" s="13">
        <v>204.97345132743365</v>
      </c>
      <c r="F62" s="10">
        <f t="shared" si="0"/>
        <v>6.658647146423286E-3</v>
      </c>
      <c r="G62" s="12">
        <v>7.9168244999999998E-2</v>
      </c>
      <c r="H62" s="10">
        <v>0.38100000000000001</v>
      </c>
      <c r="I62" s="13">
        <v>207.79066929133859</v>
      </c>
      <c r="J62" s="10">
        <f t="shared" si="1"/>
        <v>6.3644001008203912E-3</v>
      </c>
      <c r="K62" s="12">
        <v>0.17378276370000001</v>
      </c>
      <c r="L62" s="10">
        <v>0.75548999999999999</v>
      </c>
      <c r="M62" s="13">
        <v>230.02655720128658</v>
      </c>
      <c r="N62" s="10">
        <f t="shared" si="2"/>
        <v>1.2370037509923704E-2</v>
      </c>
      <c r="O62" s="12">
        <v>0.252686778625</v>
      </c>
      <c r="P62" s="10">
        <v>1.07047</v>
      </c>
      <c r="Q62" s="13">
        <v>236.05218140162731</v>
      </c>
      <c r="R62" s="10">
        <f t="shared" si="3"/>
        <v>1.8146362966933255E-2</v>
      </c>
      <c r="S62" s="12">
        <v>0.44909628999999995</v>
      </c>
      <c r="T62" s="10">
        <v>2.9742391304347824</v>
      </c>
      <c r="U62" s="13">
        <v>150.99535387201695</v>
      </c>
      <c r="V62" s="15">
        <f t="shared" si="4"/>
        <v>3.686586562968875E-2</v>
      </c>
      <c r="W62" s="1"/>
    </row>
    <row r="63" spans="2:23" s="2" customFormat="1" x14ac:dyDescent="0.2">
      <c r="B63" s="4" t="s">
        <v>67</v>
      </c>
      <c r="C63" s="12">
        <v>0</v>
      </c>
      <c r="D63" s="10">
        <v>0</v>
      </c>
      <c r="E63" s="13">
        <v>0</v>
      </c>
      <c r="F63" s="10">
        <f t="shared" si="0"/>
        <v>0</v>
      </c>
      <c r="G63" s="12">
        <v>0</v>
      </c>
      <c r="H63" s="10">
        <v>0</v>
      </c>
      <c r="I63" s="13">
        <v>0</v>
      </c>
      <c r="J63" s="10">
        <f t="shared" si="1"/>
        <v>0</v>
      </c>
      <c r="K63" s="12">
        <v>0</v>
      </c>
      <c r="L63" s="10">
        <v>0</v>
      </c>
      <c r="M63" s="13">
        <v>0</v>
      </c>
      <c r="N63" s="10">
        <f t="shared" si="2"/>
        <v>0</v>
      </c>
      <c r="O63" s="12">
        <v>0</v>
      </c>
      <c r="P63" s="10">
        <v>0</v>
      </c>
      <c r="Q63" s="13">
        <v>0</v>
      </c>
      <c r="R63" s="10">
        <f t="shared" si="3"/>
        <v>0</v>
      </c>
      <c r="S63" s="12">
        <v>0</v>
      </c>
      <c r="T63" s="10">
        <v>0</v>
      </c>
      <c r="U63" s="13">
        <v>0</v>
      </c>
      <c r="V63" s="15">
        <f t="shared" si="4"/>
        <v>0</v>
      </c>
      <c r="W63" s="1"/>
    </row>
    <row r="64" spans="2:23" s="2" customFormat="1" x14ac:dyDescent="0.2">
      <c r="B64" s="4" t="s">
        <v>68</v>
      </c>
      <c r="C64" s="12">
        <v>0</v>
      </c>
      <c r="D64" s="10">
        <v>0</v>
      </c>
      <c r="E64" s="13">
        <v>0</v>
      </c>
      <c r="F64" s="10">
        <f t="shared" si="0"/>
        <v>0</v>
      </c>
      <c r="G64" s="12">
        <v>0</v>
      </c>
      <c r="H64" s="10">
        <v>0</v>
      </c>
      <c r="I64" s="13">
        <v>0</v>
      </c>
      <c r="J64" s="10">
        <f t="shared" si="1"/>
        <v>0</v>
      </c>
      <c r="K64" s="12">
        <v>0.10157962500000001</v>
      </c>
      <c r="L64" s="10">
        <v>0.41250000000000003</v>
      </c>
      <c r="M64" s="13">
        <v>246.25363636363636</v>
      </c>
      <c r="N64" s="10">
        <f t="shared" si="2"/>
        <v>7.2305431490498479E-3</v>
      </c>
      <c r="O64" s="12">
        <v>0</v>
      </c>
      <c r="P64" s="10">
        <v>0</v>
      </c>
      <c r="Q64" s="13">
        <v>0</v>
      </c>
      <c r="R64" s="10">
        <f t="shared" si="3"/>
        <v>0</v>
      </c>
      <c r="S64" s="12">
        <v>0</v>
      </c>
      <c r="T64" s="10">
        <v>0</v>
      </c>
      <c r="U64" s="13">
        <v>0</v>
      </c>
      <c r="V64" s="15">
        <f t="shared" si="4"/>
        <v>0</v>
      </c>
      <c r="W64" s="1"/>
    </row>
    <row r="65" spans="2:23" s="2" customFormat="1" x14ac:dyDescent="0.2">
      <c r="B65" s="4" t="s">
        <v>69</v>
      </c>
      <c r="C65" s="12">
        <v>6.1886984499999999E-2</v>
      </c>
      <c r="D65" s="10">
        <v>0.49076000000000003</v>
      </c>
      <c r="E65" s="13">
        <v>126.10437790365961</v>
      </c>
      <c r="F65" s="10">
        <f t="shared" si="0"/>
        <v>7.1165459414846239E-3</v>
      </c>
      <c r="G65" s="12">
        <v>0.59978573999999996</v>
      </c>
      <c r="H65" s="10">
        <v>3.8230200000000001</v>
      </c>
      <c r="I65" s="13">
        <v>156.88794199350249</v>
      </c>
      <c r="J65" s="10">
        <f t="shared" si="1"/>
        <v>4.8217267215240563E-2</v>
      </c>
      <c r="K65" s="12">
        <v>0.15851047500000001</v>
      </c>
      <c r="L65" s="10">
        <v>0.68130000000000002</v>
      </c>
      <c r="M65" s="13">
        <v>232.65885072655217</v>
      </c>
      <c r="N65" s="10">
        <f t="shared" si="2"/>
        <v>1.1282940147336508E-2</v>
      </c>
      <c r="O65" s="12">
        <v>0.81982837499999994</v>
      </c>
      <c r="P65" s="10">
        <v>4.2450000000000001</v>
      </c>
      <c r="Q65" s="13">
        <v>193.12800353356889</v>
      </c>
      <c r="R65" s="10">
        <f t="shared" si="3"/>
        <v>5.8874877998342554E-2</v>
      </c>
      <c r="S65" s="12">
        <v>0.92964437999999994</v>
      </c>
      <c r="T65" s="10">
        <v>4.4951086956521742</v>
      </c>
      <c r="U65" s="13">
        <v>206.81243612622413</v>
      </c>
      <c r="V65" s="15">
        <f t="shared" si="4"/>
        <v>7.6313578089178408E-2</v>
      </c>
      <c r="W65" s="1"/>
    </row>
    <row r="66" spans="2:23" s="2" customFormat="1" x14ac:dyDescent="0.2">
      <c r="B66" s="4" t="s">
        <v>70</v>
      </c>
      <c r="C66" s="12">
        <v>0.11277375000000001</v>
      </c>
      <c r="D66" s="10">
        <v>1.0874999999999999</v>
      </c>
      <c r="E66" s="13">
        <v>103.70000000000002</v>
      </c>
      <c r="F66" s="10">
        <f t="shared" si="0"/>
        <v>1.2968147977358659E-2</v>
      </c>
      <c r="G66" s="12">
        <v>7.4002499999999999E-2</v>
      </c>
      <c r="H66" s="10">
        <v>0.41250000000000003</v>
      </c>
      <c r="I66" s="13">
        <v>179.39999999999998</v>
      </c>
      <c r="J66" s="10">
        <f t="shared" si="1"/>
        <v>5.9491216264925531E-3</v>
      </c>
      <c r="K66" s="12">
        <v>9.5493750000000002E-2</v>
      </c>
      <c r="L66" s="10">
        <v>0.41250000000000003</v>
      </c>
      <c r="M66" s="13">
        <v>231.49999999999997</v>
      </c>
      <c r="N66" s="10">
        <f t="shared" si="2"/>
        <v>6.7973442492978179E-3</v>
      </c>
      <c r="O66" s="12">
        <v>0.21075998625</v>
      </c>
      <c r="P66" s="10">
        <v>0.82500000000000007</v>
      </c>
      <c r="Q66" s="13">
        <v>255.46664999999996</v>
      </c>
      <c r="R66" s="10">
        <f t="shared" si="3"/>
        <v>1.5135446461463481E-2</v>
      </c>
      <c r="S66" s="12">
        <v>0.15586311999999999</v>
      </c>
      <c r="T66" s="10">
        <v>0.82500000000000007</v>
      </c>
      <c r="U66" s="13">
        <v>188.92499393939391</v>
      </c>
      <c r="V66" s="15">
        <f t="shared" si="4"/>
        <v>1.2794647754814573E-2</v>
      </c>
      <c r="W66" s="1"/>
    </row>
    <row r="67" spans="2:23" s="2" customFormat="1" x14ac:dyDescent="0.2">
      <c r="B67" s="4" t="s">
        <v>71</v>
      </c>
      <c r="C67" s="12">
        <v>0</v>
      </c>
      <c r="D67" s="10">
        <v>0</v>
      </c>
      <c r="E67" s="13">
        <v>0</v>
      </c>
      <c r="F67" s="10">
        <f t="shared" si="0"/>
        <v>0</v>
      </c>
      <c r="G67" s="12">
        <v>0.16561875000000001</v>
      </c>
      <c r="H67" s="10">
        <v>0.82500000000000007</v>
      </c>
      <c r="I67" s="13">
        <v>200.74999999999997</v>
      </c>
      <c r="J67" s="10">
        <f t="shared" si="1"/>
        <v>1.3314227051486958E-2</v>
      </c>
      <c r="K67" s="12">
        <v>0.19065749999999998</v>
      </c>
      <c r="L67" s="10">
        <v>0.82500000000000007</v>
      </c>
      <c r="M67" s="13">
        <v>231.09999999999994</v>
      </c>
      <c r="N67" s="10">
        <f t="shared" si="2"/>
        <v>1.3571198756049464E-2</v>
      </c>
      <c r="O67" s="12">
        <v>0.17307675</v>
      </c>
      <c r="P67" s="10">
        <v>0.82500000000000007</v>
      </c>
      <c r="Q67" s="13">
        <v>209.78999999999996</v>
      </c>
      <c r="R67" s="10">
        <f t="shared" si="3"/>
        <v>1.2429275262154272E-2</v>
      </c>
      <c r="S67" s="12">
        <v>0.17935600000000002</v>
      </c>
      <c r="T67" s="10">
        <v>0.82501086956521741</v>
      </c>
      <c r="U67" s="13">
        <v>217.39834784785444</v>
      </c>
      <c r="V67" s="15">
        <f t="shared" si="4"/>
        <v>1.4723154795775439E-2</v>
      </c>
      <c r="W67" s="1"/>
    </row>
    <row r="68" spans="2:23" s="2" customFormat="1" x14ac:dyDescent="0.2">
      <c r="B68" s="4" t="s">
        <v>72</v>
      </c>
      <c r="C68" s="12">
        <v>2.6006400000000002E-2</v>
      </c>
      <c r="D68" s="10">
        <v>0.216</v>
      </c>
      <c r="E68" s="13">
        <v>120.4</v>
      </c>
      <c r="F68" s="10">
        <f t="shared" si="0"/>
        <v>2.9905438416154492E-3</v>
      </c>
      <c r="G68" s="12">
        <v>3.8894460499999998E-2</v>
      </c>
      <c r="H68" s="10">
        <v>0.29322999999999999</v>
      </c>
      <c r="I68" s="13">
        <v>132.64147767963712</v>
      </c>
      <c r="J68" s="10">
        <f t="shared" si="1"/>
        <v>3.1267575569921338E-3</v>
      </c>
      <c r="K68" s="12">
        <v>9.260905500000001E-2</v>
      </c>
      <c r="L68" s="10">
        <v>0.40886999999999996</v>
      </c>
      <c r="M68" s="13">
        <v>226.50000000000003</v>
      </c>
      <c r="N68" s="10">
        <f t="shared" si="2"/>
        <v>6.5920086648304779E-3</v>
      </c>
      <c r="O68" s="12">
        <v>0.24893062682999997</v>
      </c>
      <c r="P68" s="10">
        <v>0.80901000000000001</v>
      </c>
      <c r="Q68" s="13">
        <v>307.6978366522045</v>
      </c>
      <c r="R68" s="10">
        <f t="shared" si="3"/>
        <v>1.7876619950690519E-2</v>
      </c>
      <c r="S68" s="12">
        <v>0.16502093000000001</v>
      </c>
      <c r="T68" s="10">
        <v>0.79752173913043478</v>
      </c>
      <c r="U68" s="13">
        <v>206.91715586327211</v>
      </c>
      <c r="V68" s="15">
        <f t="shared" si="4"/>
        <v>1.354640322561176E-2</v>
      </c>
      <c r="W68" s="1"/>
    </row>
    <row r="69" spans="2:23" s="2" customFormat="1" x14ac:dyDescent="0.2">
      <c r="B69" s="4" t="s">
        <v>73</v>
      </c>
      <c r="C69" s="12">
        <v>0</v>
      </c>
      <c r="D69" s="10">
        <v>0</v>
      </c>
      <c r="E69" s="13">
        <v>0</v>
      </c>
      <c r="F69" s="10">
        <f t="shared" si="0"/>
        <v>0</v>
      </c>
      <c r="G69" s="12">
        <v>0</v>
      </c>
      <c r="H69" s="10">
        <v>0</v>
      </c>
      <c r="I69" s="13">
        <v>0</v>
      </c>
      <c r="J69" s="10">
        <f t="shared" si="1"/>
        <v>0</v>
      </c>
      <c r="K69" s="12">
        <v>8.5912527999999988E-2</v>
      </c>
      <c r="L69" s="10">
        <v>0.43477999999999994</v>
      </c>
      <c r="M69" s="13">
        <v>197.6</v>
      </c>
      <c r="N69" s="10">
        <f t="shared" si="2"/>
        <v>6.1153429218502543E-3</v>
      </c>
      <c r="O69" s="12">
        <v>9.2129881999999996E-2</v>
      </c>
      <c r="P69" s="10">
        <v>0.43477999999999994</v>
      </c>
      <c r="Q69" s="13">
        <v>211.9</v>
      </c>
      <c r="R69" s="10">
        <f t="shared" si="3"/>
        <v>6.6161842260603577E-3</v>
      </c>
      <c r="S69" s="12">
        <v>0.10824975000000001</v>
      </c>
      <c r="T69" s="10">
        <v>0.43500000000000005</v>
      </c>
      <c r="U69" s="13">
        <v>248.85</v>
      </c>
      <c r="V69" s="15">
        <f t="shared" si="4"/>
        <v>8.8861137952117135E-3</v>
      </c>
      <c r="W69" s="1"/>
    </row>
    <row r="70" spans="2:23" s="2" customFormat="1" x14ac:dyDescent="0.2">
      <c r="B70" s="4" t="s">
        <v>74</v>
      </c>
      <c r="C70" s="12">
        <v>0</v>
      </c>
      <c r="D70" s="10">
        <v>0</v>
      </c>
      <c r="E70" s="13">
        <v>0</v>
      </c>
      <c r="F70" s="10">
        <f t="shared" si="0"/>
        <v>0</v>
      </c>
      <c r="G70" s="12">
        <v>0</v>
      </c>
      <c r="H70" s="10">
        <v>0</v>
      </c>
      <c r="I70" s="13">
        <v>0</v>
      </c>
      <c r="J70" s="10">
        <f t="shared" si="1"/>
        <v>0</v>
      </c>
      <c r="K70" s="12">
        <v>8.5442734999999992E-2</v>
      </c>
      <c r="L70" s="10">
        <v>0.39055000000000001</v>
      </c>
      <c r="M70" s="13">
        <v>218.77540647804375</v>
      </c>
      <c r="N70" s="10">
        <f t="shared" si="2"/>
        <v>6.0819025684563368E-3</v>
      </c>
      <c r="O70" s="12">
        <v>0</v>
      </c>
      <c r="P70" s="10">
        <v>0</v>
      </c>
      <c r="Q70" s="13">
        <v>0</v>
      </c>
      <c r="R70" s="10">
        <f t="shared" si="3"/>
        <v>0</v>
      </c>
      <c r="S70" s="12">
        <v>2.4912E-2</v>
      </c>
      <c r="T70" s="10">
        <v>7.9565217391304358E-2</v>
      </c>
      <c r="U70" s="13">
        <v>313.10163934426225</v>
      </c>
      <c r="V70" s="15">
        <f t="shared" si="4"/>
        <v>2.0450011835252664E-3</v>
      </c>
      <c r="W70" s="1"/>
    </row>
    <row r="71" spans="2:23" s="2" customFormat="1" x14ac:dyDescent="0.2">
      <c r="B71" s="4" t="s">
        <v>75</v>
      </c>
      <c r="C71" s="12">
        <v>0</v>
      </c>
      <c r="D71" s="10">
        <v>0</v>
      </c>
      <c r="E71" s="13">
        <v>0</v>
      </c>
      <c r="F71" s="10">
        <f t="shared" si="0"/>
        <v>0</v>
      </c>
      <c r="G71" s="12">
        <v>0</v>
      </c>
      <c r="H71" s="10">
        <v>0</v>
      </c>
      <c r="I71" s="13">
        <v>0</v>
      </c>
      <c r="J71" s="10">
        <f t="shared" si="1"/>
        <v>0</v>
      </c>
      <c r="K71" s="12">
        <v>0.16936424999999999</v>
      </c>
      <c r="L71" s="10">
        <v>0.82500000000000007</v>
      </c>
      <c r="M71" s="13">
        <v>205.28999999999996</v>
      </c>
      <c r="N71" s="10">
        <f t="shared" si="2"/>
        <v>1.2055523118257874E-2</v>
      </c>
      <c r="O71" s="12">
        <v>0.10862775</v>
      </c>
      <c r="P71" s="10">
        <v>0.85499999999999998</v>
      </c>
      <c r="Q71" s="13">
        <v>127.05</v>
      </c>
      <c r="R71" s="10">
        <f t="shared" si="3"/>
        <v>7.8009565459166447E-3</v>
      </c>
      <c r="S71" s="12">
        <v>0</v>
      </c>
      <c r="T71" s="10">
        <v>0</v>
      </c>
      <c r="U71" s="13">
        <v>0</v>
      </c>
      <c r="V71" s="15">
        <f t="shared" si="4"/>
        <v>0</v>
      </c>
      <c r="W71" s="1"/>
    </row>
    <row r="72" spans="2:23" s="2" customFormat="1" x14ac:dyDescent="0.2">
      <c r="B72" s="4" t="s">
        <v>9</v>
      </c>
      <c r="C72" s="12">
        <v>0</v>
      </c>
      <c r="D72" s="10">
        <v>0</v>
      </c>
      <c r="E72" s="13">
        <v>0</v>
      </c>
      <c r="F72" s="10">
        <f t="shared" si="0"/>
        <v>0</v>
      </c>
      <c r="G72" s="12">
        <v>0</v>
      </c>
      <c r="H72" s="10">
        <v>0</v>
      </c>
      <c r="I72" s="13">
        <v>0</v>
      </c>
      <c r="J72" s="10">
        <f t="shared" si="1"/>
        <v>0</v>
      </c>
      <c r="K72" s="12">
        <v>0</v>
      </c>
      <c r="L72" s="10">
        <v>0</v>
      </c>
      <c r="M72" s="13">
        <v>0</v>
      </c>
      <c r="N72" s="10">
        <f t="shared" si="2"/>
        <v>0</v>
      </c>
      <c r="O72" s="12">
        <v>0</v>
      </c>
      <c r="P72" s="10">
        <v>0</v>
      </c>
      <c r="Q72" s="13">
        <v>0</v>
      </c>
      <c r="R72" s="10">
        <f t="shared" si="3"/>
        <v>0</v>
      </c>
      <c r="S72" s="12">
        <v>0</v>
      </c>
      <c r="T72" s="10">
        <v>0</v>
      </c>
      <c r="U72" s="13">
        <v>0</v>
      </c>
      <c r="V72" s="15">
        <f t="shared" si="4"/>
        <v>0</v>
      </c>
      <c r="W72" s="1"/>
    </row>
    <row r="73" spans="2:23" s="2" customFormat="1" x14ac:dyDescent="0.2">
      <c r="B73" s="4" t="s">
        <v>76</v>
      </c>
      <c r="C73" s="12">
        <v>0</v>
      </c>
      <c r="D73" s="10">
        <v>0</v>
      </c>
      <c r="E73" s="13">
        <v>0</v>
      </c>
      <c r="F73" s="10">
        <f t="shared" si="0"/>
        <v>0</v>
      </c>
      <c r="G73" s="12">
        <v>0</v>
      </c>
      <c r="H73" s="10">
        <v>0</v>
      </c>
      <c r="I73" s="13">
        <v>0</v>
      </c>
      <c r="J73" s="10">
        <f t="shared" si="1"/>
        <v>0</v>
      </c>
      <c r="K73" s="12">
        <v>0</v>
      </c>
      <c r="L73" s="10">
        <v>0</v>
      </c>
      <c r="M73" s="13">
        <v>0</v>
      </c>
      <c r="N73" s="10">
        <f t="shared" si="2"/>
        <v>0</v>
      </c>
      <c r="O73" s="12">
        <v>0</v>
      </c>
      <c r="P73" s="10">
        <v>0</v>
      </c>
      <c r="Q73" s="13">
        <v>0</v>
      </c>
      <c r="R73" s="10">
        <f t="shared" si="3"/>
        <v>0</v>
      </c>
      <c r="S73" s="12">
        <v>0</v>
      </c>
      <c r="T73" s="10">
        <v>0</v>
      </c>
      <c r="U73" s="13">
        <v>0</v>
      </c>
      <c r="V73" s="15">
        <f t="shared" si="4"/>
        <v>0</v>
      </c>
      <c r="W73" s="1"/>
    </row>
    <row r="74" spans="2:23" s="2" customFormat="1" x14ac:dyDescent="0.2">
      <c r="B74" s="4" t="s">
        <v>77</v>
      </c>
      <c r="C74" s="12">
        <v>0</v>
      </c>
      <c r="D74" s="10">
        <v>0</v>
      </c>
      <c r="E74" s="13">
        <v>0</v>
      </c>
      <c r="F74" s="10">
        <f t="shared" ref="F74:F84" si="5">+(C74/C$85)*100</f>
        <v>0</v>
      </c>
      <c r="G74" s="12">
        <v>3.7537500000000001E-2</v>
      </c>
      <c r="H74" s="10">
        <v>0.41250000000000003</v>
      </c>
      <c r="I74" s="13">
        <v>91</v>
      </c>
      <c r="J74" s="10">
        <f t="shared" ref="J74:J84" si="6">+(G74/G$85)*100</f>
        <v>3.017670390249846E-3</v>
      </c>
      <c r="K74" s="12">
        <v>0</v>
      </c>
      <c r="L74" s="10">
        <v>0</v>
      </c>
      <c r="M74" s="13">
        <v>0</v>
      </c>
      <c r="N74" s="10">
        <f t="shared" ref="N74:N84" si="7">+(K74/K$85)*100</f>
        <v>0</v>
      </c>
      <c r="O74" s="12">
        <v>0.24910874999999999</v>
      </c>
      <c r="P74" s="10">
        <v>1.2375</v>
      </c>
      <c r="Q74" s="13">
        <v>201.29999999999998</v>
      </c>
      <c r="R74" s="10">
        <f t="shared" ref="R74:R84" si="8">+(O74/O$85)*100</f>
        <v>1.7889411627853957E-2</v>
      </c>
      <c r="S74" s="12">
        <v>0</v>
      </c>
      <c r="T74" s="10">
        <v>0</v>
      </c>
      <c r="U74" s="13">
        <v>0</v>
      </c>
      <c r="V74" s="15">
        <f t="shared" ref="V74:V84" si="9">+(S74/S$85)*100</f>
        <v>0</v>
      </c>
      <c r="W74" s="1"/>
    </row>
    <row r="75" spans="2:23" s="2" customFormat="1" x14ac:dyDescent="0.2">
      <c r="B75" s="4" t="s">
        <v>78</v>
      </c>
      <c r="C75" s="12">
        <v>5.2582500000000004E-2</v>
      </c>
      <c r="D75" s="10">
        <v>0.42749999999999999</v>
      </c>
      <c r="E75" s="13">
        <v>123.00000000000001</v>
      </c>
      <c r="F75" s="10">
        <f t="shared" si="5"/>
        <v>6.0465989737812365E-3</v>
      </c>
      <c r="G75" s="12">
        <v>6.3761625000000002E-2</v>
      </c>
      <c r="H75" s="10">
        <v>0.42749999999999999</v>
      </c>
      <c r="I75" s="13">
        <v>149.15</v>
      </c>
      <c r="J75" s="10">
        <f t="shared" si="6"/>
        <v>5.1258492919537624E-3</v>
      </c>
      <c r="K75" s="12">
        <v>0</v>
      </c>
      <c r="L75" s="10">
        <v>0</v>
      </c>
      <c r="M75" s="13">
        <v>0</v>
      </c>
      <c r="N75" s="10">
        <f t="shared" si="7"/>
        <v>0</v>
      </c>
      <c r="O75" s="12">
        <v>0.18253423500000002</v>
      </c>
      <c r="P75" s="10">
        <v>0.69450000000000001</v>
      </c>
      <c r="Q75" s="13">
        <v>262.82827213822895</v>
      </c>
      <c r="R75" s="10">
        <f t="shared" si="8"/>
        <v>1.3108451895368699E-2</v>
      </c>
      <c r="S75" s="12">
        <v>0.14996813000000001</v>
      </c>
      <c r="T75" s="10">
        <v>0.84000000000000008</v>
      </c>
      <c r="U75" s="13">
        <v>178.53348809523808</v>
      </c>
      <c r="V75" s="15">
        <f t="shared" si="9"/>
        <v>1.2310733917030791E-2</v>
      </c>
      <c r="W75" s="1"/>
    </row>
    <row r="76" spans="2:23" s="2" customFormat="1" x14ac:dyDescent="0.2">
      <c r="B76" s="4" t="s">
        <v>79</v>
      </c>
      <c r="C76" s="12">
        <v>0.83357999999999999</v>
      </c>
      <c r="D76" s="10">
        <v>6.75</v>
      </c>
      <c r="E76" s="13">
        <v>123.49333333333333</v>
      </c>
      <c r="F76" s="10">
        <f t="shared" si="5"/>
        <v>9.5855540770495185E-2</v>
      </c>
      <c r="G76" s="12">
        <v>0.39625874999999999</v>
      </c>
      <c r="H76" s="10">
        <v>2.2244999999999999</v>
      </c>
      <c r="I76" s="13">
        <v>178.13385030343898</v>
      </c>
      <c r="J76" s="10">
        <f t="shared" si="6"/>
        <v>3.1855565681050045E-2</v>
      </c>
      <c r="K76" s="12">
        <v>0.16624322499999999</v>
      </c>
      <c r="L76" s="10">
        <v>0.61141000000000001</v>
      </c>
      <c r="M76" s="13">
        <v>271.90138368688764</v>
      </c>
      <c r="N76" s="10">
        <f t="shared" si="7"/>
        <v>1.1833365319075575E-2</v>
      </c>
      <c r="O76" s="12">
        <v>0.89557972500000016</v>
      </c>
      <c r="P76" s="10">
        <v>4.6590000000000007</v>
      </c>
      <c r="Q76" s="13">
        <v>192.22574050225373</v>
      </c>
      <c r="R76" s="10">
        <f t="shared" si="8"/>
        <v>6.4314859859741003E-2</v>
      </c>
      <c r="S76" s="12">
        <v>0.71272687999999995</v>
      </c>
      <c r="T76" s="10">
        <v>3.4725000000000001</v>
      </c>
      <c r="U76" s="13">
        <v>205.24892152627788</v>
      </c>
      <c r="V76" s="15">
        <f t="shared" si="9"/>
        <v>5.850703729649448E-2</v>
      </c>
      <c r="W76" s="1"/>
    </row>
    <row r="77" spans="2:23" s="2" customFormat="1" x14ac:dyDescent="0.2">
      <c r="B77" s="4" t="s">
        <v>28</v>
      </c>
      <c r="C77" s="12">
        <v>7.7549999999999994E-2</v>
      </c>
      <c r="D77" s="10">
        <v>0.82500000000000007</v>
      </c>
      <c r="E77" s="13">
        <v>93.999999999999986</v>
      </c>
      <c r="F77" s="10">
        <f t="shared" si="5"/>
        <v>8.9176769917127339E-3</v>
      </c>
      <c r="G77" s="12">
        <v>1.2360441600000001E-2</v>
      </c>
      <c r="H77" s="10">
        <v>8.7389999999999995E-2</v>
      </c>
      <c r="I77" s="13">
        <v>141.44</v>
      </c>
      <c r="J77" s="10">
        <f t="shared" si="6"/>
        <v>9.9366603068218274E-4</v>
      </c>
      <c r="K77" s="12">
        <v>0</v>
      </c>
      <c r="L77" s="10">
        <v>0</v>
      </c>
      <c r="M77" s="13">
        <v>0</v>
      </c>
      <c r="N77" s="10">
        <f t="shared" si="7"/>
        <v>0</v>
      </c>
      <c r="O77" s="12">
        <v>0</v>
      </c>
      <c r="P77" s="10">
        <v>0</v>
      </c>
      <c r="Q77" s="13">
        <v>0</v>
      </c>
      <c r="R77" s="10">
        <f t="shared" si="8"/>
        <v>0</v>
      </c>
      <c r="S77" s="12">
        <v>0</v>
      </c>
      <c r="T77" s="10">
        <v>0</v>
      </c>
      <c r="U77" s="13">
        <v>0</v>
      </c>
      <c r="V77" s="15">
        <f t="shared" si="9"/>
        <v>0</v>
      </c>
      <c r="W77" s="1"/>
    </row>
    <row r="78" spans="2:23" s="2" customFormat="1" x14ac:dyDescent="0.2">
      <c r="B78" s="4" t="s">
        <v>80</v>
      </c>
      <c r="C78" s="12">
        <v>0</v>
      </c>
      <c r="D78" s="10">
        <v>0</v>
      </c>
      <c r="E78" s="13">
        <v>0</v>
      </c>
      <c r="F78" s="10">
        <f t="shared" si="5"/>
        <v>0</v>
      </c>
      <c r="G78" s="12">
        <v>0</v>
      </c>
      <c r="H78" s="10">
        <v>0</v>
      </c>
      <c r="I78" s="13">
        <v>0</v>
      </c>
      <c r="J78" s="10">
        <f t="shared" si="6"/>
        <v>0</v>
      </c>
      <c r="K78" s="12">
        <v>0</v>
      </c>
      <c r="L78" s="10">
        <v>0</v>
      </c>
      <c r="M78" s="13">
        <v>0</v>
      </c>
      <c r="N78" s="10">
        <f t="shared" si="7"/>
        <v>0</v>
      </c>
      <c r="O78" s="12">
        <v>0.147975</v>
      </c>
      <c r="P78" s="10">
        <v>1.5</v>
      </c>
      <c r="Q78" s="13">
        <v>98.65</v>
      </c>
      <c r="R78" s="10">
        <f t="shared" si="8"/>
        <v>1.0626626666593163E-2</v>
      </c>
      <c r="S78" s="12">
        <v>0</v>
      </c>
      <c r="T78" s="10">
        <v>0</v>
      </c>
      <c r="U78" s="13">
        <v>0</v>
      </c>
      <c r="V78" s="15">
        <f t="shared" si="9"/>
        <v>0</v>
      </c>
      <c r="W78" s="1"/>
    </row>
    <row r="79" spans="2:23" s="2" customFormat="1" x14ac:dyDescent="0.2">
      <c r="B79" s="4" t="s">
        <v>27</v>
      </c>
      <c r="C79" s="12">
        <v>1.5659115500000001E-2</v>
      </c>
      <c r="D79" s="10">
        <v>2.8040000000000002E-2</v>
      </c>
      <c r="E79" s="13">
        <v>558.45633024251072</v>
      </c>
      <c r="F79" s="10">
        <f t="shared" si="5"/>
        <v>1.8006825790447744E-3</v>
      </c>
      <c r="G79" s="12">
        <v>3.7382723200000002E-2</v>
      </c>
      <c r="H79" s="10">
        <v>0.11395</v>
      </c>
      <c r="I79" s="13">
        <v>328.06251162790699</v>
      </c>
      <c r="J79" s="10">
        <f t="shared" si="6"/>
        <v>3.0052277564447815E-3</v>
      </c>
      <c r="K79" s="12">
        <v>0.11293334980000001</v>
      </c>
      <c r="L79" s="10">
        <v>0.24366000000000002</v>
      </c>
      <c r="M79" s="13">
        <v>463.48744069605192</v>
      </c>
      <c r="N79" s="10">
        <f t="shared" si="7"/>
        <v>8.0387130656924561E-3</v>
      </c>
      <c r="O79" s="12">
        <v>1.2768287078</v>
      </c>
      <c r="P79" s="10">
        <v>6.1752400000000005</v>
      </c>
      <c r="Q79" s="13">
        <v>206.76584356235546</v>
      </c>
      <c r="R79" s="10">
        <f t="shared" si="8"/>
        <v>9.1693745531198981E-2</v>
      </c>
      <c r="S79" s="12">
        <v>0.91692899999999999</v>
      </c>
      <c r="T79" s="10">
        <v>3.6943604347826087</v>
      </c>
      <c r="U79" s="13">
        <v>248.19695213468142</v>
      </c>
      <c r="V79" s="15">
        <f t="shared" si="9"/>
        <v>7.5269785252434135E-2</v>
      </c>
      <c r="W79" s="1"/>
    </row>
    <row r="80" spans="2:23" s="2" customFormat="1" x14ac:dyDescent="0.2">
      <c r="B80" s="4" t="s">
        <v>81</v>
      </c>
      <c r="C80" s="12">
        <v>0</v>
      </c>
      <c r="D80" s="10">
        <v>0</v>
      </c>
      <c r="E80" s="13">
        <v>0</v>
      </c>
      <c r="F80" s="10">
        <f t="shared" si="5"/>
        <v>0</v>
      </c>
      <c r="G80" s="12">
        <v>0</v>
      </c>
      <c r="H80" s="10">
        <v>0</v>
      </c>
      <c r="I80" s="13">
        <v>0</v>
      </c>
      <c r="J80" s="10">
        <f t="shared" si="6"/>
        <v>0</v>
      </c>
      <c r="K80" s="12">
        <v>0</v>
      </c>
      <c r="L80" s="10">
        <v>0</v>
      </c>
      <c r="M80" s="13">
        <v>0</v>
      </c>
      <c r="N80" s="10">
        <f t="shared" si="7"/>
        <v>0</v>
      </c>
      <c r="O80" s="12">
        <v>8.2777500000000004E-2</v>
      </c>
      <c r="P80" s="10">
        <v>0.45</v>
      </c>
      <c r="Q80" s="13">
        <v>183.95</v>
      </c>
      <c r="R80" s="10">
        <f t="shared" si="8"/>
        <v>5.9445554241859475E-3</v>
      </c>
      <c r="S80" s="12">
        <v>0</v>
      </c>
      <c r="T80" s="10">
        <v>0</v>
      </c>
      <c r="U80" s="13">
        <v>0</v>
      </c>
      <c r="V80" s="15">
        <f t="shared" si="9"/>
        <v>0</v>
      </c>
      <c r="W80" s="1"/>
    </row>
    <row r="81" spans="2:23" s="2" customFormat="1" x14ac:dyDescent="0.2">
      <c r="B81" s="4" t="s">
        <v>82</v>
      </c>
      <c r="C81" s="12">
        <v>0</v>
      </c>
      <c r="D81" s="10">
        <v>0</v>
      </c>
      <c r="E81" s="13">
        <v>0</v>
      </c>
      <c r="F81" s="10">
        <f t="shared" si="5"/>
        <v>0</v>
      </c>
      <c r="G81" s="12">
        <v>0</v>
      </c>
      <c r="H81" s="10">
        <v>0</v>
      </c>
      <c r="I81" s="13">
        <v>0</v>
      </c>
      <c r="J81" s="10">
        <f t="shared" si="6"/>
        <v>0</v>
      </c>
      <c r="K81" s="12">
        <v>0</v>
      </c>
      <c r="L81" s="10">
        <v>0</v>
      </c>
      <c r="M81" s="13">
        <v>0</v>
      </c>
      <c r="N81" s="10">
        <f t="shared" si="7"/>
        <v>0</v>
      </c>
      <c r="O81" s="12">
        <v>1.4820000000000002E-3</v>
      </c>
      <c r="P81" s="10">
        <v>4.9399999999999999E-3</v>
      </c>
      <c r="Q81" s="13">
        <v>300.00000000000006</v>
      </c>
      <c r="R81" s="10">
        <f t="shared" si="8"/>
        <v>1.0642784740592039E-4</v>
      </c>
      <c r="S81" s="12">
        <v>3.5999999999999999E-3</v>
      </c>
      <c r="T81" s="10">
        <v>5.9163043478260872E-3</v>
      </c>
      <c r="U81" s="13">
        <v>608.4879661951129</v>
      </c>
      <c r="V81" s="15">
        <f t="shared" si="9"/>
        <v>2.9552040224353559E-4</v>
      </c>
      <c r="W81" s="1"/>
    </row>
    <row r="82" spans="2:23" s="2" customFormat="1" x14ac:dyDescent="0.2">
      <c r="B82" s="4" t="s">
        <v>83</v>
      </c>
      <c r="C82" s="12">
        <v>0</v>
      </c>
      <c r="D82" s="10">
        <v>0</v>
      </c>
      <c r="E82" s="13">
        <v>0</v>
      </c>
      <c r="F82" s="10">
        <f t="shared" si="5"/>
        <v>0</v>
      </c>
      <c r="G82" s="12">
        <v>0</v>
      </c>
      <c r="H82" s="10">
        <v>0</v>
      </c>
      <c r="I82" s="13">
        <v>0</v>
      </c>
      <c r="J82" s="10">
        <f t="shared" si="6"/>
        <v>0</v>
      </c>
      <c r="K82" s="12">
        <v>0</v>
      </c>
      <c r="L82" s="10">
        <v>0</v>
      </c>
      <c r="M82" s="13">
        <v>0</v>
      </c>
      <c r="N82" s="10">
        <f t="shared" si="7"/>
        <v>0</v>
      </c>
      <c r="O82" s="12">
        <v>7.0228125000000002E-2</v>
      </c>
      <c r="P82" s="10">
        <v>0.41250000000000003</v>
      </c>
      <c r="Q82" s="13">
        <v>170.24999999999997</v>
      </c>
      <c r="R82" s="10">
        <f t="shared" si="8"/>
        <v>5.0433388468987201E-3</v>
      </c>
      <c r="S82" s="12">
        <v>0</v>
      </c>
      <c r="T82" s="10">
        <v>0</v>
      </c>
      <c r="U82" s="13">
        <v>0</v>
      </c>
      <c r="V82" s="15">
        <f t="shared" si="9"/>
        <v>0</v>
      </c>
      <c r="W82" s="1"/>
    </row>
    <row r="83" spans="2:23" s="2" customFormat="1" x14ac:dyDescent="0.2">
      <c r="B83" s="4" t="s">
        <v>84</v>
      </c>
      <c r="C83" s="12">
        <v>0</v>
      </c>
      <c r="D83" s="10">
        <v>0</v>
      </c>
      <c r="E83" s="13">
        <v>0</v>
      </c>
      <c r="F83" s="10">
        <f t="shared" si="5"/>
        <v>0</v>
      </c>
      <c r="G83" s="12">
        <v>0</v>
      </c>
      <c r="H83" s="10">
        <v>0</v>
      </c>
      <c r="I83" s="13">
        <v>0</v>
      </c>
      <c r="J83" s="10">
        <f t="shared" si="6"/>
        <v>0</v>
      </c>
      <c r="K83" s="12">
        <v>0</v>
      </c>
      <c r="L83" s="10">
        <v>0</v>
      </c>
      <c r="M83" s="13">
        <v>0</v>
      </c>
      <c r="N83" s="10">
        <f t="shared" si="7"/>
        <v>0</v>
      </c>
      <c r="O83" s="12">
        <v>0</v>
      </c>
      <c r="P83" s="10">
        <v>0</v>
      </c>
      <c r="Q83" s="13">
        <v>0</v>
      </c>
      <c r="R83" s="10">
        <f t="shared" si="8"/>
        <v>0</v>
      </c>
      <c r="S83" s="12">
        <v>0.88922453000000001</v>
      </c>
      <c r="T83" s="10">
        <v>4.3484999999999996</v>
      </c>
      <c r="U83" s="13">
        <v>204.48994595837647</v>
      </c>
      <c r="V83" s="15">
        <f t="shared" si="9"/>
        <v>7.2995552997338578E-2</v>
      </c>
      <c r="W83" s="1"/>
    </row>
    <row r="84" spans="2:23" s="2" customFormat="1" x14ac:dyDescent="0.2">
      <c r="B84" s="4" t="s">
        <v>85</v>
      </c>
      <c r="C84" s="12">
        <v>0</v>
      </c>
      <c r="D84" s="10">
        <v>0</v>
      </c>
      <c r="E84" s="13">
        <v>0</v>
      </c>
      <c r="F84" s="10">
        <f t="shared" si="5"/>
        <v>0</v>
      </c>
      <c r="G84" s="12">
        <v>0</v>
      </c>
      <c r="H84" s="10">
        <v>0</v>
      </c>
      <c r="I84" s="13">
        <v>0</v>
      </c>
      <c r="J84" s="10">
        <f t="shared" si="6"/>
        <v>0</v>
      </c>
      <c r="K84" s="12">
        <v>0</v>
      </c>
      <c r="L84" s="10">
        <v>0</v>
      </c>
      <c r="M84" s="13">
        <v>0</v>
      </c>
      <c r="N84" s="10">
        <f t="shared" si="7"/>
        <v>0</v>
      </c>
      <c r="O84" s="12">
        <v>0</v>
      </c>
      <c r="P84" s="10">
        <v>0</v>
      </c>
      <c r="Q84" s="13">
        <v>0</v>
      </c>
      <c r="R84" s="10">
        <f t="shared" si="8"/>
        <v>0</v>
      </c>
      <c r="S84" s="12">
        <v>0.13823202000000001</v>
      </c>
      <c r="T84" s="10">
        <v>0.97826086956521729</v>
      </c>
      <c r="U84" s="13">
        <v>141.30384266666667</v>
      </c>
      <c r="V84" s="15">
        <f t="shared" si="9"/>
        <v>1.1347328375926795E-2</v>
      </c>
      <c r="W84" s="1"/>
    </row>
    <row r="85" spans="2:23" s="2" customFormat="1" ht="15" customHeight="1" x14ac:dyDescent="0.2">
      <c r="B85" s="5" t="s">
        <v>86</v>
      </c>
      <c r="C85" s="6">
        <f>SUM(C9:C84)</f>
        <v>869.62109159221404</v>
      </c>
      <c r="D85" s="7">
        <f>SUM(D9:D84)</f>
        <v>6865.4883100000006</v>
      </c>
      <c r="E85" s="8">
        <f>+(C85/D85*1000)</f>
        <v>126.66558478084627</v>
      </c>
      <c r="F85" s="6">
        <f>SUM(F9:F84)</f>
        <v>100.00000000000004</v>
      </c>
      <c r="G85" s="6">
        <f>SUM(G9:G84)</f>
        <v>1243.9231309451297</v>
      </c>
      <c r="H85" s="7">
        <f>SUM(H9:H84)</f>
        <v>7924.6847100000005</v>
      </c>
      <c r="I85" s="8">
        <f>+(G85/H85*1000)</f>
        <v>156.96815412422001</v>
      </c>
      <c r="J85" s="7">
        <f>SUM(J9:J84)</f>
        <v>100.00000000000003</v>
      </c>
      <c r="K85" s="6">
        <v>1404.8685265552754</v>
      </c>
      <c r="L85" s="7">
        <v>5879.586000000003</v>
      </c>
      <c r="M85" s="8">
        <f>+(K85/L85*1000)</f>
        <v>238.94004213141446</v>
      </c>
      <c r="N85" s="7">
        <f>SUM(N9:N84)</f>
        <v>99.999999999999986</v>
      </c>
      <c r="O85" s="6">
        <v>1392.4926944614301</v>
      </c>
      <c r="P85" s="7">
        <v>6990.1595247826053</v>
      </c>
      <c r="Q85" s="8">
        <f>+(O85/P85*1000)</f>
        <v>199.20757023134416</v>
      </c>
      <c r="R85" s="7">
        <f>SUM(R9:R84)</f>
        <v>99.999999999999986</v>
      </c>
      <c r="S85" s="6">
        <v>1218.1900040300004</v>
      </c>
      <c r="T85" s="7">
        <v>5973.8660008695633</v>
      </c>
      <c r="U85" s="8">
        <f>+(S85/T85*1000)</f>
        <v>203.91987430797394</v>
      </c>
      <c r="V85" s="16">
        <f>SUM(V9:V84)</f>
        <v>99.999999999999986</v>
      </c>
      <c r="W85" s="1"/>
    </row>
    <row r="86" spans="2:23" s="2" customFormat="1" ht="27" customHeight="1" x14ac:dyDescent="0.2"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"/>
    </row>
    <row r="87" spans="2:23" s="2" customFormat="1" ht="21.75" customHeight="1" x14ac:dyDescent="0.2">
      <c r="B87" s="25" t="s">
        <v>91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1"/>
    </row>
    <row r="88" spans="2:23" ht="18" customHeight="1" x14ac:dyDescent="0.2">
      <c r="B88" s="22" t="s">
        <v>30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</row>
  </sheetData>
  <mergeCells count="17">
    <mergeCell ref="B2:V2"/>
    <mergeCell ref="B3:V3"/>
    <mergeCell ref="B4:V4"/>
    <mergeCell ref="B5:V5"/>
    <mergeCell ref="B87:V87"/>
    <mergeCell ref="B88:V88"/>
    <mergeCell ref="G7:I7"/>
    <mergeCell ref="C7:E7"/>
    <mergeCell ref="R7:R8"/>
    <mergeCell ref="N7:N8"/>
    <mergeCell ref="J7:J8"/>
    <mergeCell ref="F7:F8"/>
    <mergeCell ref="B7:B8"/>
    <mergeCell ref="K7:M7"/>
    <mergeCell ref="O7:Q7"/>
    <mergeCell ref="S7:U7"/>
    <mergeCell ref="V7:V8"/>
  </mergeCells>
  <pageMargins left="0.7" right="0.7" top="0.75" bottom="0.75" header="0.3" footer="0.3"/>
  <ignoredErrors>
    <ignoredError sqref="J85:V85 H85 G85 C85:D85" unlockedFormula="1"/>
    <ignoredError sqref="E85 I85" formula="1" unlockedFormula="1"/>
    <ignoredError sqref="F85" evalError="1" unlockedFormula="1"/>
    <ignoredError sqref="F9:F84" evalError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2025-10-14T04:43:42Z</dcterms:modified>
</cp:coreProperties>
</file>