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XT\K7\"/>
    </mc:Choice>
  </mc:AlternateContent>
  <xr:revisionPtr revIDLastSave="0" documentId="13_ncr:1_{EB90FF2C-F50A-4527-8910-6CBAF0991966}" xr6:coauthVersionLast="47" xr6:coauthVersionMax="47" xr10:uidLastSave="{00000000-0000-0000-0000-000000000000}"/>
  <bookViews>
    <workbookView xWindow="-15" yWindow="-525" windowWidth="19230" windowHeight="14835" activeTab="1" xr2:uid="{00000000-000D-0000-FFFF-FFFF00000000}"/>
  </bookViews>
  <sheets>
    <sheet name="Portada" sheetId="4" r:id="rId1"/>
    <sheet name="Resumen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G10" i="1"/>
  <c r="F10" i="1"/>
  <c r="E10" i="1"/>
  <c r="D10" i="1"/>
  <c r="C10" i="1"/>
  <c r="B10" i="1"/>
  <c r="F48" i="1" l="1"/>
  <c r="D48" i="1"/>
  <c r="F47" i="1"/>
  <c r="B47" i="1"/>
  <c r="D38" i="1"/>
  <c r="F36" i="1"/>
  <c r="B36" i="1"/>
  <c r="F35" i="1"/>
  <c r="D35" i="1"/>
  <c r="F32" i="1"/>
  <c r="B32" i="1"/>
  <c r="F26" i="1"/>
  <c r="B26" i="1"/>
  <c r="D25" i="1"/>
  <c r="F24" i="1"/>
  <c r="E24" i="1"/>
  <c r="B24" i="1"/>
  <c r="D22" i="1"/>
  <c r="F21" i="1"/>
  <c r="D21" i="1"/>
  <c r="B21" i="1"/>
  <c r="F20" i="1"/>
  <c r="D20" i="1"/>
  <c r="B20" i="1"/>
  <c r="F18" i="1"/>
  <c r="D18" i="1"/>
  <c r="B18" i="1"/>
  <c r="D17" i="1"/>
  <c r="F16" i="1"/>
  <c r="D16" i="1"/>
  <c r="B16" i="1"/>
  <c r="D14" i="1"/>
  <c r="F13" i="1"/>
  <c r="B13" i="1"/>
  <c r="G12" i="1"/>
  <c r="D12" i="1"/>
  <c r="D9" i="1"/>
  <c r="F8" i="1"/>
  <c r="D8" i="1"/>
  <c r="B8" i="1"/>
  <c r="F7" i="1"/>
  <c r="D7" i="1"/>
  <c r="B7" i="1"/>
  <c r="F6" i="1"/>
  <c r="B6" i="1"/>
  <c r="F5" i="1"/>
  <c r="D5" i="1"/>
  <c r="G47" i="1"/>
  <c r="C47" i="1"/>
  <c r="E38" i="1"/>
  <c r="G36" i="1"/>
  <c r="C36" i="1"/>
  <c r="E35" i="1"/>
  <c r="G26" i="1"/>
  <c r="C24" i="1"/>
  <c r="E22" i="1"/>
  <c r="G21" i="1"/>
  <c r="C21" i="1"/>
  <c r="E20" i="1"/>
  <c r="G18" i="1"/>
  <c r="G16" i="1"/>
  <c r="C16" i="1"/>
  <c r="E14" i="1"/>
  <c r="G13" i="1"/>
  <c r="C13" i="1"/>
  <c r="E12" i="1"/>
  <c r="G8" i="1"/>
  <c r="C8" i="1"/>
  <c r="G6" i="1"/>
  <c r="C6" i="1"/>
  <c r="E47" i="1"/>
  <c r="D47" i="1"/>
  <c r="G38" i="1"/>
  <c r="C35" i="1"/>
  <c r="B35" i="1"/>
  <c r="D32" i="1"/>
  <c r="B25" i="1"/>
  <c r="G24" i="1"/>
  <c r="B22" i="1"/>
  <c r="G20" i="1"/>
  <c r="G17" i="1"/>
  <c r="E16" i="1"/>
  <c r="F14" i="1"/>
  <c r="C12" i="1"/>
  <c r="B12" i="1"/>
  <c r="B9" i="1"/>
  <c r="E8" i="1"/>
  <c r="E6" i="1"/>
  <c r="G48" i="1"/>
  <c r="C48" i="1"/>
  <c r="C38" i="1"/>
  <c r="E36" i="1"/>
  <c r="G35" i="1"/>
  <c r="E26" i="1"/>
  <c r="G25" i="1"/>
  <c r="C25" i="1"/>
  <c r="G22" i="1"/>
  <c r="C22" i="1"/>
  <c r="E21" i="1"/>
  <c r="C20" i="1"/>
  <c r="E18" i="1"/>
  <c r="C17" i="1"/>
  <c r="G14" i="1"/>
  <c r="C14" i="1"/>
  <c r="G9" i="1"/>
  <c r="F9" i="1"/>
  <c r="C9" i="1"/>
  <c r="C7" i="1"/>
  <c r="G5" i="1"/>
  <c r="E5" i="1"/>
  <c r="B48" i="1"/>
  <c r="F38" i="1"/>
  <c r="B38" i="1"/>
  <c r="D36" i="1"/>
  <c r="F25" i="1"/>
  <c r="D24" i="1"/>
  <c r="F22" i="1"/>
  <c r="F17" i="1"/>
  <c r="B17" i="1"/>
  <c r="B14" i="1"/>
  <c r="D13" i="1"/>
  <c r="F12" i="1"/>
  <c r="D6" i="1"/>
  <c r="E48" i="1"/>
  <c r="G32" i="1"/>
  <c r="E32" i="1"/>
  <c r="C32" i="1"/>
  <c r="E25" i="1"/>
  <c r="D26" i="1"/>
  <c r="C26" i="1"/>
  <c r="C18" i="1"/>
  <c r="E17" i="1"/>
  <c r="E13" i="1"/>
  <c r="G7" i="1"/>
  <c r="E9" i="1"/>
  <c r="E7" i="1"/>
  <c r="C5" i="1"/>
  <c r="C34" i="1" l="1"/>
  <c r="B34" i="1"/>
  <c r="B41" i="1" l="1"/>
  <c r="B42" i="1"/>
  <c r="C41" i="1"/>
  <c r="C42" i="1"/>
  <c r="E28" i="1"/>
  <c r="G30" i="1"/>
  <c r="C28" i="1"/>
  <c r="D29" i="1"/>
  <c r="B40" i="1"/>
  <c r="G28" i="1"/>
  <c r="C30" i="1"/>
  <c r="B28" i="1"/>
  <c r="G29" i="1"/>
  <c r="D28" i="1"/>
  <c r="C29" i="1"/>
  <c r="B30" i="1"/>
  <c r="F30" i="1"/>
  <c r="E29" i="1"/>
  <c r="D30" i="1"/>
  <c r="C40" i="1"/>
  <c r="E40" i="1"/>
  <c r="G40" i="1"/>
  <c r="D40" i="1"/>
  <c r="F40" i="1"/>
  <c r="D34" i="1"/>
  <c r="E34" i="1"/>
  <c r="F34" i="1"/>
  <c r="G34" i="1"/>
  <c r="B29" i="1"/>
  <c r="F29" i="1"/>
  <c r="E30" i="1"/>
  <c r="F28" i="1"/>
  <c r="G41" i="1" l="1"/>
  <c r="G42" i="1"/>
  <c r="F41" i="1"/>
  <c r="F42" i="1"/>
  <c r="E42" i="1"/>
  <c r="E41" i="1"/>
  <c r="D42" i="1"/>
  <c r="D41" i="1"/>
</calcChain>
</file>

<file path=xl/sharedStrings.xml><?xml version="1.0" encoding="utf-8"?>
<sst xmlns="http://schemas.openxmlformats.org/spreadsheetml/2006/main" count="39" uniqueCount="33">
  <si>
    <t>Total</t>
  </si>
  <si>
    <t>San Pedro Sula</t>
  </si>
  <si>
    <t>Resto Urbano</t>
  </si>
  <si>
    <t>Urbano</t>
  </si>
  <si>
    <t>Total Rural</t>
  </si>
  <si>
    <t>Total Nacional</t>
  </si>
  <si>
    <t>Distrito Central</t>
  </si>
  <si>
    <t>Ocupados</t>
  </si>
  <si>
    <t>Clasificación</t>
  </si>
  <si>
    <t>Tasa de Participación Total</t>
  </si>
  <si>
    <t>Tasa de Participación Masculina</t>
  </si>
  <si>
    <t>Tasa de Participación Femenina</t>
  </si>
  <si>
    <t>Niños</t>
  </si>
  <si>
    <t>Niñas</t>
  </si>
  <si>
    <t>Cuadro Resumen de Indicadores, según características principales de los hogares y la población</t>
  </si>
  <si>
    <t>Total Viviendas</t>
  </si>
  <si>
    <t>Total Hogares</t>
  </si>
  <si>
    <t>Poblacion Total</t>
  </si>
  <si>
    <t>Hombre</t>
  </si>
  <si>
    <t>Mujer</t>
  </si>
  <si>
    <t>Personas por Hogar</t>
  </si>
  <si>
    <t>Poblacion edad de Trabajar</t>
  </si>
  <si>
    <t>Poblacion en edad de 5 a 17 años</t>
  </si>
  <si>
    <t>Trabajo infantil</t>
  </si>
  <si>
    <t>Fuerza de Trabajo</t>
  </si>
  <si>
    <t>Asalariados</t>
  </si>
  <si>
    <t>No Asalariados</t>
  </si>
  <si>
    <t>Desocupados</t>
  </si>
  <si>
    <t>Tasa de Desocupación</t>
  </si>
  <si>
    <t>Tasa de Subocupación  por insuficiencia de Tiempo de Trabajo</t>
  </si>
  <si>
    <t>Tasa de Subocupación  por insuficiencia de ingresos.</t>
  </si>
  <si>
    <t>Fuente: Instituto Nacional de Estadística (INE).  LXXIV Encuesta Permanente de Hogares de Propósitos Múltiples, Junio 2022.</t>
  </si>
  <si>
    <t>Población Fuera de la Fuerza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</si>
</sst>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-* #,##0.0_-;\-* #,##0.0_-;_-* &quot;-&quot;??_-;_-@_-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left" indent="1"/>
    </xf>
    <xf numFmtId="165" fontId="5" fillId="0" borderId="0" xfId="1" applyNumberFormat="1" applyFont="1"/>
    <xf numFmtId="165" fontId="5" fillId="0" borderId="0" xfId="0" applyNumberFormat="1" applyFont="1"/>
    <xf numFmtId="164" fontId="5" fillId="0" borderId="0" xfId="1" applyFont="1"/>
    <xf numFmtId="0" fontId="0" fillId="0" borderId="2" xfId="0" applyBorder="1"/>
    <xf numFmtId="166" fontId="5" fillId="0" borderId="0" xfId="1" applyNumberFormat="1" applyFont="1"/>
    <xf numFmtId="166" fontId="5" fillId="0" borderId="0" xfId="0" applyNumberFormat="1" applyFont="1"/>
    <xf numFmtId="3" fontId="2" fillId="0" borderId="0" xfId="0" applyNumberFormat="1" applyFont="1"/>
    <xf numFmtId="166" fontId="5" fillId="0" borderId="0" xfId="1" applyNumberFormat="1" applyFont="1" applyFill="1"/>
    <xf numFmtId="165" fontId="2" fillId="0" borderId="0" xfId="1" applyNumberFormat="1" applyFont="1"/>
    <xf numFmtId="166" fontId="6" fillId="0" borderId="0" xfId="1" applyNumberFormat="1" applyFont="1"/>
    <xf numFmtId="3" fontId="5" fillId="0" borderId="0" xfId="0" applyNumberFormat="1" applyFont="1" applyAlignment="1">
      <alignment wrapText="1"/>
    </xf>
    <xf numFmtId="0" fontId="3" fillId="0" borderId="0" xfId="0" applyFont="1" applyAlignment="1">
      <alignment horizontal="left" indent="1"/>
    </xf>
    <xf numFmtId="0" fontId="7" fillId="0" borderId="0" xfId="0" applyFont="1"/>
    <xf numFmtId="167" fontId="7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504825</xdr:colOff>
      <xdr:row>16</xdr:row>
      <xdr:rowOff>19050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62825" cy="2609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s-E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CUADRO RESUMEN</a:t>
          </a:r>
        </a:p>
        <a:p>
          <a:pPr algn="ctr" rtl="0">
            <a:defRPr sz="1000"/>
          </a:pPr>
          <a:r>
            <a:rPr lang="es-E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ENCUESTA PERMANENTE DE HOGARES DE PROPOSITOS MULTIPLES </a:t>
          </a:r>
        </a:p>
        <a:p>
          <a:pPr algn="ctr" rtl="0">
            <a:defRPr sz="1000"/>
          </a:pPr>
          <a:r>
            <a:rPr lang="es-E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JUNIO 2022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GARES\Publicacion\Vinculos\Viviendas\1.%20Resu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</sheetNames>
    <sheetDataSet>
      <sheetData sheetId="0">
        <row r="5">
          <cell r="C5">
            <v>2498815.8167015743</v>
          </cell>
          <cell r="E5">
            <v>1054966.0442727332</v>
          </cell>
          <cell r="G5">
            <v>1443849.772428843</v>
          </cell>
          <cell r="I5">
            <v>309516.1884881467</v>
          </cell>
          <cell r="K5">
            <v>179717.52529954549</v>
          </cell>
          <cell r="M5">
            <v>954616.05864117132</v>
          </cell>
        </row>
        <row r="6">
          <cell r="C6">
            <v>2514019.9965872993</v>
          </cell>
          <cell r="E6">
            <v>1061394.3968421805</v>
          </cell>
          <cell r="G6">
            <v>1452625.5997451197</v>
          </cell>
          <cell r="I6">
            <v>311398.38152625045</v>
          </cell>
          <cell r="K6">
            <v>180549.55087963599</v>
          </cell>
          <cell r="M6">
            <v>960677.66733925394</v>
          </cell>
        </row>
        <row r="7">
          <cell r="C7">
            <v>9597738.9931617267</v>
          </cell>
          <cell r="E7">
            <v>4280094.9909065319</v>
          </cell>
          <cell r="G7">
            <v>5317644.0022526206</v>
          </cell>
          <cell r="I7">
            <v>1111626.9704769938</v>
          </cell>
          <cell r="K7">
            <v>650768.80746776471</v>
          </cell>
          <cell r="M7">
            <v>3555248.2243077196</v>
          </cell>
        </row>
        <row r="8">
          <cell r="C8">
            <v>4485624.9481988177</v>
          </cell>
          <cell r="E8">
            <v>2066923.4087811173</v>
          </cell>
          <cell r="G8">
            <v>2418701.539417679</v>
          </cell>
          <cell r="I8">
            <v>495822.316658956</v>
          </cell>
          <cell r="K8">
            <v>298988.39220551617</v>
          </cell>
          <cell r="M8">
            <v>1623890.830553245</v>
          </cell>
        </row>
        <row r="9">
          <cell r="C9">
            <v>5112114.0449606702</v>
          </cell>
          <cell r="E9">
            <v>2213171.5821254896</v>
          </cell>
          <cell r="G9">
            <v>2898942.4628348006</v>
          </cell>
          <cell r="I9">
            <v>615804.65381806088</v>
          </cell>
          <cell r="K9">
            <v>351780.41526225745</v>
          </cell>
          <cell r="M9">
            <v>1931357.3937545125</v>
          </cell>
        </row>
        <row r="10">
          <cell r="D10">
            <v>3.8655444697304082</v>
          </cell>
          <cell r="F10">
            <v>4.0934138651219323</v>
          </cell>
          <cell r="H10">
            <v>3.6990464405597758</v>
          </cell>
          <cell r="J10">
            <v>3.6206004527025359</v>
          </cell>
          <cell r="L10">
            <v>3.6533410138248859</v>
          </cell>
          <cell r="N10">
            <v>3.733064143933932</v>
          </cell>
        </row>
        <row r="11">
          <cell r="C11">
            <v>6795513.2059844704</v>
          </cell>
          <cell r="E11">
            <v>2887091.920973314</v>
          </cell>
          <cell r="G11">
            <v>3908421.2850096887</v>
          </cell>
          <cell r="I11">
            <v>856879.16918108775</v>
          </cell>
          <cell r="K11">
            <v>492538.34277406352</v>
          </cell>
          <cell r="M11">
            <v>2559003.7730545695</v>
          </cell>
        </row>
        <row r="12">
          <cell r="C12">
            <v>3087578.0155976159</v>
          </cell>
          <cell r="E12">
            <v>1374308.139530251</v>
          </cell>
          <cell r="G12">
            <v>1713269.8760674137</v>
          </cell>
          <cell r="I12">
            <v>365133.83091655362</v>
          </cell>
          <cell r="K12">
            <v>212832.14338714682</v>
          </cell>
          <cell r="M12">
            <v>1135303.9017637374</v>
          </cell>
        </row>
        <row r="13">
          <cell r="C13">
            <v>3707935.1903852941</v>
          </cell>
          <cell r="E13">
            <v>1512783.7814430736</v>
          </cell>
          <cell r="G13">
            <v>2195151.4089423018</v>
          </cell>
          <cell r="I13">
            <v>491745.33826454397</v>
          </cell>
          <cell r="K13">
            <v>279706.19938691921</v>
          </cell>
          <cell r="M13">
            <v>1423699.8712908686</v>
          </cell>
        </row>
        <row r="14">
          <cell r="C14">
            <v>2493468.1284970753</v>
          </cell>
          <cell r="E14">
            <v>1226799.0104052816</v>
          </cell>
          <cell r="G14">
            <v>1266669.1180917928</v>
          </cell>
          <cell r="I14">
            <v>236140.5360820746</v>
          </cell>
          <cell r="K14">
            <v>139197.87954913947</v>
          </cell>
          <cell r="M14">
            <v>891330.70246059238</v>
          </cell>
        </row>
        <row r="15">
          <cell r="C15">
            <v>1246972.0967137625</v>
          </cell>
          <cell r="E15">
            <v>607551.19229225873</v>
          </cell>
          <cell r="G15">
            <v>639420.90442149213</v>
          </cell>
          <cell r="I15">
            <v>121624.41503597642</v>
          </cell>
          <cell r="K15">
            <v>74632.694534117472</v>
          </cell>
          <cell r="M15">
            <v>443163.79485140397</v>
          </cell>
        </row>
        <row r="16">
          <cell r="C16">
            <v>1246496.0317833479</v>
          </cell>
          <cell r="E16">
            <v>619247.81811300979</v>
          </cell>
          <cell r="G16">
            <v>627248.21367032325</v>
          </cell>
          <cell r="I16">
            <v>114516.12104610128</v>
          </cell>
          <cell r="K16">
            <v>64565.185015022493</v>
          </cell>
          <cell r="M16">
            <v>448166.90760920494</v>
          </cell>
        </row>
        <row r="17">
          <cell r="C17">
            <v>325499.07462108973</v>
          </cell>
          <cell r="E17">
            <v>204463.97982265</v>
          </cell>
          <cell r="G17">
            <v>121035.09479844064</v>
          </cell>
          <cell r="I17">
            <v>19049.873805991559</v>
          </cell>
          <cell r="K17">
            <v>12833.99457289591</v>
          </cell>
          <cell r="M17">
            <v>89151.226419552971</v>
          </cell>
        </row>
        <row r="18">
          <cell r="C18">
            <v>223828.96950705012</v>
          </cell>
          <cell r="E18">
            <v>157099.95879213294</v>
          </cell>
          <cell r="G18">
            <v>66729.010714917662</v>
          </cell>
          <cell r="I18">
            <v>11993.586325693681</v>
          </cell>
          <cell r="K18">
            <v>8257.8538823981744</v>
          </cell>
          <cell r="M18">
            <v>46477.570506825781</v>
          </cell>
        </row>
        <row r="19">
          <cell r="C19">
            <v>101670.10511404013</v>
          </cell>
          <cell r="E19">
            <v>47364.021030517513</v>
          </cell>
          <cell r="G19">
            <v>54306.084083522728</v>
          </cell>
          <cell r="I19">
            <v>7056.2874802978686</v>
          </cell>
          <cell r="K19">
            <v>4576.1406904977284</v>
          </cell>
          <cell r="M19">
            <v>42673.655912727125</v>
          </cell>
        </row>
        <row r="20">
          <cell r="C20">
            <v>3986387.0864746524</v>
          </cell>
          <cell r="E20">
            <v>1568565.9432648125</v>
          </cell>
          <cell r="G20">
            <v>2417821.1432099389</v>
          </cell>
          <cell r="I20">
            <v>549454.85955158237</v>
          </cell>
          <cell r="K20">
            <v>310054.33242071938</v>
          </cell>
          <cell r="M20">
            <v>1558311.9512376776</v>
          </cell>
        </row>
        <row r="21">
          <cell r="C21">
            <v>2332611.162031142</v>
          </cell>
          <cell r="E21">
            <v>1027870.6264594177</v>
          </cell>
          <cell r="G21">
            <v>1304740.5355717179</v>
          </cell>
          <cell r="I21">
            <v>275066.30197915179</v>
          </cell>
          <cell r="K21">
            <v>169317.20554841487</v>
          </cell>
          <cell r="M21">
            <v>860357.02804416674</v>
          </cell>
        </row>
        <row r="22">
          <cell r="C22">
            <v>1653775.9244436575</v>
          </cell>
          <cell r="E22">
            <v>540695.3168053811</v>
          </cell>
          <cell r="G22">
            <v>1113080.6076382594</v>
          </cell>
          <cell r="I22">
            <v>274388.55757242738</v>
          </cell>
          <cell r="K22">
            <v>140737.12687230678</v>
          </cell>
          <cell r="M22">
            <v>697954.92319353763</v>
          </cell>
        </row>
        <row r="24">
          <cell r="C24">
            <v>2808926.9456418063</v>
          </cell>
          <cell r="E24">
            <v>1318525.9777085134</v>
          </cell>
          <cell r="G24">
            <v>1490400.9679333041</v>
          </cell>
          <cell r="I24">
            <v>307225.13576304802</v>
          </cell>
          <cell r="K24">
            <v>182484.01035334653</v>
          </cell>
          <cell r="M24">
            <v>1000691.8218169319</v>
          </cell>
        </row>
        <row r="25">
          <cell r="C25">
            <v>1956120.0817457214</v>
          </cell>
          <cell r="E25">
            <v>690807.05866148847</v>
          </cell>
          <cell r="G25">
            <v>1265313.0230842174</v>
          </cell>
          <cell r="I25">
            <v>279406.07922515005</v>
          </cell>
          <cell r="K25">
            <v>180632.75343764495</v>
          </cell>
          <cell r="M25">
            <v>805274.19042143482</v>
          </cell>
        </row>
        <row r="26">
          <cell r="C26">
            <v>1673838.9334858244</v>
          </cell>
          <cell r="E26">
            <v>765902.01921874098</v>
          </cell>
          <cell r="G26">
            <v>907936.9142670664</v>
          </cell>
          <cell r="I26">
            <v>191249.51288434296</v>
          </cell>
          <cell r="K26">
            <v>98262.221008687498</v>
          </cell>
          <cell r="M26">
            <v>618425.18037404795</v>
          </cell>
        </row>
        <row r="27">
          <cell r="C27">
            <v>356428.07124326995</v>
          </cell>
          <cell r="E27">
            <v>111856.86538456792</v>
          </cell>
          <cell r="G27">
            <v>244571.20585870309</v>
          </cell>
          <cell r="I27">
            <v>78799.267442087599</v>
          </cell>
          <cell r="K27">
            <v>31159.357974389135</v>
          </cell>
          <cell r="M27">
            <v>134612.58044222664</v>
          </cell>
        </row>
        <row r="28">
          <cell r="C28">
            <v>758400.76767145575</v>
          </cell>
          <cell r="E28">
            <v>389476.4557739197</v>
          </cell>
          <cell r="G28">
            <v>368924.31189753069</v>
          </cell>
          <cell r="I28">
            <v>106065.61650054158</v>
          </cell>
          <cell r="K28">
            <v>30847.34838185519</v>
          </cell>
          <cell r="M28">
            <v>232011.34701513246</v>
          </cell>
        </row>
        <row r="29">
          <cell r="C29">
            <v>1330510.6425262592</v>
          </cell>
          <cell r="E29">
            <v>480767.1323770656</v>
          </cell>
          <cell r="G29">
            <v>849743.51014918089</v>
          </cell>
          <cell r="I29">
            <v>143754.84464330797</v>
          </cell>
          <cell r="K29">
            <v>101860.73164257868</v>
          </cell>
          <cell r="M29">
            <v>604127.93386330479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"/>
  <sheetViews>
    <sheetView workbookViewId="0">
      <selection activeCell="G30" sqref="G30"/>
    </sheetView>
  </sheetViews>
  <sheetFormatPr baseColWidth="10" defaultRowHeight="12.75" x14ac:dyDescent="0.2"/>
  <sheetData/>
  <phoneticPr fontId="0" type="noConversion"/>
  <printOptions horizontalCentered="1" verticalCentered="1"/>
  <pageMargins left="0.54" right="0" top="0" bottom="0" header="0" footer="0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J51"/>
  <sheetViews>
    <sheetView tabSelected="1" topLeftCell="A9" zoomScaleNormal="100" workbookViewId="0">
      <selection activeCell="A53" sqref="A53"/>
    </sheetView>
  </sheetViews>
  <sheetFormatPr baseColWidth="10" defaultRowHeight="12.75" x14ac:dyDescent="0.2"/>
  <cols>
    <col min="1" max="1" width="31.42578125" customWidth="1"/>
    <col min="2" max="2" width="12.42578125" customWidth="1"/>
    <col min="3" max="3" width="11.28515625" customWidth="1"/>
    <col min="4" max="4" width="10.28515625" customWidth="1"/>
    <col min="5" max="5" width="9.5703125" customWidth="1"/>
    <col min="6" max="7" width="16.85546875" bestFit="1" customWidth="1"/>
  </cols>
  <sheetData>
    <row r="1" spans="1:7" x14ac:dyDescent="0.2">
      <c r="A1" s="20" t="s">
        <v>14</v>
      </c>
      <c r="B1" s="20"/>
      <c r="C1" s="20"/>
      <c r="D1" s="20"/>
      <c r="E1" s="20"/>
      <c r="F1" s="20"/>
      <c r="G1" s="20"/>
    </row>
    <row r="2" spans="1:7" x14ac:dyDescent="0.2">
      <c r="A2" s="19" t="s">
        <v>8</v>
      </c>
      <c r="B2" s="19" t="s">
        <v>5</v>
      </c>
      <c r="C2" s="19" t="s">
        <v>4</v>
      </c>
      <c r="D2" s="19" t="s">
        <v>3</v>
      </c>
      <c r="E2" s="19"/>
      <c r="F2" s="19"/>
      <c r="G2" s="19"/>
    </row>
    <row r="3" spans="1:7" ht="22.5" x14ac:dyDescent="0.2">
      <c r="A3" s="19"/>
      <c r="B3" s="19"/>
      <c r="C3" s="19"/>
      <c r="D3" s="2" t="s">
        <v>0</v>
      </c>
      <c r="E3" s="2" t="s">
        <v>6</v>
      </c>
      <c r="F3" s="2" t="s">
        <v>1</v>
      </c>
      <c r="G3" s="2" t="s">
        <v>2</v>
      </c>
    </row>
    <row r="4" spans="1:7" ht="6" customHeight="1" x14ac:dyDescent="0.2">
      <c r="A4" s="3"/>
      <c r="B4" s="3"/>
      <c r="C4" s="3"/>
      <c r="D4" s="3"/>
      <c r="E4" s="3"/>
      <c r="F4" s="3"/>
      <c r="G4" s="3"/>
    </row>
    <row r="5" spans="1:7" x14ac:dyDescent="0.2">
      <c r="A5" s="3" t="s">
        <v>15</v>
      </c>
      <c r="B5" s="12">
        <f>[1]Resumen!C5</f>
        <v>2498815.8167015743</v>
      </c>
      <c r="C5" s="12">
        <f>[1]Resumen!E5</f>
        <v>1054966.0442727332</v>
      </c>
      <c r="D5" s="12">
        <f>[1]Resumen!G5</f>
        <v>1443849.772428843</v>
      </c>
      <c r="E5" s="12">
        <f>[1]Resumen!I5</f>
        <v>309516.1884881467</v>
      </c>
      <c r="F5" s="12">
        <f>[1]Resumen!K5</f>
        <v>179717.52529954549</v>
      </c>
      <c r="G5" s="12">
        <f>[1]Resumen!M5</f>
        <v>954616.05864117132</v>
      </c>
    </row>
    <row r="6" spans="1:7" x14ac:dyDescent="0.2">
      <c r="A6" s="3" t="s">
        <v>16</v>
      </c>
      <c r="B6" s="12">
        <f>[1]Resumen!C6</f>
        <v>2514019.9965872993</v>
      </c>
      <c r="C6" s="12">
        <f>[1]Resumen!E6</f>
        <v>1061394.3968421805</v>
      </c>
      <c r="D6" s="12">
        <f>[1]Resumen!G6</f>
        <v>1452625.5997451197</v>
      </c>
      <c r="E6" s="12">
        <f>[1]Resumen!I6</f>
        <v>311398.38152625045</v>
      </c>
      <c r="F6" s="12">
        <f>[1]Resumen!K6</f>
        <v>180549.55087963599</v>
      </c>
      <c r="G6" s="12">
        <f>[1]Resumen!M6</f>
        <v>960677.66733925394</v>
      </c>
    </row>
    <row r="7" spans="1:7" x14ac:dyDescent="0.2">
      <c r="A7" s="3" t="s">
        <v>17</v>
      </c>
      <c r="B7" s="12">
        <f>[1]Resumen!C7</f>
        <v>9597738.9931617267</v>
      </c>
      <c r="C7" s="12">
        <f>[1]Resumen!E7</f>
        <v>4280094.9909065319</v>
      </c>
      <c r="D7" s="12">
        <f>[1]Resumen!G7</f>
        <v>5317644.0022526206</v>
      </c>
      <c r="E7" s="12">
        <f>[1]Resumen!I7</f>
        <v>1111626.9704769938</v>
      </c>
      <c r="F7" s="12">
        <f>[1]Resumen!K7</f>
        <v>650768.80746776471</v>
      </c>
      <c r="G7" s="12">
        <f>[1]Resumen!M7</f>
        <v>3555248.2243077196</v>
      </c>
    </row>
    <row r="8" spans="1:7" x14ac:dyDescent="0.2">
      <c r="A8" s="4" t="s">
        <v>18</v>
      </c>
      <c r="B8" s="12">
        <f>[1]Resumen!C8</f>
        <v>4485624.9481988177</v>
      </c>
      <c r="C8" s="12">
        <f>[1]Resumen!E8</f>
        <v>2066923.4087811173</v>
      </c>
      <c r="D8" s="12">
        <f>[1]Resumen!G8</f>
        <v>2418701.539417679</v>
      </c>
      <c r="E8" s="12">
        <f>[1]Resumen!I8</f>
        <v>495822.316658956</v>
      </c>
      <c r="F8" s="12">
        <f>[1]Resumen!K8</f>
        <v>298988.39220551617</v>
      </c>
      <c r="G8" s="12">
        <f>[1]Resumen!M8</f>
        <v>1623890.830553245</v>
      </c>
    </row>
    <row r="9" spans="1:7" x14ac:dyDescent="0.2">
      <c r="A9" s="4" t="s">
        <v>19</v>
      </c>
      <c r="B9" s="12">
        <f>[1]Resumen!C9</f>
        <v>5112114.0449606702</v>
      </c>
      <c r="C9" s="12">
        <f>[1]Resumen!E9</f>
        <v>2213171.5821254896</v>
      </c>
      <c r="D9" s="12">
        <f>[1]Resumen!G9</f>
        <v>2898942.4628348006</v>
      </c>
      <c r="E9" s="12">
        <f>[1]Resumen!I9</f>
        <v>615804.65381806088</v>
      </c>
      <c r="F9" s="12">
        <f>[1]Resumen!K9</f>
        <v>351780.41526225745</v>
      </c>
      <c r="G9" s="12">
        <f>[1]Resumen!M9</f>
        <v>1931357.3937545125</v>
      </c>
    </row>
    <row r="10" spans="1:7" x14ac:dyDescent="0.2">
      <c r="A10" s="3" t="s">
        <v>20</v>
      </c>
      <c r="B10" s="5">
        <f>[1]Resumen!D10</f>
        <v>3.8655444697304082</v>
      </c>
      <c r="C10" s="5">
        <f>[1]Resumen!F10</f>
        <v>4.0934138651219323</v>
      </c>
      <c r="D10" s="5">
        <f>[1]Resumen!H10</f>
        <v>3.6990464405597758</v>
      </c>
      <c r="E10" s="5">
        <f>[1]Resumen!J10</f>
        <v>3.6206004527025359</v>
      </c>
      <c r="F10" s="5">
        <f>[1]Resumen!L10</f>
        <v>3.6533410138248859</v>
      </c>
      <c r="G10" s="5">
        <f>[1]Resumen!N10</f>
        <v>3.733064143933932</v>
      </c>
    </row>
    <row r="11" spans="1:7" x14ac:dyDescent="0.2">
      <c r="A11" s="3"/>
      <c r="B11" s="5"/>
      <c r="C11" s="7"/>
      <c r="D11" s="3"/>
      <c r="E11" s="3"/>
      <c r="F11" s="3"/>
      <c r="G11" s="3"/>
    </row>
    <row r="12" spans="1:7" x14ac:dyDescent="0.2">
      <c r="A12" s="3" t="s">
        <v>21</v>
      </c>
      <c r="B12" s="10">
        <f>[1]Resumen!C11</f>
        <v>6795513.2059844704</v>
      </c>
      <c r="C12" s="12">
        <f>[1]Resumen!E11</f>
        <v>2887091.920973314</v>
      </c>
      <c r="D12" s="12">
        <f>[1]Resumen!G11</f>
        <v>3908421.2850096887</v>
      </c>
      <c r="E12" s="12">
        <f>[1]Resumen!I11</f>
        <v>856879.16918108775</v>
      </c>
      <c r="F12" s="12">
        <f>[1]Resumen!K11</f>
        <v>492538.34277406352</v>
      </c>
      <c r="G12" s="12">
        <f>[1]Resumen!M11</f>
        <v>2559003.7730545695</v>
      </c>
    </row>
    <row r="13" spans="1:7" x14ac:dyDescent="0.2">
      <c r="A13" s="4" t="s">
        <v>18</v>
      </c>
      <c r="B13" s="10">
        <f>[1]Resumen!C12</f>
        <v>3087578.0155976159</v>
      </c>
      <c r="C13" s="12">
        <f>[1]Resumen!E12</f>
        <v>1374308.139530251</v>
      </c>
      <c r="D13" s="12">
        <f>[1]Resumen!G12</f>
        <v>1713269.8760674137</v>
      </c>
      <c r="E13" s="12">
        <f>[1]Resumen!I12</f>
        <v>365133.83091655362</v>
      </c>
      <c r="F13" s="12">
        <f>[1]Resumen!K12</f>
        <v>212832.14338714682</v>
      </c>
      <c r="G13" s="12">
        <f>[1]Resumen!M12</f>
        <v>1135303.9017637374</v>
      </c>
    </row>
    <row r="14" spans="1:7" x14ac:dyDescent="0.2">
      <c r="A14" s="4" t="s">
        <v>19</v>
      </c>
      <c r="B14" s="10">
        <f>[1]Resumen!C13</f>
        <v>3707935.1903852941</v>
      </c>
      <c r="C14" s="12">
        <f>[1]Resumen!E13</f>
        <v>1512783.7814430736</v>
      </c>
      <c r="D14" s="12">
        <f>[1]Resumen!G13</f>
        <v>2195151.4089423018</v>
      </c>
      <c r="E14" s="12">
        <f>[1]Resumen!I13</f>
        <v>491745.33826454397</v>
      </c>
      <c r="F14" s="12">
        <f>[1]Resumen!K13</f>
        <v>279706.19938691921</v>
      </c>
      <c r="G14" s="12">
        <f>[1]Resumen!M13</f>
        <v>1423699.8712908686</v>
      </c>
    </row>
    <row r="15" spans="1:7" x14ac:dyDescent="0.2">
      <c r="A15" s="4"/>
      <c r="B15" s="3"/>
      <c r="C15" s="3"/>
      <c r="D15" s="3"/>
      <c r="E15" s="3"/>
      <c r="F15" s="3"/>
      <c r="G15" s="3"/>
    </row>
    <row r="16" spans="1:7" x14ac:dyDescent="0.2">
      <c r="A16" s="3" t="s">
        <v>22</v>
      </c>
      <c r="B16" s="10">
        <f>[1]Resumen!C14</f>
        <v>2493468.1284970753</v>
      </c>
      <c r="C16" s="10">
        <f>[1]Resumen!E14</f>
        <v>1226799.0104052816</v>
      </c>
      <c r="D16" s="10">
        <f>[1]Resumen!G14</f>
        <v>1266669.1180917928</v>
      </c>
      <c r="E16" s="10">
        <f>[1]Resumen!I14</f>
        <v>236140.5360820746</v>
      </c>
      <c r="F16" s="10">
        <f>[1]Resumen!K14</f>
        <v>139197.87954913947</v>
      </c>
      <c r="G16" s="10">
        <f>[1]Resumen!M14</f>
        <v>891330.70246059238</v>
      </c>
    </row>
    <row r="17" spans="1:7" x14ac:dyDescent="0.2">
      <c r="A17" s="4" t="s">
        <v>18</v>
      </c>
      <c r="B17" s="10">
        <f>[1]Resumen!C15</f>
        <v>1246972.0967137625</v>
      </c>
      <c r="C17" s="10">
        <f>[1]Resumen!E15</f>
        <v>607551.19229225873</v>
      </c>
      <c r="D17" s="10">
        <f>[1]Resumen!G15</f>
        <v>639420.90442149213</v>
      </c>
      <c r="E17" s="10">
        <f>[1]Resumen!I15</f>
        <v>121624.41503597642</v>
      </c>
      <c r="F17" s="10">
        <f>[1]Resumen!K15</f>
        <v>74632.694534117472</v>
      </c>
      <c r="G17" s="10">
        <f>[1]Resumen!M15</f>
        <v>443163.79485140397</v>
      </c>
    </row>
    <row r="18" spans="1:7" x14ac:dyDescent="0.2">
      <c r="A18" s="4" t="s">
        <v>19</v>
      </c>
      <c r="B18" s="10">
        <f>[1]Resumen!C16</f>
        <v>1246496.0317833479</v>
      </c>
      <c r="C18" s="10">
        <f>[1]Resumen!E16</f>
        <v>619247.81811300979</v>
      </c>
      <c r="D18" s="10">
        <f>[1]Resumen!G16</f>
        <v>627248.21367032325</v>
      </c>
      <c r="E18" s="10">
        <f>[1]Resumen!I16</f>
        <v>114516.12104610128</v>
      </c>
      <c r="F18" s="10">
        <f>[1]Resumen!K16</f>
        <v>64565.185015022493</v>
      </c>
      <c r="G18" s="10">
        <f>[1]Resumen!M16</f>
        <v>448166.90760920494</v>
      </c>
    </row>
    <row r="19" spans="1:7" x14ac:dyDescent="0.2">
      <c r="A19" s="4"/>
    </row>
    <row r="20" spans="1:7" x14ac:dyDescent="0.2">
      <c r="A20" s="3" t="s">
        <v>23</v>
      </c>
      <c r="B20" s="10">
        <f>[1]Resumen!C17</f>
        <v>325499.07462108973</v>
      </c>
      <c r="C20" s="10">
        <f>[1]Resumen!E17</f>
        <v>204463.97982265</v>
      </c>
      <c r="D20" s="10">
        <f>[1]Resumen!G17</f>
        <v>121035.09479844064</v>
      </c>
      <c r="E20" s="10">
        <f>[1]Resumen!I17</f>
        <v>19049.873805991559</v>
      </c>
      <c r="F20" s="10">
        <f>[1]Resumen!K17</f>
        <v>12833.99457289591</v>
      </c>
      <c r="G20" s="10">
        <f>[1]Resumen!M17</f>
        <v>89151.226419552971</v>
      </c>
    </row>
    <row r="21" spans="1:7" x14ac:dyDescent="0.2">
      <c r="A21" s="4" t="s">
        <v>12</v>
      </c>
      <c r="B21" s="10">
        <f>[1]Resumen!C18</f>
        <v>223828.96950705012</v>
      </c>
      <c r="C21" s="10">
        <f>[1]Resumen!E18</f>
        <v>157099.95879213294</v>
      </c>
      <c r="D21" s="10">
        <f>[1]Resumen!G18</f>
        <v>66729.010714917662</v>
      </c>
      <c r="E21" s="10">
        <f>[1]Resumen!I18</f>
        <v>11993.586325693681</v>
      </c>
      <c r="F21" s="10">
        <f>[1]Resumen!K18</f>
        <v>8257.8538823981744</v>
      </c>
      <c r="G21" s="10">
        <f>[1]Resumen!M18</f>
        <v>46477.570506825781</v>
      </c>
    </row>
    <row r="22" spans="1:7" x14ac:dyDescent="0.2">
      <c r="A22" s="4" t="s">
        <v>13</v>
      </c>
      <c r="B22" s="10">
        <f>[1]Resumen!C19</f>
        <v>101670.10511404013</v>
      </c>
      <c r="C22" s="10">
        <f>[1]Resumen!E19</f>
        <v>47364.021030517513</v>
      </c>
      <c r="D22" s="10">
        <f>[1]Resumen!G19</f>
        <v>54306.084083522728</v>
      </c>
      <c r="E22" s="10">
        <f>[1]Resumen!I19</f>
        <v>7056.2874802978686</v>
      </c>
      <c r="F22" s="10">
        <f>[1]Resumen!K19</f>
        <v>4576.1406904977284</v>
      </c>
      <c r="G22" s="10">
        <f>[1]Resumen!M19</f>
        <v>42673.655912727125</v>
      </c>
    </row>
    <row r="23" spans="1:7" x14ac:dyDescent="0.2">
      <c r="A23" s="4"/>
      <c r="B23" s="10"/>
      <c r="C23" s="10"/>
      <c r="D23" s="10"/>
      <c r="E23" s="10"/>
      <c r="F23" s="10"/>
      <c r="G23" s="10"/>
    </row>
    <row r="24" spans="1:7" x14ac:dyDescent="0.2">
      <c r="A24" s="3" t="s">
        <v>24</v>
      </c>
      <c r="B24" s="10">
        <f>[1]Resumen!C20</f>
        <v>3986387.0864746524</v>
      </c>
      <c r="C24" s="10">
        <f>[1]Resumen!E20</f>
        <v>1568565.9432648125</v>
      </c>
      <c r="D24" s="10">
        <f>[1]Resumen!G20</f>
        <v>2417821.1432099389</v>
      </c>
      <c r="E24" s="10">
        <f>[1]Resumen!I20</f>
        <v>549454.85955158237</v>
      </c>
      <c r="F24" s="10">
        <f>[1]Resumen!K20</f>
        <v>310054.33242071938</v>
      </c>
      <c r="G24" s="10">
        <f>[1]Resumen!M20</f>
        <v>1558311.9512376776</v>
      </c>
    </row>
    <row r="25" spans="1:7" x14ac:dyDescent="0.2">
      <c r="A25" s="4" t="s">
        <v>18</v>
      </c>
      <c r="B25" s="10">
        <f>[1]Resumen!C21</f>
        <v>2332611.162031142</v>
      </c>
      <c r="C25" s="10">
        <f>[1]Resumen!E21</f>
        <v>1027870.6264594177</v>
      </c>
      <c r="D25" s="10">
        <f>[1]Resumen!G21</f>
        <v>1304740.5355717179</v>
      </c>
      <c r="E25" s="10">
        <f>[1]Resumen!I21</f>
        <v>275066.30197915179</v>
      </c>
      <c r="F25" s="10">
        <f>[1]Resumen!K21</f>
        <v>169317.20554841487</v>
      </c>
      <c r="G25" s="10">
        <f>[1]Resumen!M21</f>
        <v>860357.02804416674</v>
      </c>
    </row>
    <row r="26" spans="1:7" x14ac:dyDescent="0.2">
      <c r="A26" s="4" t="s">
        <v>19</v>
      </c>
      <c r="B26" s="10">
        <f>[1]Resumen!C22</f>
        <v>1653775.9244436575</v>
      </c>
      <c r="C26" s="10">
        <f>[1]Resumen!E22</f>
        <v>540695.3168053811</v>
      </c>
      <c r="D26" s="10">
        <f>[1]Resumen!G22</f>
        <v>1113080.6076382594</v>
      </c>
      <c r="E26" s="10">
        <f>[1]Resumen!I22</f>
        <v>274388.55757242738</v>
      </c>
      <c r="F26" s="10">
        <f>[1]Resumen!K22</f>
        <v>140737.12687230678</v>
      </c>
      <c r="G26" s="10">
        <f>[1]Resumen!M22</f>
        <v>697954.92319353763</v>
      </c>
    </row>
    <row r="27" spans="1:7" x14ac:dyDescent="0.2">
      <c r="A27" s="4"/>
      <c r="B27" s="3"/>
      <c r="C27" s="3"/>
      <c r="D27" s="3"/>
      <c r="E27" s="3"/>
      <c r="F27" s="3"/>
      <c r="G27" s="3"/>
    </row>
    <row r="28" spans="1:7" x14ac:dyDescent="0.2">
      <c r="A28" s="3" t="s">
        <v>9</v>
      </c>
      <c r="B28" s="6">
        <f t="shared" ref="B28:G30" si="0">+B24/B12*100</f>
        <v>58.662046053623143</v>
      </c>
      <c r="C28" s="6">
        <f t="shared" si="0"/>
        <v>54.330308358731031</v>
      </c>
      <c r="D28" s="6">
        <f t="shared" si="0"/>
        <v>61.861835429134025</v>
      </c>
      <c r="E28" s="6">
        <f t="shared" si="0"/>
        <v>64.122793424502518</v>
      </c>
      <c r="F28" s="6">
        <f t="shared" si="0"/>
        <v>62.950293509016632</v>
      </c>
      <c r="G28" s="6">
        <f t="shared" si="0"/>
        <v>60.895258054957445</v>
      </c>
    </row>
    <row r="29" spans="1:7" x14ac:dyDescent="0.2">
      <c r="A29" s="3" t="s">
        <v>10</v>
      </c>
      <c r="B29" s="6">
        <f t="shared" si="0"/>
        <v>75.548250125095336</v>
      </c>
      <c r="C29" s="6">
        <f t="shared" si="0"/>
        <v>74.791860492855093</v>
      </c>
      <c r="D29" s="6">
        <f t="shared" si="0"/>
        <v>76.15499191327514</v>
      </c>
      <c r="E29" s="6">
        <f t="shared" si="0"/>
        <v>75.333009074695809</v>
      </c>
      <c r="F29" s="6">
        <f t="shared" si="0"/>
        <v>79.554339327599948</v>
      </c>
      <c r="G29" s="6">
        <f t="shared" si="0"/>
        <v>75.78209030265549</v>
      </c>
    </row>
    <row r="30" spans="1:7" x14ac:dyDescent="0.2">
      <c r="A30" s="3" t="s">
        <v>11</v>
      </c>
      <c r="B30" s="6">
        <f t="shared" si="0"/>
        <v>44.600993262555178</v>
      </c>
      <c r="C30" s="6">
        <f t="shared" si="0"/>
        <v>35.741744685390628</v>
      </c>
      <c r="D30" s="6">
        <f t="shared" si="0"/>
        <v>50.70632499899309</v>
      </c>
      <c r="E30" s="6">
        <f t="shared" si="0"/>
        <v>55.798913832267935</v>
      </c>
      <c r="F30" s="6">
        <f t="shared" si="0"/>
        <v>50.316055625790511</v>
      </c>
      <c r="G30" s="6">
        <f t="shared" si="0"/>
        <v>49.024020951880956</v>
      </c>
    </row>
    <row r="31" spans="1:7" x14ac:dyDescent="0.2">
      <c r="A31" s="3"/>
      <c r="B31" s="3"/>
      <c r="C31" s="3"/>
      <c r="D31" s="3"/>
      <c r="E31" s="3"/>
      <c r="F31" s="3"/>
      <c r="G31" s="3"/>
    </row>
    <row r="32" spans="1:7" x14ac:dyDescent="0.2">
      <c r="A32" s="11" t="s">
        <v>32</v>
      </c>
      <c r="B32" s="9">
        <f>[1]Resumen!C24</f>
        <v>2808926.9456418063</v>
      </c>
      <c r="C32" s="9">
        <f>[1]Resumen!E24</f>
        <v>1318525.9777085134</v>
      </c>
      <c r="D32" s="9">
        <f>[1]Resumen!G24</f>
        <v>1490400.9679333041</v>
      </c>
      <c r="E32" s="9">
        <f>[1]Resumen!I24</f>
        <v>307225.13576304802</v>
      </c>
      <c r="F32" s="9">
        <f>[1]Resumen!K24</f>
        <v>182484.01035334653</v>
      </c>
      <c r="G32" s="9">
        <f>[1]Resumen!M24</f>
        <v>1000691.8218169319</v>
      </c>
    </row>
    <row r="33" spans="1:10" x14ac:dyDescent="0.2">
      <c r="A33" s="3"/>
      <c r="B33" s="9"/>
      <c r="C33" s="9"/>
      <c r="D33" s="9"/>
      <c r="E33" s="9"/>
      <c r="F33" s="9"/>
      <c r="G33" s="9"/>
    </row>
    <row r="34" spans="1:10" x14ac:dyDescent="0.2">
      <c r="A34" s="3" t="s">
        <v>7</v>
      </c>
      <c r="B34" s="9">
        <f t="shared" ref="B34:G34" si="1">+B35+B36</f>
        <v>3629959.015231546</v>
      </c>
      <c r="C34" s="9">
        <f t="shared" si="1"/>
        <v>1456709.0778802293</v>
      </c>
      <c r="D34" s="9">
        <f t="shared" si="1"/>
        <v>2173249.9373512836</v>
      </c>
      <c r="E34" s="9">
        <f t="shared" si="1"/>
        <v>470655.59210949298</v>
      </c>
      <c r="F34" s="9">
        <f t="shared" si="1"/>
        <v>278894.97444633243</v>
      </c>
      <c r="G34" s="9">
        <f t="shared" si="1"/>
        <v>1423699.3707954828</v>
      </c>
    </row>
    <row r="35" spans="1:10" x14ac:dyDescent="0.2">
      <c r="A35" s="4" t="s">
        <v>25</v>
      </c>
      <c r="B35" s="9">
        <f>[1]Resumen!C25</f>
        <v>1956120.0817457214</v>
      </c>
      <c r="C35" s="9">
        <f>[1]Resumen!E25</f>
        <v>690807.05866148847</v>
      </c>
      <c r="D35" s="9">
        <f>[1]Resumen!G25</f>
        <v>1265313.0230842174</v>
      </c>
      <c r="E35" s="9">
        <f>[1]Resumen!I25</f>
        <v>279406.07922515005</v>
      </c>
      <c r="F35" s="9">
        <f>[1]Resumen!K25</f>
        <v>180632.75343764495</v>
      </c>
      <c r="G35" s="9">
        <f>[1]Resumen!M25</f>
        <v>805274.19042143482</v>
      </c>
    </row>
    <row r="36" spans="1:10" x14ac:dyDescent="0.2">
      <c r="A36" s="4" t="s">
        <v>26</v>
      </c>
      <c r="B36" s="9">
        <f>[1]Resumen!C26</f>
        <v>1673838.9334858244</v>
      </c>
      <c r="C36" s="9">
        <f>[1]Resumen!E26</f>
        <v>765902.01921874098</v>
      </c>
      <c r="D36" s="9">
        <f>[1]Resumen!G26</f>
        <v>907936.9142670664</v>
      </c>
      <c r="E36" s="9">
        <f>[1]Resumen!I26</f>
        <v>191249.51288434296</v>
      </c>
      <c r="F36" s="9">
        <f>[1]Resumen!K26</f>
        <v>98262.221008687498</v>
      </c>
      <c r="G36" s="9">
        <f>[1]Resumen!M26</f>
        <v>618425.18037404795</v>
      </c>
    </row>
    <row r="37" spans="1:10" ht="6" customHeight="1" x14ac:dyDescent="0.2">
      <c r="A37" s="4"/>
      <c r="B37" s="9"/>
      <c r="C37" s="9"/>
      <c r="D37" s="9"/>
      <c r="E37" s="9"/>
      <c r="F37" s="9"/>
      <c r="G37" s="9"/>
    </row>
    <row r="38" spans="1:10" x14ac:dyDescent="0.2">
      <c r="A38" s="3" t="s">
        <v>27</v>
      </c>
      <c r="B38" s="9">
        <f>[1]Resumen!C27</f>
        <v>356428.07124326995</v>
      </c>
      <c r="C38" s="9">
        <f>[1]Resumen!E27</f>
        <v>111856.86538456792</v>
      </c>
      <c r="D38" s="9">
        <f>[1]Resumen!G27</f>
        <v>244571.20585870309</v>
      </c>
      <c r="E38" s="9">
        <f>[1]Resumen!I27</f>
        <v>78799.267442087599</v>
      </c>
      <c r="F38" s="9">
        <f>[1]Resumen!K27</f>
        <v>31159.357974389135</v>
      </c>
      <c r="G38" s="9">
        <f>[1]Resumen!M27</f>
        <v>134612.58044222664</v>
      </c>
    </row>
    <row r="39" spans="1:10" ht="6" customHeight="1" x14ac:dyDescent="0.2">
      <c r="A39" s="3"/>
    </row>
    <row r="40" spans="1:10" x14ac:dyDescent="0.2">
      <c r="A40" s="11" t="s">
        <v>28</v>
      </c>
      <c r="B40" s="5">
        <f t="shared" ref="B40:G40" si="2">+B38/B24*100</f>
        <v>8.9411304901269855</v>
      </c>
      <c r="C40" s="5">
        <f t="shared" si="2"/>
        <v>7.1311547891795417</v>
      </c>
      <c r="D40" s="5">
        <f t="shared" si="2"/>
        <v>10.115355577294951</v>
      </c>
      <c r="E40" s="5">
        <f t="shared" si="2"/>
        <v>14.341354175372434</v>
      </c>
      <c r="F40" s="5">
        <f t="shared" si="2"/>
        <v>10.049644438481296</v>
      </c>
      <c r="G40" s="5">
        <f t="shared" si="2"/>
        <v>8.6383589842400692</v>
      </c>
    </row>
    <row r="41" spans="1:10" ht="22.5" x14ac:dyDescent="0.2">
      <c r="A41" s="15" t="s">
        <v>29</v>
      </c>
      <c r="B41" s="13">
        <f>+(B47/B$34)*100</f>
        <v>20.892819023277024</v>
      </c>
      <c r="C41" s="13">
        <f t="shared" ref="C41:G42" si="3">+(C47/C$34)*100</f>
        <v>26.736735679623635</v>
      </c>
      <c r="D41" s="13">
        <f t="shared" si="3"/>
        <v>16.975696423908275</v>
      </c>
      <c r="E41" s="13">
        <f t="shared" si="3"/>
        <v>22.535717896212006</v>
      </c>
      <c r="F41" s="13">
        <f t="shared" si="3"/>
        <v>11.060560859188636</v>
      </c>
      <c r="G41" s="13">
        <f t="shared" si="3"/>
        <v>16.296372097537532</v>
      </c>
      <c r="I41" s="1"/>
      <c r="J41" s="1"/>
    </row>
    <row r="42" spans="1:10" ht="22.5" x14ac:dyDescent="0.2">
      <c r="A42" s="15" t="s">
        <v>30</v>
      </c>
      <c r="B42" s="13">
        <f>+(B48/B$34)*100</f>
        <v>36.653599584550385</v>
      </c>
      <c r="C42" s="13">
        <f t="shared" si="3"/>
        <v>33.003647720563897</v>
      </c>
      <c r="D42" s="13">
        <f t="shared" si="3"/>
        <v>39.100128132746313</v>
      </c>
      <c r="E42" s="13">
        <f t="shared" si="3"/>
        <v>30.543532692131475</v>
      </c>
      <c r="F42" s="13">
        <f t="shared" si="3"/>
        <v>36.522971360381995</v>
      </c>
      <c r="G42" s="13">
        <f t="shared" si="3"/>
        <v>42.433672884588844</v>
      </c>
      <c r="I42" s="1"/>
      <c r="J42" s="1"/>
    </row>
    <row r="43" spans="1:10" x14ac:dyDescent="0.2">
      <c r="A43" s="8"/>
      <c r="B43" s="8"/>
      <c r="C43" s="8"/>
      <c r="D43" s="8"/>
      <c r="E43" s="8"/>
      <c r="F43" s="8"/>
      <c r="G43" s="8"/>
    </row>
    <row r="44" spans="1:10" x14ac:dyDescent="0.2">
      <c r="A44" s="16" t="s">
        <v>31</v>
      </c>
    </row>
    <row r="45" spans="1:10" s="17" customFormat="1" x14ac:dyDescent="0.2"/>
    <row r="46" spans="1:10" s="17" customFormat="1" hidden="1" x14ac:dyDescent="0.2"/>
    <row r="47" spans="1:10" s="17" customFormat="1" hidden="1" x14ac:dyDescent="0.2">
      <c r="B47" s="14">
        <f>[1]Resumen!C28</f>
        <v>758400.76767145575</v>
      </c>
      <c r="C47" s="14">
        <f>[1]Resumen!E28</f>
        <v>389476.4557739197</v>
      </c>
      <c r="D47" s="14">
        <f>[1]Resumen!G28</f>
        <v>368924.31189753069</v>
      </c>
      <c r="E47" s="14">
        <f>[1]Resumen!I28</f>
        <v>106065.61650054158</v>
      </c>
      <c r="F47" s="14">
        <f>[1]Resumen!K28</f>
        <v>30847.34838185519</v>
      </c>
      <c r="G47" s="14">
        <f>[1]Resumen!M28</f>
        <v>232011.34701513246</v>
      </c>
    </row>
    <row r="48" spans="1:10" s="17" customFormat="1" hidden="1" x14ac:dyDescent="0.2">
      <c r="B48" s="14">
        <f>[1]Resumen!C29</f>
        <v>1330510.6425262592</v>
      </c>
      <c r="C48" s="14">
        <f>[1]Resumen!E29</f>
        <v>480767.1323770656</v>
      </c>
      <c r="D48" s="14">
        <f>[1]Resumen!G29</f>
        <v>849743.51014918089</v>
      </c>
      <c r="E48" s="14">
        <f>[1]Resumen!I29</f>
        <v>143754.84464330797</v>
      </c>
      <c r="F48" s="14">
        <f>[1]Resumen!K29</f>
        <v>101860.73164257868</v>
      </c>
      <c r="G48" s="14">
        <f>[1]Resumen!M29</f>
        <v>604127.93386330479</v>
      </c>
    </row>
    <row r="49" spans="2:7" s="17" customFormat="1" hidden="1" x14ac:dyDescent="0.2"/>
    <row r="50" spans="2:7" s="17" customFormat="1" hidden="1" x14ac:dyDescent="0.2"/>
    <row r="51" spans="2:7" s="17" customFormat="1" x14ac:dyDescent="0.2">
      <c r="B51" s="18"/>
      <c r="C51" s="18"/>
      <c r="D51" s="18"/>
      <c r="E51" s="18"/>
      <c r="F51" s="18"/>
      <c r="G51" s="18"/>
    </row>
  </sheetData>
  <mergeCells count="5">
    <mergeCell ref="D2:G2"/>
    <mergeCell ref="B2:B3"/>
    <mergeCell ref="C2:C3"/>
    <mergeCell ref="A2:A3"/>
    <mergeCell ref="A1:G1"/>
  </mergeCells>
  <phoneticPr fontId="2" type="noConversion"/>
  <printOptions horizontalCentered="1" verticalCentered="1"/>
  <pageMargins left="0.54" right="0" top="0" bottom="0" header="0" footer="0"/>
  <pageSetup paperSize="9" scale="86" orientation="landscape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Portada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Wilber</dc:creator>
  <cp:lastModifiedBy>ES-002</cp:lastModifiedBy>
  <cp:lastPrinted>2017-03-21T17:35:39Z</cp:lastPrinted>
  <dcterms:created xsi:type="dcterms:W3CDTF">2006-11-28T20:39:10Z</dcterms:created>
  <dcterms:modified xsi:type="dcterms:W3CDTF">2025-02-06T19:48:39Z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