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EXT\MF\"/>
    </mc:Choice>
  </mc:AlternateContent>
  <xr:revisionPtr revIDLastSave="0" documentId="13_ncr:1_{5A86AA70-42B6-4670-AFD4-24E063ECE64A}" xr6:coauthVersionLast="47" xr6:coauthVersionMax="47" xr10:uidLastSave="{00000000-0000-0000-0000-000000000000}"/>
  <bookViews>
    <workbookView xWindow="-15" yWindow="-525" windowWidth="24030" windowHeight="12975" activeTab="1" xr2:uid="{00000000-000D-0000-FFFF-FFFF00000000}"/>
  </bookViews>
  <sheets>
    <sheet name="Portada" sheetId="4" r:id="rId1"/>
    <sheet name="Resumen" sheetId="1" r:id="rId2"/>
  </sheets>
  <externalReferences>
    <externalReference r:id="rId3"/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" i="1" l="1"/>
  <c r="F38" i="1"/>
  <c r="E38" i="1"/>
  <c r="D38" i="1"/>
  <c r="C38" i="1"/>
  <c r="B38" i="1"/>
  <c r="B47" i="1"/>
  <c r="C47" i="1"/>
  <c r="B48" i="1"/>
  <c r="C48" i="1"/>
  <c r="B49" i="1"/>
  <c r="C49" i="1"/>
  <c r="G49" i="1"/>
  <c r="F49" i="1"/>
  <c r="E49" i="1"/>
  <c r="D49" i="1"/>
  <c r="G48" i="1"/>
  <c r="F48" i="1"/>
  <c r="E48" i="1"/>
  <c r="D48" i="1"/>
  <c r="G47" i="1"/>
  <c r="F47" i="1"/>
  <c r="E47" i="1"/>
  <c r="D47" i="1"/>
  <c r="G36" i="1"/>
  <c r="F36" i="1"/>
  <c r="E36" i="1"/>
  <c r="D36" i="1"/>
  <c r="C36" i="1"/>
  <c r="B36" i="1"/>
  <c r="G35" i="1"/>
  <c r="F35" i="1"/>
  <c r="E35" i="1"/>
  <c r="D35" i="1"/>
  <c r="C35" i="1"/>
  <c r="B35" i="1"/>
  <c r="G32" i="1"/>
  <c r="F32" i="1"/>
  <c r="E32" i="1"/>
  <c r="D32" i="1"/>
  <c r="C32" i="1"/>
  <c r="B32" i="1"/>
  <c r="G26" i="1"/>
  <c r="F26" i="1"/>
  <c r="E26" i="1"/>
  <c r="D26" i="1"/>
  <c r="C26" i="1"/>
  <c r="B26" i="1"/>
  <c r="G25" i="1"/>
  <c r="F25" i="1"/>
  <c r="E25" i="1"/>
  <c r="D25" i="1"/>
  <c r="C25" i="1"/>
  <c r="B25" i="1"/>
  <c r="G24" i="1"/>
  <c r="F24" i="1"/>
  <c r="E24" i="1"/>
  <c r="E28" i="1" s="1"/>
  <c r="D24" i="1"/>
  <c r="C24" i="1"/>
  <c r="B24" i="1"/>
  <c r="G22" i="1"/>
  <c r="F22" i="1"/>
  <c r="E22" i="1"/>
  <c r="D22" i="1"/>
  <c r="C22" i="1"/>
  <c r="B22" i="1"/>
  <c r="G21" i="1"/>
  <c r="F21" i="1"/>
  <c r="E21" i="1"/>
  <c r="D21" i="1"/>
  <c r="C21" i="1"/>
  <c r="B21" i="1"/>
  <c r="G20" i="1"/>
  <c r="F20" i="1"/>
  <c r="E20" i="1"/>
  <c r="D20" i="1"/>
  <c r="C20" i="1"/>
  <c r="B20" i="1"/>
  <c r="G14" i="1"/>
  <c r="F14" i="1"/>
  <c r="E14" i="1"/>
  <c r="D14" i="1"/>
  <c r="C14" i="1"/>
  <c r="B14" i="1"/>
  <c r="G13" i="1"/>
  <c r="F13" i="1"/>
  <c r="E13" i="1"/>
  <c r="D13" i="1"/>
  <c r="C13" i="1"/>
  <c r="B13" i="1"/>
  <c r="G12" i="1"/>
  <c r="F12" i="1"/>
  <c r="F28" i="1" s="1"/>
  <c r="E12" i="1"/>
  <c r="D12" i="1"/>
  <c r="C12" i="1"/>
  <c r="B12" i="1"/>
  <c r="G9" i="1"/>
  <c r="F9" i="1"/>
  <c r="E9" i="1"/>
  <c r="D9" i="1"/>
  <c r="C9" i="1"/>
  <c r="G8" i="1"/>
  <c r="F8" i="1"/>
  <c r="E8" i="1"/>
  <c r="D8" i="1"/>
  <c r="C8" i="1"/>
  <c r="G7" i="1"/>
  <c r="F7" i="1"/>
  <c r="E7" i="1"/>
  <c r="D7" i="1"/>
  <c r="C7" i="1"/>
  <c r="G6" i="1"/>
  <c r="F6" i="1"/>
  <c r="E6" i="1"/>
  <c r="D6" i="1"/>
  <c r="C6" i="1"/>
  <c r="G5" i="1"/>
  <c r="F5" i="1"/>
  <c r="E5" i="1"/>
  <c r="D5" i="1"/>
  <c r="C5" i="1"/>
  <c r="B6" i="1"/>
  <c r="B7" i="1"/>
  <c r="B8" i="1"/>
  <c r="B9" i="1"/>
  <c r="B5" i="1"/>
  <c r="G10" i="1" l="1"/>
  <c r="G28" i="1"/>
  <c r="E40" i="1"/>
  <c r="F40" i="1"/>
  <c r="B10" i="1"/>
  <c r="C10" i="1"/>
  <c r="D40" i="1"/>
  <c r="G40" i="1"/>
  <c r="C40" i="1"/>
  <c r="B28" i="1"/>
  <c r="D10" i="1"/>
  <c r="C28" i="1"/>
  <c r="E10" i="1"/>
  <c r="D28" i="1"/>
  <c r="F10" i="1"/>
  <c r="B40" i="1"/>
  <c r="C34" i="1"/>
  <c r="C42" i="1" s="1"/>
  <c r="B34" i="1"/>
  <c r="B41" i="1" s="1"/>
  <c r="A38" i="1"/>
  <c r="A36" i="1"/>
  <c r="A35" i="1"/>
  <c r="A26" i="1"/>
  <c r="A25" i="1"/>
  <c r="A20" i="1"/>
  <c r="A18" i="1"/>
  <c r="A17" i="1"/>
  <c r="A16" i="1"/>
  <c r="A14" i="1"/>
  <c r="A13" i="1"/>
  <c r="A12" i="1"/>
  <c r="A10" i="1"/>
  <c r="A9" i="1"/>
  <c r="A8" i="1"/>
  <c r="A7" i="1"/>
  <c r="A6" i="1"/>
  <c r="A5" i="1"/>
  <c r="B42" i="1" l="1"/>
  <c r="C41" i="1"/>
  <c r="G30" i="1"/>
  <c r="D29" i="1"/>
  <c r="C30" i="1"/>
  <c r="G29" i="1"/>
  <c r="C29" i="1"/>
  <c r="B30" i="1"/>
  <c r="F30" i="1"/>
  <c r="E29" i="1"/>
  <c r="D30" i="1"/>
  <c r="D34" i="1"/>
  <c r="E34" i="1"/>
  <c r="F34" i="1"/>
  <c r="G34" i="1"/>
  <c r="B29" i="1"/>
  <c r="F29" i="1"/>
  <c r="E30" i="1"/>
  <c r="G41" i="1" l="1"/>
  <c r="G42" i="1"/>
  <c r="F41" i="1"/>
  <c r="F42" i="1"/>
  <c r="E42" i="1"/>
  <c r="E41" i="1"/>
  <c r="D42" i="1"/>
  <c r="D41" i="1"/>
</calcChain>
</file>

<file path=xl/sharedStrings.xml><?xml version="1.0" encoding="utf-8"?>
<sst xmlns="http://schemas.openxmlformats.org/spreadsheetml/2006/main" count="24" uniqueCount="24">
  <si>
    <t>Total</t>
  </si>
  <si>
    <t>San Pedro Sula</t>
  </si>
  <si>
    <t>Resto Urbano</t>
  </si>
  <si>
    <t>Urbano</t>
  </si>
  <si>
    <t>Total Rural</t>
  </si>
  <si>
    <t>Total Nacional</t>
  </si>
  <si>
    <t>Distrito Central</t>
  </si>
  <si>
    <t>Ocupados</t>
  </si>
  <si>
    <t>Clasificación</t>
  </si>
  <si>
    <t>Tasa de Participación Total</t>
  </si>
  <si>
    <t>Tasa de Participación Masculina</t>
  </si>
  <si>
    <t>Tasa de Participación Femenina</t>
  </si>
  <si>
    <t>Niños</t>
  </si>
  <si>
    <t>Niñas</t>
  </si>
  <si>
    <t>Cuadro Resumen de Indicadores, según características principales de los hogares y la población</t>
  </si>
  <si>
    <t>Fuerza de trabajo</t>
  </si>
  <si>
    <t>Tasa de desocupación</t>
  </si>
  <si>
    <t>Tasa de subocupación por insuficiencia de fuerza de trabajo</t>
  </si>
  <si>
    <t>Tasa de subocupación por insuficiencia de fuerza de ingresos</t>
  </si>
  <si>
    <t>Sin problemas de empleo</t>
  </si>
  <si>
    <t>Subocupados por tiempo de trabajo</t>
  </si>
  <si>
    <t>Subocupados por ingreso</t>
  </si>
  <si>
    <t>Fuente: Instituto Nacional de Estadística (INE). LXXIII Encuesta Permanente de Hogares de Propósitos Múltiples, Octubre 2021</t>
  </si>
  <si>
    <t>Población Fuera de la Fuerza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</si>
</sst>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71" formatCode="_-* #,##0_-;\-* #,##0_-;_-* &quot;-&quot;??_-;_-@_-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0"/>
      <name val="Arial"/>
      <family val="2"/>
    </font>
    <font>
      <sz val="9"/>
      <color theme="0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9">
    <xf numFmtId="0" fontId="0" fillId="0" borderId="0" xfId="0"/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/>
    <xf numFmtId="3" fontId="6" fillId="0" borderId="0" xfId="0" applyNumberFormat="1" applyFont="1" applyAlignment="1">
      <alignment horizontal="left" indent="1"/>
    </xf>
    <xf numFmtId="165" fontId="6" fillId="0" borderId="0" xfId="1" applyNumberFormat="1" applyFont="1"/>
    <xf numFmtId="165" fontId="6" fillId="0" borderId="0" xfId="0" applyNumberFormat="1" applyFont="1"/>
    <xf numFmtId="164" fontId="6" fillId="0" borderId="0" xfId="1" applyFont="1"/>
    <xf numFmtId="0" fontId="0" fillId="0" borderId="2" xfId="0" applyBorder="1"/>
    <xf numFmtId="166" fontId="6" fillId="0" borderId="0" xfId="1" applyNumberFormat="1" applyFont="1"/>
    <xf numFmtId="166" fontId="6" fillId="0" borderId="0" xfId="0" applyNumberFormat="1" applyFont="1"/>
    <xf numFmtId="0" fontId="4" fillId="0" borderId="3" xfId="0" applyFont="1" applyBorder="1" applyAlignment="1">
      <alignment horizontal="left" indent="1"/>
    </xf>
    <xf numFmtId="3" fontId="3" fillId="0" borderId="0" xfId="0" applyNumberFormat="1" applyFont="1"/>
    <xf numFmtId="166" fontId="6" fillId="0" borderId="0" xfId="1" applyNumberFormat="1" applyFont="1" applyFill="1"/>
    <xf numFmtId="165" fontId="6" fillId="0" borderId="0" xfId="1" applyNumberFormat="1" applyFont="1" applyFill="1"/>
    <xf numFmtId="0" fontId="7" fillId="0" borderId="0" xfId="0" applyFont="1" applyBorder="1"/>
    <xf numFmtId="3" fontId="5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0" fontId="8" fillId="0" borderId="0" xfId="2" applyFont="1" applyBorder="1" applyAlignment="1">
      <alignment horizontal="left" vertical="top" wrapText="1"/>
    </xf>
    <xf numFmtId="0" fontId="8" fillId="0" borderId="0" xfId="3" applyFont="1" applyBorder="1" applyAlignment="1">
      <alignment horizontal="left" vertical="top" wrapText="1"/>
    </xf>
    <xf numFmtId="0" fontId="8" fillId="0" borderId="0" xfId="4" applyFont="1" applyBorder="1" applyAlignment="1">
      <alignment horizontal="left" vertical="top" wrapText="1"/>
    </xf>
    <xf numFmtId="0" fontId="8" fillId="0" borderId="0" xfId="5" applyFont="1" applyBorder="1" applyAlignment="1">
      <alignment horizontal="left" vertical="top" wrapText="1"/>
    </xf>
    <xf numFmtId="171" fontId="3" fillId="0" borderId="0" xfId="7" applyNumberFormat="1" applyFont="1" applyFill="1" applyBorder="1"/>
    <xf numFmtId="171" fontId="3" fillId="0" borderId="0" xfId="8" applyNumberFormat="1" applyFont="1" applyBorder="1"/>
    <xf numFmtId="171" fontId="3" fillId="0" borderId="0" xfId="8" applyNumberFormat="1" applyFont="1" applyBorder="1"/>
    <xf numFmtId="171" fontId="3" fillId="0" borderId="0" xfId="8" applyNumberFormat="1" applyFont="1" applyBorder="1"/>
    <xf numFmtId="171" fontId="3" fillId="0" borderId="0" xfId="8" applyNumberFormat="1" applyFont="1" applyBorder="1"/>
    <xf numFmtId="171" fontId="3" fillId="0" borderId="0" xfId="8" applyNumberFormat="1" applyFont="1" applyBorder="1"/>
    <xf numFmtId="171" fontId="3" fillId="0" borderId="0" xfId="8" applyNumberFormat="1" applyFont="1" applyBorder="1"/>
  </cellXfs>
  <cellStyles count="12">
    <cellStyle name="Millares" xfId="1" builtinId="3"/>
    <cellStyle name="Millares 2" xfId="8" xr:uid="{D25C8394-694F-4A0C-86B4-61E6C82B940A}"/>
    <cellStyle name="Millares 3" xfId="9" xr:uid="{DBC0DDA6-F952-41BA-811F-4499AD3F89F4}"/>
    <cellStyle name="Millares 4" xfId="10" xr:uid="{ECC26C97-7BBE-49A7-83D7-5C1F0068A683}"/>
    <cellStyle name="Millares 5" xfId="11" xr:uid="{38209A0F-C126-4DFF-85FB-18B139ADB43A}"/>
    <cellStyle name="Millares 6" xfId="7" xr:uid="{AFE10422-46B3-4C58-886A-25A7ABBDFC27}"/>
    <cellStyle name="Normal" xfId="0" builtinId="0"/>
    <cellStyle name="Normal 2" xfId="6" xr:uid="{CF6EE773-757F-4E4B-9B59-B38A273280D5}"/>
    <cellStyle name="style1646063625754" xfId="2" xr:uid="{00000000-0005-0000-0000-000002000000}"/>
    <cellStyle name="style1646063625836" xfId="3" xr:uid="{00000000-0005-0000-0000-000003000000}"/>
    <cellStyle name="style1646063626099" xfId="4" xr:uid="{00000000-0005-0000-0000-000004000000}"/>
    <cellStyle name="style1646063626180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504825</xdr:colOff>
      <xdr:row>16</xdr:row>
      <xdr:rowOff>19050</xdr:rowOff>
    </xdr:to>
    <xdr:sp macro="" textlink="">
      <xdr:nvSpPr>
        <xdr:cNvPr id="1025" name="Oval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362825" cy="26098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s-ES" sz="2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CUADRO RESUMEN</a:t>
          </a:r>
        </a:p>
        <a:p>
          <a:pPr algn="ctr" rtl="0">
            <a:defRPr sz="1000"/>
          </a:pPr>
          <a:r>
            <a:rPr lang="es-ES" sz="2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ENCUESTA PERMANENTE DE HOGARES DE PROPOSITOS MULTIPLES </a:t>
          </a:r>
        </a:p>
        <a:p>
          <a:pPr algn="ctr" rtl="0">
            <a:defRPr sz="1000"/>
          </a:pPr>
          <a:r>
            <a:rPr lang="es-ES" sz="2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OCTUBRE 2021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GARES\Publicacion\Vinculos\1.%20Resume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GARES\EPHOCT2021\CUADROS\RESU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</sheetNames>
    <sheetDataSet>
      <sheetData sheetId="0">
        <row r="5">
          <cell r="A5" t="str">
            <v>Total Viviendas</v>
          </cell>
        </row>
        <row r="6">
          <cell r="A6" t="str">
            <v>Total Hogares</v>
          </cell>
        </row>
        <row r="7">
          <cell r="A7" t="str">
            <v>Total</v>
          </cell>
        </row>
        <row r="8">
          <cell r="A8" t="str">
            <v>Hombre</v>
          </cell>
        </row>
        <row r="9">
          <cell r="A9" t="str">
            <v>Mujer</v>
          </cell>
        </row>
        <row r="10">
          <cell r="A10" t="str">
            <v>Personas por Hogar</v>
          </cell>
        </row>
        <row r="11">
          <cell r="A11" t="str">
            <v>Poblacion edad de Trabajar</v>
          </cell>
        </row>
        <row r="12">
          <cell r="B12" t="str">
            <v>Hombre</v>
          </cell>
        </row>
        <row r="13">
          <cell r="B13" t="str">
            <v>Mujer</v>
          </cell>
        </row>
        <row r="14">
          <cell r="A14" t="str">
            <v>Poblacion en edad de 5 a 17 años</v>
          </cell>
        </row>
        <row r="15">
          <cell r="B15" t="str">
            <v>Hombre</v>
          </cell>
        </row>
        <row r="16">
          <cell r="B16" t="str">
            <v>Mujer</v>
          </cell>
        </row>
        <row r="17">
          <cell r="A17" t="str">
            <v>Trabajo infantil</v>
          </cell>
        </row>
        <row r="21">
          <cell r="B21" t="str">
            <v>Hombre</v>
          </cell>
        </row>
        <row r="22">
          <cell r="B22" t="str">
            <v>Mujer</v>
          </cell>
        </row>
        <row r="25">
          <cell r="A25" t="str">
            <v>Asalariados</v>
          </cell>
        </row>
        <row r="26">
          <cell r="A26" t="str">
            <v>No Asalariados</v>
          </cell>
        </row>
        <row r="27">
          <cell r="A27" t="str">
            <v>Desocupados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2295812.3848009384</v>
          </cell>
          <cell r="F4">
            <v>1003453.3895616063</v>
          </cell>
          <cell r="G4">
            <v>1292358.9952394383</v>
          </cell>
          <cell r="H4">
            <v>269265.13873659103</v>
          </cell>
          <cell r="I4">
            <v>165317.70346117814</v>
          </cell>
          <cell r="J4">
            <v>857776.15304168954</v>
          </cell>
        </row>
        <row r="5">
          <cell r="E5">
            <v>2308687.5850753793</v>
          </cell>
          <cell r="F5">
            <v>1011042.5328440052</v>
          </cell>
          <cell r="G5">
            <v>1297645.0522314822</v>
          </cell>
          <cell r="H5">
            <v>271096.87437425496</v>
          </cell>
          <cell r="I5">
            <v>165618.28110383483</v>
          </cell>
          <cell r="J5">
            <v>860929.89675341255</v>
          </cell>
        </row>
        <row r="6">
          <cell r="E6">
            <v>9500257.0000015292</v>
          </cell>
          <cell r="F6">
            <v>4249076.9999999497</v>
          </cell>
          <cell r="G6">
            <v>5251179.9999998845</v>
          </cell>
          <cell r="H6">
            <v>1097732.9999999106</v>
          </cell>
          <cell r="I6">
            <v>642634.9999999759</v>
          </cell>
          <cell r="J6">
            <v>3510811.9999999483</v>
          </cell>
        </row>
        <row r="7">
          <cell r="E7">
            <v>4559924.6302313088</v>
          </cell>
          <cell r="F7">
            <v>2085749.5454456399</v>
          </cell>
          <cell r="G7">
            <v>2474175.0847856663</v>
          </cell>
          <cell r="H7">
            <v>527539.86364720331</v>
          </cell>
          <cell r="I7">
            <v>293964.93451824063</v>
          </cell>
          <cell r="J7">
            <v>1652670.2866201866</v>
          </cell>
        </row>
        <row r="8">
          <cell r="E8">
            <v>4940332.3697689278</v>
          </cell>
          <cell r="F8">
            <v>2163327.4545545843</v>
          </cell>
          <cell r="G8">
            <v>2777004.915214383</v>
          </cell>
          <cell r="H8">
            <v>570193.13635279657</v>
          </cell>
          <cell r="I8">
            <v>348670.06548175786</v>
          </cell>
          <cell r="J8">
            <v>1858141.71337975</v>
          </cell>
        </row>
        <row r="9">
          <cell r="E9">
            <v>6704669.6050352585</v>
          </cell>
          <cell r="F9">
            <v>2861107.0174638382</v>
          </cell>
          <cell r="G9">
            <v>3843562.5875719688</v>
          </cell>
          <cell r="H9">
            <v>849925.33587598184</v>
          </cell>
          <cell r="I9">
            <v>473710.36482694012</v>
          </cell>
          <cell r="J9">
            <v>2519926.886868773</v>
          </cell>
        </row>
        <row r="10">
          <cell r="E10">
            <v>3144545.7620127653</v>
          </cell>
          <cell r="F10">
            <v>1380802.4583252335</v>
          </cell>
          <cell r="G10">
            <v>1763743.3036875704</v>
          </cell>
          <cell r="H10">
            <v>395916.57425506791</v>
          </cell>
          <cell r="I10">
            <v>206496.84050514441</v>
          </cell>
          <cell r="J10">
            <v>1161329.8889273631</v>
          </cell>
        </row>
        <row r="11">
          <cell r="E11">
            <v>3560123.8430229952</v>
          </cell>
          <cell r="F11">
            <v>1480304.5591388794</v>
          </cell>
          <cell r="G11">
            <v>2079819.2838841721</v>
          </cell>
          <cell r="H11">
            <v>454008.76162098086</v>
          </cell>
          <cell r="I11">
            <v>267213.52432179538</v>
          </cell>
          <cell r="J11">
            <v>1358596.9979413983</v>
          </cell>
        </row>
        <row r="15">
          <cell r="E15">
            <v>256526.10035112669</v>
          </cell>
          <cell r="F15">
            <v>166117.9140702771</v>
          </cell>
          <cell r="G15">
            <v>90408.186280850772</v>
          </cell>
          <cell r="H15">
            <v>9943.7077473181544</v>
          </cell>
          <cell r="I15">
            <v>12624.260991580823</v>
          </cell>
          <cell r="J15">
            <v>67840.217541951773</v>
          </cell>
        </row>
        <row r="16">
          <cell r="E16">
            <v>188859.1264468338</v>
          </cell>
          <cell r="F16">
            <v>124377.62601708627</v>
          </cell>
          <cell r="G16">
            <v>64481.500429748405</v>
          </cell>
          <cell r="H16">
            <v>6280.2364719904126</v>
          </cell>
          <cell r="I16">
            <v>8716.7516370439007</v>
          </cell>
          <cell r="J16">
            <v>49484.512320714108</v>
          </cell>
        </row>
        <row r="17">
          <cell r="E17">
            <v>67666.973904293714</v>
          </cell>
          <cell r="F17">
            <v>41740.288053191332</v>
          </cell>
          <cell r="G17">
            <v>25926.685851102342</v>
          </cell>
          <cell r="H17">
            <v>3663.4712753277399</v>
          </cell>
          <cell r="I17">
            <v>3907.5093545369205</v>
          </cell>
          <cell r="J17">
            <v>18355.705221237684</v>
          </cell>
        </row>
        <row r="18">
          <cell r="E18">
            <v>4071227.2451356598</v>
          </cell>
          <cell r="F18">
            <v>1562098.6589602663</v>
          </cell>
          <cell r="G18">
            <v>2509128.5861753919</v>
          </cell>
          <cell r="H18">
            <v>547165.60262216954</v>
          </cell>
          <cell r="I18">
            <v>320415.76707202918</v>
          </cell>
          <cell r="J18">
            <v>1641547.2164811487</v>
          </cell>
        </row>
        <row r="19">
          <cell r="E19">
            <v>2337252.7171059581</v>
          </cell>
          <cell r="F19">
            <v>1007247.9612028057</v>
          </cell>
          <cell r="G19">
            <v>1330004.75590323</v>
          </cell>
          <cell r="H19">
            <v>286012.4359952326</v>
          </cell>
          <cell r="I19">
            <v>161109.61646398451</v>
          </cell>
          <cell r="J19">
            <v>882882.70344403409</v>
          </cell>
        </row>
        <row r="20">
          <cell r="E20">
            <v>1733974.528029639</v>
          </cell>
          <cell r="F20">
            <v>554850.69775758754</v>
          </cell>
          <cell r="G20">
            <v>1179123.8302720543</v>
          </cell>
          <cell r="H20">
            <v>261153.16662693652</v>
          </cell>
          <cell r="I20">
            <v>159306.15060804438</v>
          </cell>
          <cell r="J20">
            <v>758664.51303710288</v>
          </cell>
        </row>
        <row r="23">
          <cell r="E23">
            <v>348857.70153523789</v>
          </cell>
          <cell r="F23">
            <v>103296.67245486806</v>
          </cell>
          <cell r="G23">
            <v>245561.02908036747</v>
          </cell>
          <cell r="H23">
            <v>55213.745649582386</v>
          </cell>
          <cell r="I23">
            <v>30358.34190832523</v>
          </cell>
          <cell r="J23">
            <v>159988.94152245898</v>
          </cell>
        </row>
        <row r="24">
          <cell r="E24">
            <v>2633442.359900021</v>
          </cell>
          <cell r="F24">
            <v>1299008.3585038467</v>
          </cell>
          <cell r="G24">
            <v>1334434.0013963862</v>
          </cell>
          <cell r="H24">
            <v>302759.73325387418</v>
          </cell>
          <cell r="I24">
            <v>153294.59775491062</v>
          </cell>
          <cell r="J24">
            <v>878379.67038761103</v>
          </cell>
        </row>
        <row r="25">
          <cell r="E25">
            <v>2038725.9941249823</v>
          </cell>
          <cell r="F25">
            <v>690612.03869827744</v>
          </cell>
          <cell r="G25">
            <v>1348113.955426805</v>
          </cell>
          <cell r="H25">
            <v>311918.41144219378</v>
          </cell>
          <cell r="I25">
            <v>179144.2750233858</v>
          </cell>
          <cell r="J25">
            <v>857051.26896124228</v>
          </cell>
        </row>
        <row r="26">
          <cell r="E26">
            <v>1683643.5494753027</v>
          </cell>
          <cell r="F26">
            <v>768189.94780724309</v>
          </cell>
          <cell r="G26">
            <v>915453.60166812711</v>
          </cell>
          <cell r="H26">
            <v>180033.44553039141</v>
          </cell>
          <cell r="I26">
            <v>110913.15014031761</v>
          </cell>
          <cell r="J26">
            <v>624507.00599743414</v>
          </cell>
        </row>
        <row r="27">
          <cell r="E27">
            <v>1184956.4950267395</v>
          </cell>
          <cell r="F27">
            <v>360062.68684268463</v>
          </cell>
          <cell r="G27">
            <v>824893.80818405491</v>
          </cell>
          <cell r="H27">
            <v>197042.41930869926</v>
          </cell>
          <cell r="I27">
            <v>115121.23713751124</v>
          </cell>
          <cell r="J27">
            <v>512730.15173785924</v>
          </cell>
        </row>
        <row r="28">
          <cell r="E28">
            <v>1535290.4225584948</v>
          </cell>
          <cell r="F28">
            <v>726871.27882529399</v>
          </cell>
          <cell r="G28">
            <v>808419.14373324695</v>
          </cell>
          <cell r="H28">
            <v>167211.29606674396</v>
          </cell>
          <cell r="I28">
            <v>97086.578578109955</v>
          </cell>
          <cell r="J28">
            <v>544121.26908840414</v>
          </cell>
        </row>
        <row r="29">
          <cell r="E29">
            <v>1002122.6260151487</v>
          </cell>
          <cell r="F29">
            <v>371868.02083752723</v>
          </cell>
          <cell r="G29">
            <v>630254.60517762252</v>
          </cell>
          <cell r="H29">
            <v>127698.1415971367</v>
          </cell>
          <cell r="I29">
            <v>77849.609448081916</v>
          </cell>
          <cell r="J29">
            <v>424706.85413240432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0"/>
  <dimension ref="A1"/>
  <sheetViews>
    <sheetView workbookViewId="0">
      <selection activeCell="F28" sqref="F28"/>
    </sheetView>
  </sheetViews>
  <sheetFormatPr baseColWidth="10" defaultRowHeight="12.75" x14ac:dyDescent="0.2"/>
  <sheetData/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K51"/>
  <sheetViews>
    <sheetView tabSelected="1" workbookViewId="0">
      <selection activeCell="K9" sqref="K9"/>
    </sheetView>
  </sheetViews>
  <sheetFormatPr baseColWidth="10" defaultRowHeight="12.75" x14ac:dyDescent="0.2"/>
  <cols>
    <col min="1" max="1" width="46.140625" customWidth="1"/>
    <col min="2" max="2" width="12.42578125" customWidth="1"/>
    <col min="3" max="3" width="11.28515625" customWidth="1"/>
    <col min="4" max="4" width="10.28515625" customWidth="1"/>
    <col min="5" max="5" width="9.5703125" customWidth="1"/>
    <col min="6" max="6" width="9.28515625" bestFit="1" customWidth="1"/>
    <col min="7" max="7" width="9" bestFit="1" customWidth="1"/>
  </cols>
  <sheetData>
    <row r="1" spans="1:7" ht="23.25" customHeight="1" x14ac:dyDescent="0.2">
      <c r="A1" s="17" t="s">
        <v>14</v>
      </c>
      <c r="B1" s="17"/>
      <c r="C1" s="17"/>
      <c r="D1" s="17"/>
      <c r="E1" s="17"/>
      <c r="F1" s="17"/>
      <c r="G1" s="17"/>
    </row>
    <row r="2" spans="1:7" x14ac:dyDescent="0.2">
      <c r="A2" s="16" t="s">
        <v>8</v>
      </c>
      <c r="B2" s="16" t="s">
        <v>5</v>
      </c>
      <c r="C2" s="16" t="s">
        <v>4</v>
      </c>
      <c r="D2" s="16" t="s">
        <v>3</v>
      </c>
      <c r="E2" s="16"/>
      <c r="F2" s="16"/>
      <c r="G2" s="16"/>
    </row>
    <row r="3" spans="1:7" ht="22.5" x14ac:dyDescent="0.2">
      <c r="A3" s="16"/>
      <c r="B3" s="16"/>
      <c r="C3" s="16"/>
      <c r="D3" s="2" t="s">
        <v>0</v>
      </c>
      <c r="E3" s="2" t="s">
        <v>6</v>
      </c>
      <c r="F3" s="2" t="s">
        <v>1</v>
      </c>
      <c r="G3" s="2" t="s">
        <v>2</v>
      </c>
    </row>
    <row r="4" spans="1:7" ht="6" customHeight="1" x14ac:dyDescent="0.2">
      <c r="A4" s="3"/>
      <c r="B4" s="3"/>
      <c r="C4" s="3"/>
      <c r="D4" s="3"/>
      <c r="E4" s="3"/>
      <c r="F4" s="3"/>
      <c r="G4" s="3"/>
    </row>
    <row r="5" spans="1:7" x14ac:dyDescent="0.2">
      <c r="A5" s="3" t="str">
        <f>[1]Resumen!A5</f>
        <v>Total Viviendas</v>
      </c>
      <c r="B5" s="13">
        <f>[2]Sheet1!E4</f>
        <v>2295812.3848009384</v>
      </c>
      <c r="C5" s="13">
        <f>[2]Sheet1!F4</f>
        <v>1003453.3895616063</v>
      </c>
      <c r="D5" s="13">
        <f>[2]Sheet1!G4</f>
        <v>1292358.9952394383</v>
      </c>
      <c r="E5" s="13">
        <f>[2]Sheet1!H4</f>
        <v>269265.13873659103</v>
      </c>
      <c r="F5" s="13">
        <f>[2]Sheet1!I4</f>
        <v>165317.70346117814</v>
      </c>
      <c r="G5" s="13">
        <f>[2]Sheet1!J4</f>
        <v>857776.15304168954</v>
      </c>
    </row>
    <row r="6" spans="1:7" x14ac:dyDescent="0.2">
      <c r="A6" s="3" t="str">
        <f>[1]Resumen!A6</f>
        <v>Total Hogares</v>
      </c>
      <c r="B6" s="13">
        <f>[2]Sheet1!E5</f>
        <v>2308687.5850753793</v>
      </c>
      <c r="C6" s="13">
        <f>[2]Sheet1!F5</f>
        <v>1011042.5328440052</v>
      </c>
      <c r="D6" s="13">
        <f>[2]Sheet1!G5</f>
        <v>1297645.0522314822</v>
      </c>
      <c r="E6" s="13">
        <f>[2]Sheet1!H5</f>
        <v>271096.87437425496</v>
      </c>
      <c r="F6" s="13">
        <f>[2]Sheet1!I5</f>
        <v>165618.28110383483</v>
      </c>
      <c r="G6" s="13">
        <f>[2]Sheet1!J5</f>
        <v>860929.89675341255</v>
      </c>
    </row>
    <row r="7" spans="1:7" x14ac:dyDescent="0.2">
      <c r="A7" s="3" t="str">
        <f>"Poblacion "&amp;[1]Resumen!A7</f>
        <v>Poblacion Total</v>
      </c>
      <c r="B7" s="13">
        <f>[2]Sheet1!E6</f>
        <v>9500257.0000015292</v>
      </c>
      <c r="C7" s="13">
        <f>[2]Sheet1!F6</f>
        <v>4249076.9999999497</v>
      </c>
      <c r="D7" s="13">
        <f>[2]Sheet1!G6</f>
        <v>5251179.9999998845</v>
      </c>
      <c r="E7" s="13">
        <f>[2]Sheet1!H6</f>
        <v>1097732.9999999106</v>
      </c>
      <c r="F7" s="13">
        <f>[2]Sheet1!I6</f>
        <v>642634.9999999759</v>
      </c>
      <c r="G7" s="13">
        <f>[2]Sheet1!J6</f>
        <v>3510811.9999999483</v>
      </c>
    </row>
    <row r="8" spans="1:7" x14ac:dyDescent="0.2">
      <c r="A8" s="4" t="str">
        <f>[1]Resumen!A8</f>
        <v>Hombre</v>
      </c>
      <c r="B8" s="13">
        <f>[2]Sheet1!E7</f>
        <v>4559924.6302313088</v>
      </c>
      <c r="C8" s="13">
        <f>[2]Sheet1!F7</f>
        <v>2085749.5454456399</v>
      </c>
      <c r="D8" s="13">
        <f>[2]Sheet1!G7</f>
        <v>2474175.0847856663</v>
      </c>
      <c r="E8" s="13">
        <f>[2]Sheet1!H7</f>
        <v>527539.86364720331</v>
      </c>
      <c r="F8" s="13">
        <f>[2]Sheet1!I7</f>
        <v>293964.93451824063</v>
      </c>
      <c r="G8" s="13">
        <f>[2]Sheet1!J7</f>
        <v>1652670.2866201866</v>
      </c>
    </row>
    <row r="9" spans="1:7" x14ac:dyDescent="0.2">
      <c r="A9" s="4" t="str">
        <f>[1]Resumen!A9</f>
        <v>Mujer</v>
      </c>
      <c r="B9" s="13">
        <f>[2]Sheet1!E8</f>
        <v>4940332.3697689278</v>
      </c>
      <c r="C9" s="13">
        <f>[2]Sheet1!F8</f>
        <v>2163327.4545545843</v>
      </c>
      <c r="D9" s="13">
        <f>[2]Sheet1!G8</f>
        <v>2777004.915214383</v>
      </c>
      <c r="E9" s="13">
        <f>[2]Sheet1!H8</f>
        <v>570193.13635279657</v>
      </c>
      <c r="F9" s="13">
        <f>[2]Sheet1!I8</f>
        <v>348670.06548175786</v>
      </c>
      <c r="G9" s="13">
        <f>[2]Sheet1!J8</f>
        <v>1858141.71337975</v>
      </c>
    </row>
    <row r="10" spans="1:7" x14ac:dyDescent="0.2">
      <c r="A10" s="3" t="str">
        <f>[1]Resumen!A10</f>
        <v>Personas por Hogar</v>
      </c>
      <c r="B10" s="5">
        <f>+B7/B6</f>
        <v>4.1150032864630068</v>
      </c>
      <c r="C10" s="5">
        <f t="shared" ref="C10:G10" si="0">+C7/C6</f>
        <v>4.2026688907414584</v>
      </c>
      <c r="D10" s="5">
        <f t="shared" si="0"/>
        <v>4.0466998205478033</v>
      </c>
      <c r="E10" s="5">
        <f t="shared" si="0"/>
        <v>4.049227799227471</v>
      </c>
      <c r="F10" s="5">
        <f t="shared" si="0"/>
        <v>3.880217785843787</v>
      </c>
      <c r="G10" s="5">
        <f t="shared" si="0"/>
        <v>4.0779301697377512</v>
      </c>
    </row>
    <row r="11" spans="1:7" x14ac:dyDescent="0.2">
      <c r="A11" s="3"/>
      <c r="B11" s="7"/>
      <c r="C11" s="7"/>
      <c r="D11" s="3"/>
      <c r="E11" s="3"/>
      <c r="F11" s="3"/>
      <c r="G11" s="3"/>
    </row>
    <row r="12" spans="1:7" x14ac:dyDescent="0.2">
      <c r="A12" s="3" t="str">
        <f>[1]Resumen!A11</f>
        <v>Poblacion edad de Trabajar</v>
      </c>
      <c r="B12" s="10">
        <f>[2]Sheet1!E9</f>
        <v>6704669.6050352585</v>
      </c>
      <c r="C12" s="10">
        <f>[2]Sheet1!F9</f>
        <v>2861107.0174638382</v>
      </c>
      <c r="D12" s="10">
        <f>[2]Sheet1!G9</f>
        <v>3843562.5875719688</v>
      </c>
      <c r="E12" s="10">
        <f>[2]Sheet1!H9</f>
        <v>849925.33587598184</v>
      </c>
      <c r="F12" s="10">
        <f>[2]Sheet1!I9</f>
        <v>473710.36482694012</v>
      </c>
      <c r="G12" s="10">
        <f>[2]Sheet1!J9</f>
        <v>2519926.886868773</v>
      </c>
    </row>
    <row r="13" spans="1:7" x14ac:dyDescent="0.2">
      <c r="A13" s="4" t="str">
        <f>[1]Resumen!B12</f>
        <v>Hombre</v>
      </c>
      <c r="B13" s="10">
        <f>[2]Sheet1!E10</f>
        <v>3144545.7620127653</v>
      </c>
      <c r="C13" s="10">
        <f>[2]Sheet1!F10</f>
        <v>1380802.4583252335</v>
      </c>
      <c r="D13" s="10">
        <f>[2]Sheet1!G10</f>
        <v>1763743.3036875704</v>
      </c>
      <c r="E13" s="10">
        <f>[2]Sheet1!H10</f>
        <v>395916.57425506791</v>
      </c>
      <c r="F13" s="10">
        <f>[2]Sheet1!I10</f>
        <v>206496.84050514441</v>
      </c>
      <c r="G13" s="10">
        <f>[2]Sheet1!J10</f>
        <v>1161329.8889273631</v>
      </c>
    </row>
    <row r="14" spans="1:7" x14ac:dyDescent="0.2">
      <c r="A14" s="4" t="str">
        <f>[1]Resumen!B13</f>
        <v>Mujer</v>
      </c>
      <c r="B14" s="10">
        <f>[2]Sheet1!E11</f>
        <v>3560123.8430229952</v>
      </c>
      <c r="C14" s="10">
        <f>[2]Sheet1!F11</f>
        <v>1480304.5591388794</v>
      </c>
      <c r="D14" s="10">
        <f>[2]Sheet1!G11</f>
        <v>2079819.2838841721</v>
      </c>
      <c r="E14" s="10">
        <f>[2]Sheet1!H11</f>
        <v>454008.76162098086</v>
      </c>
      <c r="F14" s="10">
        <f>[2]Sheet1!I11</f>
        <v>267213.52432179538</v>
      </c>
      <c r="G14" s="10">
        <f>[2]Sheet1!J11</f>
        <v>1358596.9979413983</v>
      </c>
    </row>
    <row r="15" spans="1:7" x14ac:dyDescent="0.2">
      <c r="A15" s="4"/>
    </row>
    <row r="16" spans="1:7" x14ac:dyDescent="0.2">
      <c r="A16" s="3" t="str">
        <f>[1]Resumen!A14</f>
        <v>Poblacion en edad de 5 a 17 años</v>
      </c>
      <c r="B16" s="22">
        <v>2298410.2452682024</v>
      </c>
      <c r="C16" s="10">
        <v>1117712</v>
      </c>
      <c r="D16" s="10">
        <v>1180698</v>
      </c>
      <c r="E16" s="10">
        <v>223210</v>
      </c>
      <c r="F16" s="10">
        <v>145480</v>
      </c>
      <c r="G16" s="10">
        <v>812008</v>
      </c>
    </row>
    <row r="17" spans="1:7" x14ac:dyDescent="0.2">
      <c r="A17" s="4" t="str">
        <f>[1]Resumen!B15</f>
        <v>Hombre</v>
      </c>
      <c r="B17" s="24">
        <v>1169487.0831832699</v>
      </c>
      <c r="C17" s="23">
        <v>558645.26939878694</v>
      </c>
      <c r="D17" s="25">
        <v>610841.81378451025</v>
      </c>
      <c r="E17" s="26">
        <v>118277.78688915134</v>
      </c>
      <c r="F17" s="27">
        <v>76346.721234798475</v>
      </c>
      <c r="G17" s="28">
        <v>416217.30566056154</v>
      </c>
    </row>
    <row r="18" spans="1:7" x14ac:dyDescent="0.2">
      <c r="A18" s="4" t="str">
        <f>[1]Resumen!B16</f>
        <v>Mujer</v>
      </c>
      <c r="B18" s="24">
        <v>1128923.1620849327</v>
      </c>
      <c r="C18" s="23">
        <v>559066.88847003132</v>
      </c>
      <c r="D18" s="25">
        <v>569856.27361491544</v>
      </c>
      <c r="E18" s="26">
        <v>104932.28438617208</v>
      </c>
      <c r="F18" s="27">
        <v>69132.85781103796</v>
      </c>
      <c r="G18" s="28">
        <v>395791.13141770533</v>
      </c>
    </row>
    <row r="19" spans="1:7" x14ac:dyDescent="0.2">
      <c r="A19" s="4"/>
    </row>
    <row r="20" spans="1:7" x14ac:dyDescent="0.2">
      <c r="A20" s="3" t="str">
        <f>[1]Resumen!A17</f>
        <v>Trabajo infantil</v>
      </c>
      <c r="B20" s="10">
        <f>[2]Sheet1!E15</f>
        <v>256526.10035112669</v>
      </c>
      <c r="C20" s="10">
        <f>[2]Sheet1!F15</f>
        <v>166117.9140702771</v>
      </c>
      <c r="D20" s="10">
        <f>[2]Sheet1!G15</f>
        <v>90408.186280850772</v>
      </c>
      <c r="E20" s="10">
        <f>[2]Sheet1!H15</f>
        <v>9943.7077473181544</v>
      </c>
      <c r="F20" s="10">
        <f>[2]Sheet1!I15</f>
        <v>12624.260991580823</v>
      </c>
      <c r="G20" s="10">
        <f>[2]Sheet1!J15</f>
        <v>67840.217541951773</v>
      </c>
    </row>
    <row r="21" spans="1:7" x14ac:dyDescent="0.2">
      <c r="A21" s="4" t="s">
        <v>12</v>
      </c>
      <c r="B21" s="10">
        <f>[2]Sheet1!E16</f>
        <v>188859.1264468338</v>
      </c>
      <c r="C21" s="10">
        <f>[2]Sheet1!F16</f>
        <v>124377.62601708627</v>
      </c>
      <c r="D21" s="10">
        <f>[2]Sheet1!G16</f>
        <v>64481.500429748405</v>
      </c>
      <c r="E21" s="10">
        <f>[2]Sheet1!H16</f>
        <v>6280.2364719904126</v>
      </c>
      <c r="F21" s="10">
        <f>[2]Sheet1!I16</f>
        <v>8716.7516370439007</v>
      </c>
      <c r="G21" s="10">
        <f>[2]Sheet1!J16</f>
        <v>49484.512320714108</v>
      </c>
    </row>
    <row r="22" spans="1:7" x14ac:dyDescent="0.2">
      <c r="A22" s="4" t="s">
        <v>13</v>
      </c>
      <c r="B22" s="10">
        <f>[2]Sheet1!E17</f>
        <v>67666.973904293714</v>
      </c>
      <c r="C22" s="10">
        <f>[2]Sheet1!F17</f>
        <v>41740.288053191332</v>
      </c>
      <c r="D22" s="10">
        <f>[2]Sheet1!G17</f>
        <v>25926.685851102342</v>
      </c>
      <c r="E22" s="10">
        <f>[2]Sheet1!H17</f>
        <v>3663.4712753277399</v>
      </c>
      <c r="F22" s="10">
        <f>[2]Sheet1!I17</f>
        <v>3907.5093545369205</v>
      </c>
      <c r="G22" s="10">
        <f>[2]Sheet1!J17</f>
        <v>18355.705221237684</v>
      </c>
    </row>
    <row r="23" spans="1:7" x14ac:dyDescent="0.2">
      <c r="A23" s="4"/>
    </row>
    <row r="24" spans="1:7" x14ac:dyDescent="0.2">
      <c r="A24" s="12" t="s">
        <v>15</v>
      </c>
      <c r="B24" s="10">
        <f>[2]Sheet1!E18</f>
        <v>4071227.2451356598</v>
      </c>
      <c r="C24" s="10">
        <f>[2]Sheet1!F18</f>
        <v>1562098.6589602663</v>
      </c>
      <c r="D24" s="10">
        <f>[2]Sheet1!G18</f>
        <v>2509128.5861753919</v>
      </c>
      <c r="E24" s="10">
        <f>[2]Sheet1!H18</f>
        <v>547165.60262216954</v>
      </c>
      <c r="F24" s="10">
        <f>[2]Sheet1!I18</f>
        <v>320415.76707202918</v>
      </c>
      <c r="G24" s="10">
        <f>[2]Sheet1!J18</f>
        <v>1641547.2164811487</v>
      </c>
    </row>
    <row r="25" spans="1:7" x14ac:dyDescent="0.2">
      <c r="A25" s="4" t="str">
        <f>[1]Resumen!B21</f>
        <v>Hombre</v>
      </c>
      <c r="B25" s="10">
        <f>[2]Sheet1!E19</f>
        <v>2337252.7171059581</v>
      </c>
      <c r="C25" s="10">
        <f>[2]Sheet1!F19</f>
        <v>1007247.9612028057</v>
      </c>
      <c r="D25" s="10">
        <f>[2]Sheet1!G19</f>
        <v>1330004.75590323</v>
      </c>
      <c r="E25" s="10">
        <f>[2]Sheet1!H19</f>
        <v>286012.4359952326</v>
      </c>
      <c r="F25" s="10">
        <f>[2]Sheet1!I19</f>
        <v>161109.61646398451</v>
      </c>
      <c r="G25" s="10">
        <f>[2]Sheet1!J19</f>
        <v>882882.70344403409</v>
      </c>
    </row>
    <row r="26" spans="1:7" x14ac:dyDescent="0.2">
      <c r="A26" s="4" t="str">
        <f>[1]Resumen!B22</f>
        <v>Mujer</v>
      </c>
      <c r="B26" s="10">
        <f>[2]Sheet1!E20</f>
        <v>1733974.528029639</v>
      </c>
      <c r="C26" s="10">
        <f>[2]Sheet1!F20</f>
        <v>554850.69775758754</v>
      </c>
      <c r="D26" s="10">
        <f>[2]Sheet1!G20</f>
        <v>1179123.8302720543</v>
      </c>
      <c r="E26" s="10">
        <f>[2]Sheet1!H20</f>
        <v>261153.16662693652</v>
      </c>
      <c r="F26" s="10">
        <f>[2]Sheet1!I20</f>
        <v>159306.15060804438</v>
      </c>
      <c r="G26" s="10">
        <f>[2]Sheet1!J20</f>
        <v>758664.51303710288</v>
      </c>
    </row>
    <row r="27" spans="1:7" x14ac:dyDescent="0.2">
      <c r="A27" s="12"/>
      <c r="B27" s="3"/>
      <c r="C27" s="3"/>
      <c r="D27" s="3"/>
      <c r="E27" s="3"/>
      <c r="F27" s="3"/>
      <c r="G27" s="3"/>
    </row>
    <row r="28" spans="1:7" x14ac:dyDescent="0.2">
      <c r="A28" s="3" t="s">
        <v>9</v>
      </c>
      <c r="B28" s="6">
        <f t="shared" ref="B28:G30" si="1">+B24/B12*100</f>
        <v>60.722265002859153</v>
      </c>
      <c r="C28" s="6">
        <f t="shared" si="1"/>
        <v>54.597701149429646</v>
      </c>
      <c r="D28" s="6">
        <f t="shared" si="1"/>
        <v>65.281325046938889</v>
      </c>
      <c r="E28" s="6">
        <f t="shared" si="1"/>
        <v>64.378078817738654</v>
      </c>
      <c r="F28" s="6">
        <f t="shared" si="1"/>
        <v>67.639593908629408</v>
      </c>
      <c r="G28" s="6">
        <f t="shared" si="1"/>
        <v>65.142652552150551</v>
      </c>
    </row>
    <row r="29" spans="1:7" x14ac:dyDescent="0.2">
      <c r="A29" s="3" t="s">
        <v>10</v>
      </c>
      <c r="B29" s="6">
        <f t="shared" si="1"/>
        <v>74.327196803455848</v>
      </c>
      <c r="C29" s="6">
        <f t="shared" si="1"/>
        <v>72.946564885500734</v>
      </c>
      <c r="D29" s="6">
        <f t="shared" si="1"/>
        <v>75.408068346595812</v>
      </c>
      <c r="E29" s="6">
        <f t="shared" si="1"/>
        <v>72.240581625908405</v>
      </c>
      <c r="F29" s="6">
        <f t="shared" si="1"/>
        <v>78.02037845705965</v>
      </c>
      <c r="G29" s="6">
        <f t="shared" si="1"/>
        <v>76.023420378811508</v>
      </c>
    </row>
    <row r="30" spans="1:7" x14ac:dyDescent="0.2">
      <c r="A30" s="3" t="s">
        <v>11</v>
      </c>
      <c r="B30" s="6">
        <f t="shared" si="1"/>
        <v>48.705455329252686</v>
      </c>
      <c r="C30" s="6">
        <f t="shared" si="1"/>
        <v>37.48219880376201</v>
      </c>
      <c r="D30" s="6">
        <f t="shared" si="1"/>
        <v>56.693571379431503</v>
      </c>
      <c r="E30" s="6">
        <f t="shared" si="1"/>
        <v>57.521613832852516</v>
      </c>
      <c r="F30" s="6">
        <f t="shared" si="1"/>
        <v>59.617547806524144</v>
      </c>
      <c r="G30" s="6">
        <f t="shared" si="1"/>
        <v>55.841762802851932</v>
      </c>
    </row>
    <row r="31" spans="1:7" x14ac:dyDescent="0.2">
      <c r="A31" s="3"/>
      <c r="B31" s="3"/>
      <c r="C31" s="3"/>
      <c r="D31" s="3"/>
      <c r="E31" s="3"/>
      <c r="F31" s="3"/>
      <c r="G31" s="3"/>
    </row>
    <row r="32" spans="1:7" x14ac:dyDescent="0.2">
      <c r="A32" s="12" t="s">
        <v>23</v>
      </c>
      <c r="B32" s="9">
        <f>[2]Sheet1!E24</f>
        <v>2633442.359900021</v>
      </c>
      <c r="C32" s="9">
        <f>[2]Sheet1!F24</f>
        <v>1299008.3585038467</v>
      </c>
      <c r="D32" s="9">
        <f>[2]Sheet1!G24</f>
        <v>1334434.0013963862</v>
      </c>
      <c r="E32" s="9">
        <f>[2]Sheet1!H24</f>
        <v>302759.73325387418</v>
      </c>
      <c r="F32" s="9">
        <f>[2]Sheet1!I24</f>
        <v>153294.59775491062</v>
      </c>
      <c r="G32" s="9">
        <f>[2]Sheet1!J24</f>
        <v>878379.67038761103</v>
      </c>
    </row>
    <row r="33" spans="1:11" x14ac:dyDescent="0.2">
      <c r="A33" s="3"/>
      <c r="B33" s="9"/>
      <c r="C33" s="9"/>
      <c r="D33" s="9"/>
      <c r="E33" s="9"/>
      <c r="F33" s="9"/>
      <c r="G33" s="9"/>
    </row>
    <row r="34" spans="1:11" x14ac:dyDescent="0.2">
      <c r="A34" s="3" t="s">
        <v>7</v>
      </c>
      <c r="B34" s="9">
        <f t="shared" ref="B34:G34" si="2">+B35+B36</f>
        <v>3722369.543600285</v>
      </c>
      <c r="C34" s="9">
        <f t="shared" si="2"/>
        <v>1458801.9865055205</v>
      </c>
      <c r="D34" s="9">
        <f t="shared" si="2"/>
        <v>2263567.5570949321</v>
      </c>
      <c r="E34" s="9">
        <f t="shared" si="2"/>
        <v>491951.8569725852</v>
      </c>
      <c r="F34" s="9">
        <f t="shared" si="2"/>
        <v>290057.42516370339</v>
      </c>
      <c r="G34" s="9">
        <f t="shared" si="2"/>
        <v>1481558.2749586764</v>
      </c>
    </row>
    <row r="35" spans="1:11" x14ac:dyDescent="0.2">
      <c r="A35" s="4" t="str">
        <f>[1]Resumen!A25</f>
        <v>Asalariados</v>
      </c>
      <c r="B35" s="9">
        <f>[2]Sheet1!E25</f>
        <v>2038725.9941249823</v>
      </c>
      <c r="C35" s="9">
        <f>[2]Sheet1!F25</f>
        <v>690612.03869827744</v>
      </c>
      <c r="D35" s="9">
        <f>[2]Sheet1!G25</f>
        <v>1348113.955426805</v>
      </c>
      <c r="E35" s="9">
        <f>[2]Sheet1!H25</f>
        <v>311918.41144219378</v>
      </c>
      <c r="F35" s="9">
        <f>[2]Sheet1!I25</f>
        <v>179144.2750233858</v>
      </c>
      <c r="G35" s="9">
        <f>[2]Sheet1!J25</f>
        <v>857051.26896124228</v>
      </c>
    </row>
    <row r="36" spans="1:11" x14ac:dyDescent="0.2">
      <c r="A36" s="4" t="str">
        <f>[1]Resumen!A26</f>
        <v>No Asalariados</v>
      </c>
      <c r="B36" s="9">
        <f>[2]Sheet1!E26</f>
        <v>1683643.5494753027</v>
      </c>
      <c r="C36" s="9">
        <f>[2]Sheet1!F26</f>
        <v>768189.94780724309</v>
      </c>
      <c r="D36" s="9">
        <f>[2]Sheet1!G26</f>
        <v>915453.60166812711</v>
      </c>
      <c r="E36" s="9">
        <f>[2]Sheet1!H26</f>
        <v>180033.44553039141</v>
      </c>
      <c r="F36" s="9">
        <f>[2]Sheet1!I26</f>
        <v>110913.15014031761</v>
      </c>
      <c r="G36" s="9">
        <f>[2]Sheet1!J26</f>
        <v>624507.00599743414</v>
      </c>
    </row>
    <row r="37" spans="1:11" ht="12.75" customHeight="1" x14ac:dyDescent="0.2">
      <c r="A37" s="4"/>
      <c r="B37" s="9"/>
      <c r="C37" s="9"/>
      <c r="D37" s="9"/>
      <c r="E37" s="9"/>
      <c r="F37" s="9"/>
      <c r="G37" s="9"/>
    </row>
    <row r="38" spans="1:11" x14ac:dyDescent="0.2">
      <c r="A38" s="3" t="str">
        <f>[1]Resumen!A27</f>
        <v>Desocupados</v>
      </c>
      <c r="B38" s="9">
        <f>[2]Sheet1!E23</f>
        <v>348857.70153523789</v>
      </c>
      <c r="C38" s="9">
        <f>[2]Sheet1!F23</f>
        <v>103296.67245486806</v>
      </c>
      <c r="D38" s="9">
        <f>[2]Sheet1!G23</f>
        <v>245561.02908036747</v>
      </c>
      <c r="E38" s="9">
        <f>[2]Sheet1!H23</f>
        <v>55213.745649582386</v>
      </c>
      <c r="F38" s="9">
        <f>[2]Sheet1!I23</f>
        <v>30358.34190832523</v>
      </c>
      <c r="G38" s="9">
        <f>[2]Sheet1!J23</f>
        <v>159988.94152245898</v>
      </c>
    </row>
    <row r="39" spans="1:11" ht="13.5" customHeight="1" x14ac:dyDescent="0.2">
      <c r="A39" s="3"/>
      <c r="B39" s="3"/>
      <c r="C39" s="3"/>
      <c r="D39" s="3"/>
      <c r="E39" s="3"/>
      <c r="F39" s="3"/>
      <c r="G39" s="3"/>
    </row>
    <row r="40" spans="1:11" x14ac:dyDescent="0.2">
      <c r="A40" s="12" t="s">
        <v>16</v>
      </c>
      <c r="B40" s="5">
        <f>+B38/B24*100</f>
        <v>8.5688584922901647</v>
      </c>
      <c r="C40" s="5">
        <f t="shared" ref="C40:G40" si="3">+C38/C24*100</f>
        <v>6.6126855600543433</v>
      </c>
      <c r="D40" s="5">
        <f t="shared" si="3"/>
        <v>9.7867056488591775</v>
      </c>
      <c r="E40" s="5">
        <f t="shared" si="3"/>
        <v>10.09086561453841</v>
      </c>
      <c r="F40" s="5">
        <f t="shared" si="3"/>
        <v>9.4746716697935476</v>
      </c>
      <c r="G40" s="5">
        <f t="shared" si="3"/>
        <v>9.7462284310904099</v>
      </c>
    </row>
    <row r="41" spans="1:11" x14ac:dyDescent="0.2">
      <c r="A41" s="12" t="s">
        <v>17</v>
      </c>
      <c r="B41" s="5">
        <f>+B48/B34*100</f>
        <v>41.244975937385256</v>
      </c>
      <c r="C41" s="5">
        <f t="shared" ref="C41:G41" si="4">+C48/C34*100</f>
        <v>49.826589595375722</v>
      </c>
      <c r="D41" s="5">
        <f t="shared" si="4"/>
        <v>35.714381097190397</v>
      </c>
      <c r="E41" s="5">
        <f t="shared" si="4"/>
        <v>33.989361702127304</v>
      </c>
      <c r="F41" s="5">
        <f t="shared" si="4"/>
        <v>33.471502590673545</v>
      </c>
      <c r="G41" s="5">
        <f t="shared" si="4"/>
        <v>36.72628193471369</v>
      </c>
      <c r="I41" s="1"/>
      <c r="J41" s="1"/>
    </row>
    <row r="42" spans="1:11" x14ac:dyDescent="0.2">
      <c r="A42" s="12" t="s">
        <v>18</v>
      </c>
      <c r="B42" s="14">
        <f>+B49/B34*100</f>
        <v>26.921631887356707</v>
      </c>
      <c r="C42" s="14">
        <f t="shared" ref="C42:G42" si="5">+C49/C34*100</f>
        <v>25.491329479768293</v>
      </c>
      <c r="D42" s="14">
        <f t="shared" si="5"/>
        <v>27.84341926098697</v>
      </c>
      <c r="E42" s="14">
        <f t="shared" si="5"/>
        <v>25.957446808510142</v>
      </c>
      <c r="F42" s="14">
        <f t="shared" si="5"/>
        <v>26.839378238341922</v>
      </c>
      <c r="G42" s="14">
        <f t="shared" si="5"/>
        <v>28.666226722958317</v>
      </c>
      <c r="I42" s="1"/>
      <c r="J42" s="1"/>
    </row>
    <row r="43" spans="1:11" x14ac:dyDescent="0.2">
      <c r="A43" s="8"/>
      <c r="B43" s="8"/>
      <c r="C43" s="8"/>
      <c r="D43" s="8"/>
      <c r="E43" s="8"/>
      <c r="F43" s="8"/>
      <c r="G43" s="8"/>
    </row>
    <row r="44" spans="1:11" x14ac:dyDescent="0.2">
      <c r="A44" s="11" t="s">
        <v>22</v>
      </c>
    </row>
    <row r="46" spans="1:11" x14ac:dyDescent="0.2"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1:11" x14ac:dyDescent="0.2">
      <c r="B47" s="15">
        <f>[2]Sheet1!E27</f>
        <v>1184956.4950267395</v>
      </c>
      <c r="C47" s="15">
        <f>[2]Sheet1!F27</f>
        <v>360062.68684268463</v>
      </c>
      <c r="D47" s="15">
        <f>[2]Sheet1!G27</f>
        <v>824893.80818405491</v>
      </c>
      <c r="E47" s="15">
        <f>[2]Sheet1!H27</f>
        <v>197042.41930869926</v>
      </c>
      <c r="F47" s="15">
        <f>[2]Sheet1!I27</f>
        <v>115121.23713751124</v>
      </c>
      <c r="G47" s="15">
        <f>[2]Sheet1!J27</f>
        <v>512730.15173785924</v>
      </c>
      <c r="H47" s="18" t="s">
        <v>19</v>
      </c>
      <c r="I47" s="18"/>
      <c r="J47" s="19"/>
      <c r="K47" s="15"/>
    </row>
    <row r="48" spans="1:11" x14ac:dyDescent="0.2">
      <c r="B48" s="15">
        <f>[2]Sheet1!E28</f>
        <v>1535290.4225584948</v>
      </c>
      <c r="C48" s="15">
        <f>[2]Sheet1!F28</f>
        <v>726871.27882529399</v>
      </c>
      <c r="D48" s="15">
        <f>[2]Sheet1!G28</f>
        <v>808419.14373324695</v>
      </c>
      <c r="E48" s="15">
        <f>[2]Sheet1!H28</f>
        <v>167211.29606674396</v>
      </c>
      <c r="F48" s="15">
        <f>[2]Sheet1!I28</f>
        <v>97086.578578109955</v>
      </c>
      <c r="G48" s="15">
        <f>[2]Sheet1!J28</f>
        <v>544121.26908840414</v>
      </c>
      <c r="H48" s="18" t="s">
        <v>20</v>
      </c>
      <c r="I48" s="18"/>
      <c r="J48" s="19"/>
      <c r="K48" s="15"/>
    </row>
    <row r="49" spans="2:11" x14ac:dyDescent="0.2">
      <c r="B49" s="15">
        <f>[2]Sheet1!E29</f>
        <v>1002122.6260151487</v>
      </c>
      <c r="C49" s="15">
        <f>[2]Sheet1!F29</f>
        <v>371868.02083752723</v>
      </c>
      <c r="D49" s="15">
        <f>[2]Sheet1!G29</f>
        <v>630254.60517762252</v>
      </c>
      <c r="E49" s="15">
        <f>[2]Sheet1!H29</f>
        <v>127698.1415971367</v>
      </c>
      <c r="F49" s="15">
        <f>[2]Sheet1!I29</f>
        <v>77849.609448081916</v>
      </c>
      <c r="G49" s="15">
        <f>[2]Sheet1!J29</f>
        <v>424706.85413240432</v>
      </c>
      <c r="H49" s="20" t="s">
        <v>21</v>
      </c>
      <c r="I49" s="20"/>
      <c r="J49" s="21"/>
      <c r="K49" s="15"/>
    </row>
    <row r="50" spans="2:11" x14ac:dyDescent="0.2"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2:11" x14ac:dyDescent="0.2">
      <c r="B51" s="15"/>
      <c r="C51" s="15"/>
      <c r="D51" s="15"/>
      <c r="E51" s="15"/>
      <c r="F51" s="15"/>
      <c r="G51" s="15"/>
      <c r="H51" s="15"/>
      <c r="I51" s="15"/>
      <c r="J51" s="15"/>
      <c r="K51" s="15"/>
    </row>
  </sheetData>
  <mergeCells count="8">
    <mergeCell ref="A2:A3"/>
    <mergeCell ref="A1:G1"/>
    <mergeCell ref="H47:J47"/>
    <mergeCell ref="H48:J48"/>
    <mergeCell ref="H49:J49"/>
    <mergeCell ref="D2:G2"/>
    <mergeCell ref="B2:B3"/>
    <mergeCell ref="C2:C3"/>
  </mergeCells>
  <phoneticPr fontId="3" type="noConversion"/>
  <printOptions horizontalCentered="1" verticalCentered="1"/>
  <pageMargins left="0.54" right="0" top="0" bottom="0" header="0" footer="0"/>
  <pageSetup paperSize="9" scale="86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Portada</vt:lpstr>
      <vt:lpstr>Resumen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ES-002</cp:lastModifiedBy>
  <cp:lastPrinted>2017-03-21T17:35:39Z</cp:lastPrinted>
  <dcterms:created xsi:type="dcterms:W3CDTF">2006-11-28T20:39:10Z</dcterms:created>
  <dcterms:modified xsi:type="dcterms:W3CDTF">2025-02-06T17:49:50Z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