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ne\Documents\2021\PUBLICACIONES FINALES\"/>
    </mc:Choice>
  </mc:AlternateContent>
  <bookViews>
    <workbookView xWindow="0" yWindow="0" windowWidth="21840" windowHeight="9855" activeTab="2"/>
  </bookViews>
  <sheets>
    <sheet name="Caratula" sheetId="5" r:id="rId1"/>
    <sheet name="Cuadro01" sheetId="1" r:id="rId2"/>
    <sheet name="Cuadro02" sheetId="8" r:id="rId3"/>
  </sheets>
  <externalReferences>
    <externalReference r:id="rId4"/>
    <externalReference r:id="rId5"/>
  </externalReferences>
  <definedNames>
    <definedName name="_xlnm.Print_Area" localSheetId="0">Caratula!$A$1:$I$7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30" i="1" l="1"/>
  <c r="F30" i="1"/>
  <c r="E30" i="1"/>
  <c r="D30" i="1"/>
  <c r="C30" i="1"/>
  <c r="B30" i="1"/>
  <c r="B26" i="1"/>
  <c r="C26" i="1"/>
  <c r="D26" i="1"/>
  <c r="E26" i="1"/>
  <c r="F26" i="1"/>
  <c r="G26" i="1"/>
  <c r="B27" i="1"/>
  <c r="C27" i="1"/>
  <c r="D27" i="1"/>
  <c r="E27" i="1"/>
  <c r="F27" i="1"/>
  <c r="G27" i="1"/>
  <c r="B28" i="1"/>
  <c r="C28" i="1"/>
  <c r="D28" i="1"/>
  <c r="E28" i="1"/>
  <c r="F28" i="1"/>
  <c r="G28" i="1"/>
  <c r="B29" i="1"/>
  <c r="C29" i="1"/>
  <c r="D29" i="1"/>
  <c r="E29" i="1"/>
  <c r="F29" i="1"/>
  <c r="G29" i="1"/>
  <c r="G25" i="1"/>
  <c r="F25" i="1"/>
  <c r="E25" i="1"/>
  <c r="D25" i="1"/>
  <c r="C25" i="1"/>
  <c r="B25" i="1"/>
  <c r="B17" i="1"/>
  <c r="C17" i="1"/>
  <c r="D17" i="1"/>
  <c r="E17" i="1"/>
  <c r="F17" i="1"/>
  <c r="G17" i="1"/>
  <c r="B18" i="1"/>
  <c r="C18" i="1"/>
  <c r="D18" i="1"/>
  <c r="E18" i="1"/>
  <c r="F18" i="1"/>
  <c r="G18" i="1"/>
  <c r="B19" i="1"/>
  <c r="C19" i="1"/>
  <c r="D19" i="1"/>
  <c r="E19" i="1"/>
  <c r="F19" i="1"/>
  <c r="G19" i="1"/>
  <c r="B20" i="1"/>
  <c r="C20" i="1"/>
  <c r="D20" i="1"/>
  <c r="E20" i="1"/>
  <c r="F20" i="1"/>
  <c r="G20" i="1"/>
  <c r="B21" i="1"/>
  <c r="C21" i="1"/>
  <c r="D21" i="1"/>
  <c r="E21" i="1"/>
  <c r="F21" i="1"/>
  <c r="G21" i="1"/>
  <c r="B22" i="1"/>
  <c r="C22" i="1"/>
  <c r="D22" i="1"/>
  <c r="E22" i="1"/>
  <c r="F22" i="1"/>
  <c r="G22" i="1"/>
  <c r="G16" i="1"/>
  <c r="F16" i="1"/>
  <c r="E16" i="1"/>
  <c r="D16" i="1"/>
  <c r="C16" i="1"/>
  <c r="B16" i="1"/>
  <c r="G13" i="1"/>
  <c r="F13" i="1"/>
  <c r="E13" i="1"/>
  <c r="D13" i="1"/>
  <c r="C13" i="1"/>
  <c r="B13" i="1"/>
  <c r="G12" i="1"/>
  <c r="F12" i="1"/>
  <c r="E12" i="1"/>
  <c r="D12" i="1"/>
  <c r="C12" i="1"/>
  <c r="B12" i="1"/>
  <c r="G11" i="1"/>
  <c r="F11" i="1"/>
  <c r="E11" i="1"/>
  <c r="D11" i="1"/>
  <c r="C11" i="1"/>
  <c r="B11" i="1"/>
  <c r="G10" i="1"/>
  <c r="F10" i="1"/>
  <c r="E10" i="1"/>
  <c r="D10" i="1"/>
  <c r="C10" i="1"/>
  <c r="B10" i="1"/>
  <c r="G9" i="1"/>
  <c r="F9" i="1"/>
  <c r="E9" i="1"/>
  <c r="D9" i="1"/>
  <c r="C9" i="1"/>
  <c r="B9" i="1"/>
  <c r="G6" i="1"/>
  <c r="F6" i="1"/>
  <c r="E6" i="1"/>
  <c r="D6" i="1"/>
  <c r="C6" i="1"/>
  <c r="B6" i="1"/>
  <c r="K29" i="8"/>
  <c r="K28" i="8"/>
  <c r="K27" i="8"/>
  <c r="K26" i="8"/>
  <c r="K21" i="8"/>
  <c r="K20" i="8"/>
  <c r="K19" i="8"/>
  <c r="K18" i="8"/>
  <c r="K13" i="8"/>
  <c r="K12" i="8"/>
  <c r="K11" i="8"/>
  <c r="K10" i="8"/>
  <c r="J29" i="8"/>
  <c r="J28" i="8"/>
  <c r="J27" i="8"/>
  <c r="J26" i="8"/>
  <c r="J21" i="8"/>
  <c r="J20" i="8"/>
  <c r="J19" i="8"/>
  <c r="J18" i="8"/>
  <c r="J13" i="8"/>
  <c r="J12" i="8"/>
  <c r="J11" i="8"/>
  <c r="J10" i="8"/>
  <c r="I29" i="8"/>
  <c r="I28" i="8"/>
  <c r="I27" i="8"/>
  <c r="I26" i="8"/>
  <c r="I21" i="8"/>
  <c r="I20" i="8"/>
  <c r="I19" i="8"/>
  <c r="I18" i="8"/>
  <c r="I13" i="8"/>
  <c r="I12" i="8"/>
  <c r="I11" i="8"/>
  <c r="I10" i="8"/>
  <c r="H29" i="8"/>
  <c r="H28" i="8"/>
  <c r="H27" i="8"/>
  <c r="H26" i="8"/>
  <c r="H21" i="8"/>
  <c r="H20" i="8"/>
  <c r="H19" i="8"/>
  <c r="H18" i="8"/>
  <c r="H13" i="8"/>
  <c r="H12" i="8"/>
  <c r="H11" i="8"/>
  <c r="H10" i="8"/>
  <c r="F29" i="8"/>
  <c r="F28" i="8"/>
  <c r="F27" i="8"/>
  <c r="F26" i="8"/>
  <c r="F21" i="8"/>
  <c r="F20" i="8"/>
  <c r="F19" i="8"/>
  <c r="F18" i="8"/>
  <c r="F13" i="8"/>
  <c r="F12" i="8"/>
  <c r="F11" i="8"/>
  <c r="F10" i="8"/>
  <c r="E29" i="8"/>
  <c r="E28" i="8"/>
  <c r="E27" i="8"/>
  <c r="E26" i="8"/>
  <c r="E21" i="8"/>
  <c r="E20" i="8"/>
  <c r="E19" i="8"/>
  <c r="E18" i="8"/>
  <c r="E13" i="8"/>
  <c r="E12" i="8"/>
  <c r="E11" i="8"/>
  <c r="E10" i="8"/>
  <c r="D29" i="8"/>
  <c r="D28" i="8"/>
  <c r="D27" i="8"/>
  <c r="D26" i="8"/>
  <c r="D21" i="8"/>
  <c r="D20" i="8"/>
  <c r="D19" i="8"/>
  <c r="D18" i="8"/>
  <c r="D13" i="8"/>
  <c r="D12" i="8"/>
  <c r="D11" i="8"/>
  <c r="D10" i="8"/>
  <c r="C29" i="8"/>
  <c r="C28" i="8"/>
  <c r="C27" i="8"/>
  <c r="C26" i="8"/>
  <c r="C21" i="8"/>
  <c r="C20" i="8"/>
  <c r="C19" i="8"/>
  <c r="C18" i="8"/>
  <c r="C13" i="8"/>
  <c r="C12" i="8"/>
  <c r="C11" i="8"/>
  <c r="C10" i="8"/>
  <c r="E25" i="8" l="1"/>
  <c r="F17" i="8"/>
  <c r="E23" i="8"/>
  <c r="F15" i="8"/>
  <c r="D25" i="8"/>
  <c r="D23" i="8" s="1"/>
  <c r="D17" i="8"/>
  <c r="D15" i="8" s="1"/>
  <c r="D6" i="8" s="1"/>
  <c r="I17" i="8"/>
  <c r="E9" i="8"/>
  <c r="F25" i="8"/>
  <c r="F23" i="8" s="1"/>
  <c r="I9" i="8"/>
  <c r="K9" i="8"/>
  <c r="J25" i="8"/>
  <c r="J23" i="8" s="1"/>
  <c r="K25" i="8"/>
  <c r="K23" i="8" s="1"/>
  <c r="E17" i="8"/>
  <c r="E15" i="8" s="1"/>
  <c r="I15" i="8"/>
  <c r="D9" i="8"/>
  <c r="I25" i="8"/>
  <c r="I23" i="8" s="1"/>
  <c r="K17" i="8"/>
  <c r="K15" i="8" s="1"/>
  <c r="J17" i="8"/>
  <c r="J15" i="8" s="1"/>
  <c r="F9" i="8"/>
  <c r="J9" i="8"/>
  <c r="C17" i="8"/>
  <c r="E6" i="8" l="1"/>
  <c r="F6" i="8"/>
  <c r="K6" i="8"/>
  <c r="I6" i="8"/>
  <c r="J6" i="8"/>
  <c r="A30" i="8"/>
  <c r="G10" i="8" l="1"/>
  <c r="M10" i="8"/>
  <c r="H9" i="8"/>
  <c r="G18" i="8"/>
  <c r="H17" i="8"/>
  <c r="M18" i="8"/>
  <c r="N11" i="8"/>
  <c r="N26" i="8"/>
  <c r="C9" i="8"/>
  <c r="B10" i="8"/>
  <c r="B11" i="8"/>
  <c r="B12" i="8"/>
  <c r="B13" i="8"/>
  <c r="B18" i="8"/>
  <c r="B19" i="8"/>
  <c r="B20" i="8"/>
  <c r="B21" i="8"/>
  <c r="C25" i="8"/>
  <c r="B26" i="8"/>
  <c r="B27" i="8"/>
  <c r="B28" i="8"/>
  <c r="B29" i="8"/>
  <c r="G13" i="8"/>
  <c r="M13" i="8"/>
  <c r="G20" i="8"/>
  <c r="M20" i="8"/>
  <c r="M21" i="8"/>
  <c r="G21" i="8"/>
  <c r="G26" i="8"/>
  <c r="M26" i="8"/>
  <c r="H25" i="8"/>
  <c r="G27" i="8"/>
  <c r="M27" i="8"/>
  <c r="G28" i="8"/>
  <c r="M28" i="8"/>
  <c r="M29" i="8"/>
  <c r="G29" i="8"/>
  <c r="M12" i="8"/>
  <c r="G12" i="8"/>
  <c r="N20" i="8"/>
  <c r="N27" i="8"/>
  <c r="N28" i="8"/>
  <c r="N29" i="8"/>
  <c r="M11" i="8"/>
  <c r="G11" i="8"/>
  <c r="N12" i="8"/>
  <c r="N19" i="8"/>
  <c r="O12" i="8"/>
  <c r="O13" i="8"/>
  <c r="O18" i="8"/>
  <c r="O19" i="8"/>
  <c r="O20" i="8"/>
  <c r="O21" i="8"/>
  <c r="O26" i="8"/>
  <c r="O27" i="8"/>
  <c r="O28" i="8"/>
  <c r="O29" i="8"/>
  <c r="G19" i="8"/>
  <c r="M19" i="8"/>
  <c r="N10" i="8"/>
  <c r="N13" i="8"/>
  <c r="N18" i="8"/>
  <c r="N21" i="8"/>
  <c r="O10" i="8"/>
  <c r="O9" i="8"/>
  <c r="O11" i="8"/>
  <c r="P9" i="8"/>
  <c r="P10" i="8"/>
  <c r="P11" i="8"/>
  <c r="P12" i="8"/>
  <c r="P13" i="8"/>
  <c r="P18" i="8"/>
  <c r="P19" i="8"/>
  <c r="P20" i="8"/>
  <c r="P21" i="8"/>
  <c r="P26" i="8"/>
  <c r="P27" i="8"/>
  <c r="P28" i="8"/>
  <c r="P29" i="8"/>
  <c r="L29" i="8" l="1"/>
  <c r="N9" i="8"/>
  <c r="B9" i="8"/>
  <c r="L19" i="8"/>
  <c r="L28" i="8"/>
  <c r="L20" i="8"/>
  <c r="L18" i="8"/>
  <c r="L21" i="8"/>
  <c r="P23" i="8"/>
  <c r="P25" i="8"/>
  <c r="N17" i="8"/>
  <c r="O17" i="8"/>
  <c r="M17" i="8"/>
  <c r="G17" i="8"/>
  <c r="H15" i="8"/>
  <c r="C23" i="8"/>
  <c r="B25" i="8"/>
  <c r="B23" i="8" s="1"/>
  <c r="O23" i="8"/>
  <c r="O25" i="8"/>
  <c r="L27" i="8"/>
  <c r="G9" i="8"/>
  <c r="M9" i="8"/>
  <c r="L12" i="8"/>
  <c r="M25" i="8"/>
  <c r="H23" i="8"/>
  <c r="G25" i="8"/>
  <c r="L13" i="8"/>
  <c r="L10" i="8"/>
  <c r="P17" i="8"/>
  <c r="L11" i="8"/>
  <c r="L26" i="8"/>
  <c r="C15" i="8"/>
  <c r="B17" i="8"/>
  <c r="B15" i="8" s="1"/>
  <c r="N23" i="8"/>
  <c r="N25" i="8"/>
  <c r="B6" i="8" l="1"/>
  <c r="L9" i="8"/>
  <c r="C6" i="8"/>
  <c r="M23" i="8"/>
  <c r="P15" i="8"/>
  <c r="P6" i="8"/>
  <c r="O15" i="8"/>
  <c r="O6" i="8"/>
  <c r="G23" i="8"/>
  <c r="L23" i="8" s="1"/>
  <c r="L25" i="8"/>
  <c r="N15" i="8"/>
  <c r="N6" i="8"/>
  <c r="M15" i="8"/>
  <c r="H6" i="8"/>
  <c r="G15" i="8"/>
  <c r="L17" i="8"/>
  <c r="M6" i="8" l="1"/>
  <c r="L15" i="8"/>
  <c r="G6" i="8"/>
  <c r="L6" i="8" s="1"/>
</calcChain>
</file>

<file path=xl/sharedStrings.xml><?xml version="1.0" encoding="utf-8"?>
<sst xmlns="http://schemas.openxmlformats.org/spreadsheetml/2006/main" count="76" uniqueCount="40">
  <si>
    <t>Total</t>
  </si>
  <si>
    <t>Hombre</t>
  </si>
  <si>
    <t>Mujer</t>
  </si>
  <si>
    <t>Tasa de Analf.</t>
  </si>
  <si>
    <t>AEP</t>
  </si>
  <si>
    <t>Hombres</t>
  </si>
  <si>
    <t>Rangos de Edad</t>
  </si>
  <si>
    <t>Categorias</t>
  </si>
  <si>
    <t>Poblacion</t>
  </si>
  <si>
    <t>Asistencia</t>
  </si>
  <si>
    <t>Tasa de Cobertura</t>
  </si>
  <si>
    <t>San Pedro Sula</t>
  </si>
  <si>
    <t>Resto Urbano</t>
  </si>
  <si>
    <t>Rural</t>
  </si>
  <si>
    <t>Dominio</t>
  </si>
  <si>
    <t>Distrito Central</t>
  </si>
  <si>
    <t>Urbano</t>
  </si>
  <si>
    <t>Total Nacional</t>
  </si>
  <si>
    <t>De 15 - 18 Años</t>
  </si>
  <si>
    <t>De 19 - 24 Años</t>
  </si>
  <si>
    <t>De 25 - 29 Años</t>
  </si>
  <si>
    <t>De 30 - 35 Años</t>
  </si>
  <si>
    <t>De 36 - 44 Años</t>
  </si>
  <si>
    <t>De 45 - 59 Años</t>
  </si>
  <si>
    <t>De 60 Años y mas</t>
  </si>
  <si>
    <t>Categoría Ocupacional</t>
  </si>
  <si>
    <t>Asalariado</t>
  </si>
  <si>
    <t>Empleado Publico</t>
  </si>
  <si>
    <t>Empleado Privado</t>
  </si>
  <si>
    <t>Empleada Domestica</t>
  </si>
  <si>
    <t>Cuenta Propia</t>
  </si>
  <si>
    <t>Inactivos</t>
  </si>
  <si>
    <t>AEP = Años de Estudio Promedio</t>
  </si>
  <si>
    <t>3 - 5 Años</t>
  </si>
  <si>
    <t>6 - 11 Años</t>
  </si>
  <si>
    <t>12 - 14 Años</t>
  </si>
  <si>
    <t>15 - 17 Años</t>
  </si>
  <si>
    <t>Cuadro No. 2a. Población de 3 a 17 años que asiste a un centro de enseñanza y tasa de cobertura, según dominio y sexo</t>
  </si>
  <si>
    <t>Cuadro No. 1. Tasa de analfabetismo y años de estudio promedio por sexo, según dominio, rangos de edad y categoría ocupacional</t>
  </si>
  <si>
    <t>Fuente: Instituto Nacional de Estadística (INE).LXXIII  Encuesta Permanente de Hogares de Propósitos Múltiples, Octubre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</si>
</sst>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&quot;L.&quot;\ #,##0_);\(&quot;L.&quot;\ #,##0\)"/>
    <numFmt numFmtId="166" formatCode="_(* #,##0.0_);_(* \(#,##0.0\);_(* &quot;-&quot;??_);_(@_)"/>
    <numFmt numFmtId="167" formatCode="_(* #,##0_);_(* \(#,##0\);_(* &quot;-&quot;??_);_(@_)"/>
  </numFmts>
  <fonts count="7" x14ac:knownFonts="1">
    <font>
      <sz val="10"/>
      <name val="Arial"/>
    </font>
    <font>
      <sz val="10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8">
    <xf numFmtId="0" fontId="0" fillId="0" borderId="0"/>
    <xf numFmtId="164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36">
    <xf numFmtId="0" fontId="0" fillId="0" borderId="0" xfId="0"/>
    <xf numFmtId="0" fontId="2" fillId="0" borderId="0" xfId="0" applyFont="1"/>
    <xf numFmtId="3" fontId="3" fillId="0" borderId="0" xfId="0" applyNumberFormat="1" applyFont="1"/>
    <xf numFmtId="3" fontId="3" fillId="0" borderId="1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 vertical="center" wrapText="1"/>
    </xf>
    <xf numFmtId="166" fontId="3" fillId="0" borderId="0" xfId="1" applyNumberFormat="1" applyFont="1"/>
    <xf numFmtId="166" fontId="4" fillId="0" borderId="0" xfId="1" applyNumberFormat="1" applyFont="1"/>
    <xf numFmtId="3" fontId="4" fillId="0" borderId="0" xfId="0" applyNumberFormat="1" applyFont="1"/>
    <xf numFmtId="3" fontId="4" fillId="0" borderId="0" xfId="0" applyNumberFormat="1" applyFont="1" applyBorder="1" applyAlignment="1">
      <alignment horizontal="left" indent="1"/>
    </xf>
    <xf numFmtId="166" fontId="4" fillId="0" borderId="0" xfId="1" applyNumberFormat="1" applyFont="1" applyBorder="1"/>
    <xf numFmtId="3" fontId="4" fillId="0" borderId="2" xfId="0" applyNumberFormat="1" applyFont="1" applyBorder="1" applyAlignment="1">
      <alignment horizontal="left" indent="1"/>
    </xf>
    <xf numFmtId="166" fontId="4" fillId="0" borderId="2" xfId="1" applyNumberFormat="1" applyFont="1" applyBorder="1"/>
    <xf numFmtId="3" fontId="4" fillId="0" borderId="0" xfId="0" applyNumberFormat="1" applyFont="1" applyAlignment="1">
      <alignment horizontal="center"/>
    </xf>
    <xf numFmtId="0" fontId="4" fillId="0" borderId="0" xfId="0" applyFont="1"/>
    <xf numFmtId="0" fontId="2" fillId="0" borderId="0" xfId="0" applyFont="1" applyFill="1" applyBorder="1" applyAlignment="1">
      <alignment horizontal="left" indent="1"/>
    </xf>
    <xf numFmtId="3" fontId="4" fillId="0" borderId="0" xfId="0" applyNumberFormat="1" applyFont="1" applyAlignment="1">
      <alignment horizontal="left" indent="1"/>
    </xf>
    <xf numFmtId="3" fontId="4" fillId="0" borderId="0" xfId="0" applyNumberFormat="1" applyFont="1" applyAlignment="1">
      <alignment horizontal="left" indent="2"/>
    </xf>
    <xf numFmtId="3" fontId="3" fillId="0" borderId="0" xfId="0" applyNumberFormat="1" applyFont="1" applyAlignment="1">
      <alignment horizontal="left" indent="1"/>
    </xf>
    <xf numFmtId="3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0" xfId="48" applyNumberFormat="1" applyFont="1" applyFill="1"/>
    <xf numFmtId="167" fontId="4" fillId="0" borderId="0" xfId="1" applyNumberFormat="1" applyFont="1" applyFill="1"/>
    <xf numFmtId="166" fontId="4" fillId="0" borderId="0" xfId="1" applyNumberFormat="1" applyFont="1" applyFill="1"/>
    <xf numFmtId="3" fontId="4" fillId="0" borderId="0" xfId="48" applyNumberFormat="1" applyFont="1" applyFill="1" applyAlignment="1">
      <alignment horizontal="left" indent="1"/>
    </xf>
    <xf numFmtId="3" fontId="4" fillId="0" borderId="0" xfId="48" applyNumberFormat="1" applyFont="1" applyFill="1" applyAlignment="1">
      <alignment horizontal="left" indent="2"/>
    </xf>
    <xf numFmtId="167" fontId="3" fillId="0" borderId="0" xfId="1" applyNumberFormat="1" applyFont="1" applyFill="1"/>
    <xf numFmtId="166" fontId="3" fillId="0" borderId="0" xfId="1" applyNumberFormat="1" applyFont="1" applyFill="1"/>
    <xf numFmtId="3" fontId="4" fillId="0" borderId="0" xfId="48" applyNumberFormat="1" applyFont="1" applyFill="1"/>
    <xf numFmtId="3" fontId="4" fillId="0" borderId="2" xfId="48" applyNumberFormat="1" applyFont="1" applyFill="1" applyBorder="1" applyAlignment="1">
      <alignment horizontal="left" indent="1"/>
    </xf>
    <xf numFmtId="167" fontId="4" fillId="0" borderId="2" xfId="1" applyNumberFormat="1" applyFont="1" applyFill="1" applyBorder="1"/>
    <xf numFmtId="166" fontId="4" fillId="0" borderId="2" xfId="1" applyNumberFormat="1" applyFont="1" applyFill="1" applyBorder="1"/>
    <xf numFmtId="3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3" fontId="3" fillId="0" borderId="0" xfId="39" applyNumberFormat="1" applyFont="1" applyAlignment="1">
      <alignment horizontal="center"/>
    </xf>
    <xf numFmtId="0" fontId="3" fillId="0" borderId="1" xfId="0" applyFont="1" applyBorder="1" applyAlignment="1">
      <alignment horizontal="center"/>
    </xf>
  </cellXfs>
  <cellStyles count="58">
    <cellStyle name="Millares" xfId="1" builtinId="3"/>
    <cellStyle name="Millares 2" xfId="2"/>
    <cellStyle name="Millares 2 2" xfId="3"/>
    <cellStyle name="Millares 3" xfId="4"/>
    <cellStyle name="Millares 3 2" xfId="5"/>
    <cellStyle name="Normal" xfId="0" builtinId="0"/>
    <cellStyle name="Normal 10" xfId="6"/>
    <cellStyle name="Normal 10 2" xfId="7"/>
    <cellStyle name="Normal 10 3" xfId="8"/>
    <cellStyle name="Normal 10 4" xfId="9"/>
    <cellStyle name="Normal 10 5" xfId="10"/>
    <cellStyle name="Normal 11" xfId="11"/>
    <cellStyle name="Normal 11 2" xfId="12"/>
    <cellStyle name="Normal 11 3" xfId="13"/>
    <cellStyle name="Normal 11 4" xfId="14"/>
    <cellStyle name="Normal 11 5" xfId="15"/>
    <cellStyle name="Normal 12" xfId="16"/>
    <cellStyle name="Normal 12 2" xfId="17"/>
    <cellStyle name="Normal 12 3" xfId="18"/>
    <cellStyle name="Normal 12 4" xfId="19"/>
    <cellStyle name="Normal 12 5" xfId="20"/>
    <cellStyle name="Normal 13" xfId="21"/>
    <cellStyle name="Normal 13 2" xfId="22"/>
    <cellStyle name="Normal 13 3" xfId="23"/>
    <cellStyle name="Normal 13 4" xfId="24"/>
    <cellStyle name="Normal 13 5" xfId="25"/>
    <cellStyle name="Normal 16 2" xfId="26"/>
    <cellStyle name="Normal 16 3" xfId="27"/>
    <cellStyle name="Normal 16 4" xfId="28"/>
    <cellStyle name="Normal 16 5" xfId="29"/>
    <cellStyle name="Normal 17" xfId="30"/>
    <cellStyle name="Normal 17 2" xfId="31"/>
    <cellStyle name="Normal 17 3" xfId="32"/>
    <cellStyle name="Normal 17 4" xfId="33"/>
    <cellStyle name="Normal 17 5" xfId="34"/>
    <cellStyle name="Normal 2 2" xfId="35"/>
    <cellStyle name="Normal 2 3" xfId="36"/>
    <cellStyle name="Normal 2 4" xfId="37"/>
    <cellStyle name="Normal 2 5" xfId="38"/>
    <cellStyle name="Normal 3" xfId="39"/>
    <cellStyle name="Normal 3 2" xfId="40"/>
    <cellStyle name="Normal 3 3" xfId="41"/>
    <cellStyle name="Normal 3 4" xfId="42"/>
    <cellStyle name="Normal 3 5" xfId="43"/>
    <cellStyle name="Normal 6 2" xfId="44"/>
    <cellStyle name="Normal 6 3" xfId="45"/>
    <cellStyle name="Normal 6 4" xfId="46"/>
    <cellStyle name="Normal 6 5" xfId="47"/>
    <cellStyle name="Normal 8" xfId="48"/>
    <cellStyle name="Normal 8 2" xfId="49"/>
    <cellStyle name="Normal 8 3" xfId="50"/>
    <cellStyle name="Normal 8 4" xfId="51"/>
    <cellStyle name="Normal 8 5" xfId="52"/>
    <cellStyle name="Normal 9" xfId="53"/>
    <cellStyle name="Normal 9 2" xfId="54"/>
    <cellStyle name="Normal 9 3" xfId="55"/>
    <cellStyle name="Normal 9 4" xfId="56"/>
    <cellStyle name="Normal 9 5" xfId="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723900</xdr:colOff>
      <xdr:row>5</xdr:row>
      <xdr:rowOff>9526</xdr:rowOff>
    </xdr:from>
    <xdr:to>
      <xdr:col>9</xdr:col>
      <xdr:colOff>638175</xdr:colOff>
      <xdr:row>11</xdr:row>
      <xdr:rowOff>9526</xdr:rowOff>
    </xdr:to>
    <xdr:sp macro="" textlink="">
      <xdr:nvSpPr>
        <xdr:cNvPr id="1025" name="Rectangle 1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723900" y="819151"/>
          <a:ext cx="6772275" cy="97155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4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EDUCACION</a:t>
          </a:r>
          <a:endParaRPr lang="es-ES" sz="4800" b="0" i="0" u="none" strike="noStrike" baseline="0">
            <a:solidFill>
              <a:srgbClr val="000000"/>
            </a:solidFill>
            <a:latin typeface="Comic Sans MS"/>
          </a:endParaRPr>
        </a:p>
        <a:p>
          <a:pPr algn="ctr" rtl="0">
            <a:defRPr sz="1000"/>
          </a:pPr>
          <a:endParaRPr lang="es-ES" sz="4800" b="0" i="0" u="none" strike="noStrike" baseline="0">
            <a:solidFill>
              <a:srgbClr val="000000"/>
            </a:solidFill>
            <a:latin typeface="Comic Sans MS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EPHOCT2021/CUADROS/TASAEDUC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EPHOCT2021/CUADROS/Educa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7">
          <cell r="D7">
            <v>11.987955137849577</v>
          </cell>
          <cell r="E7">
            <v>7.631204294344899</v>
          </cell>
          <cell r="G7">
            <v>11.712287724967506</v>
          </cell>
          <cell r="H7">
            <v>7.5234145383254614</v>
          </cell>
          <cell r="J7">
            <v>12.231330643644812</v>
          </cell>
          <cell r="K7">
            <v>7.7268121653547839</v>
          </cell>
        </row>
        <row r="8">
          <cell r="D8">
            <v>6.8468013227577158</v>
          </cell>
          <cell r="E8">
            <v>8.7634267815893487</v>
          </cell>
          <cell r="G8">
            <v>6.3239896217950387</v>
          </cell>
          <cell r="H8">
            <v>8.7734433875141757</v>
          </cell>
          <cell r="J8">
            <v>7.2888920130630437</v>
          </cell>
          <cell r="K8">
            <v>8.7549288472194728</v>
          </cell>
        </row>
        <row r="9">
          <cell r="D9">
            <v>4.1627543035996295</v>
          </cell>
          <cell r="E9">
            <v>9.6751212234240747</v>
          </cell>
          <cell r="G9">
            <v>4.0622884224779403</v>
          </cell>
          <cell r="H9">
            <v>9.6987951807228896</v>
          </cell>
          <cell r="J9">
            <v>4.249126891734508</v>
          </cell>
          <cell r="K9">
            <v>9.6545961002785674</v>
          </cell>
        </row>
        <row r="10">
          <cell r="D10">
            <v>5.9577194106341622</v>
          </cell>
          <cell r="E10">
            <v>8.8212454212454148</v>
          </cell>
          <cell r="G10">
            <v>5.8737151248164192</v>
          </cell>
          <cell r="H10">
            <v>8.9999999999999947</v>
          </cell>
          <cell r="J10">
            <v>6.0227272727272432</v>
          </cell>
          <cell r="K10">
            <v>8.6839378238341798</v>
          </cell>
        </row>
        <row r="11">
          <cell r="D11">
            <v>7.9181596812472845</v>
          </cell>
          <cell r="E11">
            <v>8.457774891570196</v>
          </cell>
          <cell r="G11">
            <v>7.1679954943604516</v>
          </cell>
          <cell r="H11">
            <v>8.4324071700482452</v>
          </cell>
          <cell r="J11">
            <v>8.5595749383564002</v>
          </cell>
          <cell r="K11">
            <v>8.4795491021135163</v>
          </cell>
        </row>
        <row r="12">
          <cell r="D12">
            <v>18.88623469692731</v>
          </cell>
          <cell r="E12">
            <v>6.0474393530996879</v>
          </cell>
          <cell r="G12">
            <v>18.566573988261091</v>
          </cell>
          <cell r="H12">
            <v>5.8704663212435317</v>
          </cell>
          <cell r="J12">
            <v>19.185206587692097</v>
          </cell>
          <cell r="K12">
            <v>6.2144603562696528</v>
          </cell>
        </row>
        <row r="13">
          <cell r="D13">
            <v>2.3364158570044333</v>
          </cell>
          <cell r="E13">
            <v>7.9180156372391002</v>
          </cell>
          <cell r="G13">
            <v>2.9293550988721067</v>
          </cell>
          <cell r="H13">
            <v>7.82523691344326</v>
          </cell>
          <cell r="J13">
            <v>1.7008809027110765</v>
          </cell>
          <cell r="K13">
            <v>8.0175929413975151</v>
          </cell>
        </row>
        <row r="14">
          <cell r="D14">
            <v>3.341618913481518</v>
          </cell>
          <cell r="E14">
            <v>8.6615991130947432</v>
          </cell>
          <cell r="G14">
            <v>4.2268396799455186</v>
          </cell>
          <cell r="H14">
            <v>8.3627242452206865</v>
          </cell>
          <cell r="J14">
            <v>2.5408311426401835</v>
          </cell>
          <cell r="K14">
            <v>8.9430994881682668</v>
          </cell>
        </row>
        <row r="15">
          <cell r="D15">
            <v>5.6106202018823854</v>
          </cell>
          <cell r="E15">
            <v>9.1921250538896135</v>
          </cell>
          <cell r="G15">
            <v>6.3150770553784472</v>
          </cell>
          <cell r="H15">
            <v>9.0213458918057761</v>
          </cell>
          <cell r="J15">
            <v>4.9438794804666921</v>
          </cell>
          <cell r="K15">
            <v>9.3498453022896602</v>
          </cell>
        </row>
        <row r="16">
          <cell r="D16">
            <v>7.5303062329850734</v>
          </cell>
          <cell r="E16">
            <v>8.3392399972584403</v>
          </cell>
          <cell r="G16">
            <v>9.7337926023698707</v>
          </cell>
          <cell r="H16">
            <v>8.1116515908582532</v>
          </cell>
          <cell r="J16">
            <v>5.4474002243327586</v>
          </cell>
          <cell r="K16">
            <v>8.542467947474524</v>
          </cell>
        </row>
        <row r="17">
          <cell r="D17">
            <v>10.545232626225683</v>
          </cell>
          <cell r="E17">
            <v>7.4687968816106034</v>
          </cell>
          <cell r="G17">
            <v>11.957428298788862</v>
          </cell>
          <cell r="H17">
            <v>7.4005933409535061</v>
          </cell>
          <cell r="J17">
            <v>9.428033935696547</v>
          </cell>
          <cell r="K17">
            <v>7.5220708410411152</v>
          </cell>
        </row>
        <row r="18">
          <cell r="D18">
            <v>17.07454094049206</v>
          </cell>
          <cell r="E18">
            <v>6.8554778482327254</v>
          </cell>
          <cell r="G18">
            <v>16.638303429508706</v>
          </cell>
          <cell r="H18">
            <v>6.7291510663621619</v>
          </cell>
          <cell r="J18">
            <v>17.427270530684467</v>
          </cell>
          <cell r="K18">
            <v>6.9560073955142432</v>
          </cell>
        </row>
        <row r="19">
          <cell r="D19">
            <v>30.333802315099646</v>
          </cell>
          <cell r="E19">
            <v>5.5758921131611947</v>
          </cell>
          <cell r="G19">
            <v>26.260010955433465</v>
          </cell>
          <cell r="H19">
            <v>5.6494079475280721</v>
          </cell>
          <cell r="J19">
            <v>33.73665662680466</v>
          </cell>
          <cell r="K19">
            <v>5.5108213437194316</v>
          </cell>
        </row>
        <row r="20">
          <cell r="D20">
            <v>6.7807518205786579</v>
          </cell>
          <cell r="E20">
            <v>8.8447291917044204</v>
          </cell>
          <cell r="G20">
            <v>8.2764895270442107</v>
          </cell>
          <cell r="H20">
            <v>8.1245463469541406</v>
          </cell>
          <cell r="J20">
            <v>4.2197942185807058</v>
          </cell>
          <cell r="K20">
            <v>10.087183477942069</v>
          </cell>
        </row>
        <row r="21">
          <cell r="D21">
            <v>1.3815967562064315</v>
          </cell>
          <cell r="E21">
            <v>13.087743943258706</v>
          </cell>
          <cell r="G21">
            <v>2.1259091490298152</v>
          </cell>
          <cell r="H21">
            <v>12.001914266331308</v>
          </cell>
          <cell r="J21">
            <v>0.87956045473154487</v>
          </cell>
          <cell r="K21">
            <v>13.783032661046931</v>
          </cell>
        </row>
        <row r="22">
          <cell r="D22">
            <v>7.17522513353188</v>
          </cell>
          <cell r="E22">
            <v>8.3773820038129347</v>
          </cell>
          <cell r="G22">
            <v>8.4759413558023216</v>
          </cell>
          <cell r="H22">
            <v>7.8300147401480009</v>
          </cell>
          <cell r="J22">
            <v>4.0909710654597831</v>
          </cell>
          <cell r="K22">
            <v>9.697088410491947</v>
          </cell>
        </row>
        <row r="23">
          <cell r="D23">
            <v>11.490857281527772</v>
          </cell>
          <cell r="E23">
            <v>7.0245023400190192</v>
          </cell>
          <cell r="G23">
            <v>48.473242791600121</v>
          </cell>
          <cell r="H23">
            <v>6.4309289462053423</v>
          </cell>
          <cell r="J23">
            <v>8.8809427520798803</v>
          </cell>
          <cell r="K23">
            <v>7.0550656486476075</v>
          </cell>
        </row>
        <row r="24">
          <cell r="D24">
            <v>10.36543164692424</v>
          </cell>
          <cell r="E24">
            <v>7.2128649129118321</v>
          </cell>
          <cell r="G24">
            <v>10.215662150118753</v>
          </cell>
          <cell r="H24">
            <v>7.3840420328187992</v>
          </cell>
          <cell r="J24">
            <v>10.512077994878293</v>
          </cell>
          <cell r="K24">
            <v>7.0482606677916246</v>
          </cell>
        </row>
        <row r="26">
          <cell r="D26">
            <v>17.90279904960158</v>
          </cell>
          <cell r="E26">
            <v>6.7599813680099761</v>
          </cell>
          <cell r="G26">
            <v>18.245838111002371</v>
          </cell>
          <cell r="H26">
            <v>6.7191169965289541</v>
          </cell>
          <cell r="J26">
            <v>17.755496968810704</v>
          </cell>
          <cell r="K26">
            <v>6.7766566511934343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5">
          <cell r="C5">
            <v>46316.743980929299</v>
          </cell>
          <cell r="D5">
            <v>110165.81477949728</v>
          </cell>
          <cell r="E5">
            <v>48148.47961859317</v>
          </cell>
          <cell r="F5">
            <v>61232.305601906533</v>
          </cell>
          <cell r="G5">
            <v>13083.825983313362</v>
          </cell>
          <cell r="H5">
            <v>95773.606197852976</v>
          </cell>
          <cell r="I5">
            <v>30877.829320619534</v>
          </cell>
          <cell r="J5">
            <v>26952.681525625525</v>
          </cell>
        </row>
        <row r="6">
          <cell r="C6">
            <v>35768.739476145587</v>
          </cell>
          <cell r="D6">
            <v>66728.236669784455</v>
          </cell>
          <cell r="E6">
            <v>38173.360617399092</v>
          </cell>
          <cell r="F6">
            <v>37271.627689429028</v>
          </cell>
          <cell r="G6">
            <v>7213.8634237604692</v>
          </cell>
          <cell r="H6">
            <v>47791.845182413112</v>
          </cell>
          <cell r="I6">
            <v>20739.857343311327</v>
          </cell>
          <cell r="J6">
            <v>13225.416276894195</v>
          </cell>
        </row>
        <row r="7">
          <cell r="C7">
            <v>195246.87940051252</v>
          </cell>
          <cell r="D7">
            <v>410885.20530396962</v>
          </cell>
          <cell r="E7">
            <v>204141.35348658127</v>
          </cell>
          <cell r="F7">
            <v>214913.44182301531</v>
          </cell>
          <cell r="G7">
            <v>43177.0248972681</v>
          </cell>
          <cell r="H7">
            <v>309807.27949749015</v>
          </cell>
          <cell r="I7">
            <v>107439.35704155383</v>
          </cell>
          <cell r="J7">
            <v>72181.419163500294</v>
          </cell>
        </row>
        <row r="8">
          <cell r="C8">
            <v>258452.49067278963</v>
          </cell>
          <cell r="D8">
            <v>591953.17602709285</v>
          </cell>
          <cell r="E8">
            <v>274895.63445132016</v>
          </cell>
          <cell r="F8">
            <v>277425.34887878643</v>
          </cell>
          <cell r="G8">
            <v>71675.242111540763</v>
          </cell>
          <cell r="H8">
            <v>457878.31137138046</v>
          </cell>
          <cell r="I8">
            <v>79264.385393939316</v>
          </cell>
          <cell r="J8">
            <v>51437.526691811538</v>
          </cell>
        </row>
        <row r="10">
          <cell r="C10">
            <v>22504.180691298981</v>
          </cell>
          <cell r="D10">
            <v>59138.893444576395</v>
          </cell>
          <cell r="E10">
            <v>26167.651966626723</v>
          </cell>
          <cell r="F10">
            <v>31924.535399284603</v>
          </cell>
          <cell r="G10">
            <v>6018.5599523241453</v>
          </cell>
          <cell r="H10">
            <v>49718.538736590774</v>
          </cell>
          <cell r="I10">
            <v>17008.973778307369</v>
          </cell>
          <cell r="J10">
            <v>12560.472943980827</v>
          </cell>
        </row>
        <row r="11">
          <cell r="C11">
            <v>18635.813844714536</v>
          </cell>
          <cell r="D11">
            <v>33965.273620205458</v>
          </cell>
          <cell r="E11">
            <v>20439.279700654643</v>
          </cell>
          <cell r="F11">
            <v>18335.236202057851</v>
          </cell>
          <cell r="G11">
            <v>5109.8199251636652</v>
          </cell>
          <cell r="H11">
            <v>21942.167913938065</v>
          </cell>
          <cell r="I11">
            <v>9618.4845650139596</v>
          </cell>
          <cell r="J11">
            <v>6312.1304957904104</v>
          </cell>
        </row>
        <row r="12">
          <cell r="C12">
            <v>92592.081738167777</v>
          </cell>
          <cell r="D12">
            <v>208586.73832785172</v>
          </cell>
          <cell r="E12">
            <v>99643.669313778431</v>
          </cell>
          <cell r="F12">
            <v>124642.33209287333</v>
          </cell>
          <cell r="G12">
            <v>16902.232656815631</v>
          </cell>
          <cell r="H12">
            <v>149463.651768904</v>
          </cell>
          <cell r="I12">
            <v>43975.068861057676</v>
          </cell>
          <cell r="J12">
            <v>38978.438638876651</v>
          </cell>
        </row>
        <row r="13">
          <cell r="C13">
            <v>129858.673943263</v>
          </cell>
          <cell r="D13">
            <v>291338.77822985093</v>
          </cell>
          <cell r="E13">
            <v>153047.72286170226</v>
          </cell>
          <cell r="F13">
            <v>136182.96001192828</v>
          </cell>
          <cell r="G13">
            <v>38367.335483236478</v>
          </cell>
          <cell r="H13">
            <v>217133.82169084338</v>
          </cell>
          <cell r="I13">
            <v>39210.573625725192</v>
          </cell>
          <cell r="J13">
            <v>23189.048918439636</v>
          </cell>
        </row>
        <row r="15">
          <cell r="C15">
            <v>23812.563289630318</v>
          </cell>
          <cell r="D15">
            <v>51026.92133492211</v>
          </cell>
          <cell r="E15">
            <v>21980.827651966447</v>
          </cell>
          <cell r="F15">
            <v>29307.77020262193</v>
          </cell>
          <cell r="G15">
            <v>7065.2660309892144</v>
          </cell>
          <cell r="H15">
            <v>46055.067461263032</v>
          </cell>
          <cell r="I15">
            <v>13868.855542312163</v>
          </cell>
          <cell r="J15">
            <v>14392.208581644698</v>
          </cell>
        </row>
        <row r="16">
          <cell r="C16">
            <v>17132.925631431113</v>
          </cell>
          <cell r="D16">
            <v>32762.963049578706</v>
          </cell>
          <cell r="E16">
            <v>17734.080916744482</v>
          </cell>
          <cell r="F16">
            <v>18936.39148737122</v>
          </cell>
          <cell r="G16">
            <v>2104.0434985968027</v>
          </cell>
          <cell r="H16">
            <v>25849.677268474963</v>
          </cell>
          <cell r="I16">
            <v>11121.372778297391</v>
          </cell>
          <cell r="J16">
            <v>6913.2857811037829</v>
          </cell>
        </row>
        <row r="17">
          <cell r="C17">
            <v>102654.7976623444</v>
          </cell>
          <cell r="D17">
            <v>202298.46697612319</v>
          </cell>
          <cell r="E17">
            <v>104497.68417280244</v>
          </cell>
          <cell r="F17">
            <v>90271.109730141616</v>
          </cell>
          <cell r="G17">
            <v>26274.792240452472</v>
          </cell>
          <cell r="H17">
            <v>160343.6277285878</v>
          </cell>
          <cell r="I17">
            <v>63464.288180495947</v>
          </cell>
          <cell r="J17">
            <v>33202.980524623687</v>
          </cell>
        </row>
        <row r="18">
          <cell r="C18">
            <v>128593.81672952991</v>
          </cell>
          <cell r="D18">
            <v>300614.39779722726</v>
          </cell>
          <cell r="E18">
            <v>121847.91158962008</v>
          </cell>
          <cell r="F18">
            <v>141242.38886686048</v>
          </cell>
          <cell r="G18">
            <v>33307.906628304198</v>
          </cell>
          <cell r="H18">
            <v>240744.48968052695</v>
          </cell>
          <cell r="I18">
            <v>40053.811768213905</v>
          </cell>
          <cell r="J18">
            <v>28248.477773371917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"/>
  <sheetViews>
    <sheetView workbookViewId="0">
      <selection activeCell="D15" sqref="D15"/>
    </sheetView>
  </sheetViews>
  <sheetFormatPr baseColWidth="10" defaultRowHeight="12.75" x14ac:dyDescent="0.2"/>
  <sheetData/>
  <phoneticPr fontId="5" type="noConversion"/>
  <printOptions horizontalCentered="1" verticalCentered="1"/>
  <pageMargins left="1.3474015748031496" right="0.78740157480314965" top="0.98425196850393704" bottom="0.98425196850393704" header="0" footer="0"/>
  <pageSetup paperSize="9" scale="9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G32"/>
  <sheetViews>
    <sheetView workbookViewId="0">
      <selection activeCell="B22" sqref="B22"/>
    </sheetView>
  </sheetViews>
  <sheetFormatPr baseColWidth="10" defaultRowHeight="12.75" x14ac:dyDescent="0.2"/>
  <cols>
    <col min="1" max="1" width="26.5703125" customWidth="1"/>
    <col min="2" max="2" width="12" bestFit="1" customWidth="1"/>
    <col min="3" max="3" width="9.5703125" customWidth="1"/>
    <col min="4" max="4" width="12" bestFit="1" customWidth="1"/>
    <col min="5" max="5" width="7.42578125" customWidth="1"/>
    <col min="6" max="6" width="12" bestFit="1" customWidth="1"/>
    <col min="7" max="7" width="10.28515625" customWidth="1"/>
  </cols>
  <sheetData>
    <row r="1" spans="1:7" ht="24.75" customHeight="1" x14ac:dyDescent="0.2">
      <c r="A1" s="33" t="s">
        <v>38</v>
      </c>
      <c r="B1" s="33"/>
      <c r="C1" s="33"/>
      <c r="D1" s="33"/>
      <c r="E1" s="33"/>
      <c r="F1" s="33"/>
      <c r="G1" s="33"/>
    </row>
    <row r="2" spans="1:7" x14ac:dyDescent="0.2">
      <c r="A2" s="2"/>
      <c r="B2" s="2"/>
      <c r="C2" s="2"/>
      <c r="D2" s="2"/>
      <c r="E2" s="2"/>
      <c r="F2" s="2"/>
      <c r="G2" s="2"/>
    </row>
    <row r="3" spans="1:7" x14ac:dyDescent="0.2">
      <c r="A3" s="32" t="s">
        <v>7</v>
      </c>
      <c r="B3" s="31" t="s">
        <v>0</v>
      </c>
      <c r="C3" s="31"/>
      <c r="D3" s="31" t="s">
        <v>5</v>
      </c>
      <c r="E3" s="31"/>
      <c r="F3" s="31" t="s">
        <v>2</v>
      </c>
      <c r="G3" s="31"/>
    </row>
    <row r="4" spans="1:7" x14ac:dyDescent="0.2">
      <c r="A4" s="32"/>
      <c r="B4" s="3" t="s">
        <v>3</v>
      </c>
      <c r="C4" s="3" t="s">
        <v>4</v>
      </c>
      <c r="D4" s="3" t="s">
        <v>3</v>
      </c>
      <c r="E4" s="3" t="s">
        <v>4</v>
      </c>
      <c r="F4" s="3" t="s">
        <v>3</v>
      </c>
      <c r="G4" s="3" t="s">
        <v>4</v>
      </c>
    </row>
    <row r="5" spans="1:7" ht="7.5" customHeight="1" x14ac:dyDescent="0.2">
      <c r="A5" s="4"/>
      <c r="B5" s="2"/>
      <c r="C5" s="2"/>
      <c r="D5" s="2"/>
      <c r="E5" s="2"/>
      <c r="F5" s="2"/>
      <c r="G5" s="2"/>
    </row>
    <row r="6" spans="1:7" x14ac:dyDescent="0.2">
      <c r="A6" s="2" t="s">
        <v>17</v>
      </c>
      <c r="B6" s="5">
        <f>[1]Sheet1!D7</f>
        <v>11.987955137849577</v>
      </c>
      <c r="C6" s="5">
        <f>[1]Sheet1!E7</f>
        <v>7.631204294344899</v>
      </c>
      <c r="D6" s="5">
        <f>[1]Sheet1!G7</f>
        <v>11.712287724967506</v>
      </c>
      <c r="E6" s="5">
        <f>[1]Sheet1!H7</f>
        <v>7.5234145383254614</v>
      </c>
      <c r="F6" s="5">
        <f>[1]Sheet1!J7</f>
        <v>12.231330643644812</v>
      </c>
      <c r="G6" s="5">
        <f>[1]Sheet1!K7</f>
        <v>7.7268121653547839</v>
      </c>
    </row>
    <row r="7" spans="1:7" x14ac:dyDescent="0.2">
      <c r="A7" s="2"/>
    </row>
    <row r="8" spans="1:7" x14ac:dyDescent="0.2">
      <c r="A8" s="2" t="s">
        <v>14</v>
      </c>
      <c r="B8" s="5"/>
      <c r="C8" s="5"/>
      <c r="D8" s="5"/>
      <c r="E8" s="5"/>
      <c r="F8" s="5"/>
      <c r="G8" s="5"/>
    </row>
    <row r="9" spans="1:7" x14ac:dyDescent="0.2">
      <c r="A9" s="15" t="s">
        <v>16</v>
      </c>
      <c r="B9" s="6">
        <f>[1]Sheet1!D8</f>
        <v>6.8468013227577158</v>
      </c>
      <c r="C9" s="6">
        <f>[1]Sheet1!E8</f>
        <v>8.7634267815893487</v>
      </c>
      <c r="D9" s="6">
        <f>[1]Sheet1!G8</f>
        <v>6.3239896217950387</v>
      </c>
      <c r="E9" s="6">
        <f>[1]Sheet1!H8</f>
        <v>8.7734433875141757</v>
      </c>
      <c r="F9" s="6">
        <f>[1]Sheet1!J8</f>
        <v>7.2888920130630437</v>
      </c>
      <c r="G9" s="6">
        <f>[1]Sheet1!K8</f>
        <v>8.7549288472194728</v>
      </c>
    </row>
    <row r="10" spans="1:7" x14ac:dyDescent="0.2">
      <c r="A10" s="16" t="s">
        <v>15</v>
      </c>
      <c r="B10" s="6">
        <f>[1]Sheet1!D9</f>
        <v>4.1627543035996295</v>
      </c>
      <c r="C10" s="6">
        <f>[1]Sheet1!E9</f>
        <v>9.6751212234240747</v>
      </c>
      <c r="D10" s="6">
        <f>[1]Sheet1!G9</f>
        <v>4.0622884224779403</v>
      </c>
      <c r="E10" s="6">
        <f>[1]Sheet1!H9</f>
        <v>9.6987951807228896</v>
      </c>
      <c r="F10" s="6">
        <f>[1]Sheet1!J9</f>
        <v>4.249126891734508</v>
      </c>
      <c r="G10" s="6">
        <f>[1]Sheet1!K9</f>
        <v>9.6545961002785674</v>
      </c>
    </row>
    <row r="11" spans="1:7" x14ac:dyDescent="0.2">
      <c r="A11" s="16" t="s">
        <v>11</v>
      </c>
      <c r="B11" s="6">
        <f>[1]Sheet1!D10</f>
        <v>5.9577194106341622</v>
      </c>
      <c r="C11" s="6">
        <f>[1]Sheet1!E10</f>
        <v>8.8212454212454148</v>
      </c>
      <c r="D11" s="6">
        <f>[1]Sheet1!G10</f>
        <v>5.8737151248164192</v>
      </c>
      <c r="E11" s="6">
        <f>[1]Sheet1!H10</f>
        <v>8.9999999999999947</v>
      </c>
      <c r="F11" s="6">
        <f>[1]Sheet1!J10</f>
        <v>6.0227272727272432</v>
      </c>
      <c r="G11" s="6">
        <f>[1]Sheet1!K10</f>
        <v>8.6839378238341798</v>
      </c>
    </row>
    <row r="12" spans="1:7" x14ac:dyDescent="0.2">
      <c r="A12" s="16" t="s">
        <v>12</v>
      </c>
      <c r="B12" s="6">
        <f>[1]Sheet1!D11</f>
        <v>7.9181596812472845</v>
      </c>
      <c r="C12" s="6">
        <f>[1]Sheet1!E11</f>
        <v>8.457774891570196</v>
      </c>
      <c r="D12" s="6">
        <f>[1]Sheet1!G11</f>
        <v>7.1679954943604516</v>
      </c>
      <c r="E12" s="6">
        <f>[1]Sheet1!H11</f>
        <v>8.4324071700482452</v>
      </c>
      <c r="F12" s="6">
        <f>[1]Sheet1!J11</f>
        <v>8.5595749383564002</v>
      </c>
      <c r="G12" s="6">
        <f>[1]Sheet1!K11</f>
        <v>8.4795491021135163</v>
      </c>
    </row>
    <row r="13" spans="1:7" x14ac:dyDescent="0.2">
      <c r="A13" s="15" t="s">
        <v>13</v>
      </c>
      <c r="B13" s="6">
        <f>[1]Sheet1!D12</f>
        <v>18.88623469692731</v>
      </c>
      <c r="C13" s="6">
        <f>[1]Sheet1!E12</f>
        <v>6.0474393530996879</v>
      </c>
      <c r="D13" s="6">
        <f>[1]Sheet1!G12</f>
        <v>18.566573988261091</v>
      </c>
      <c r="E13" s="6">
        <f>[1]Sheet1!H12</f>
        <v>5.8704663212435317</v>
      </c>
      <c r="F13" s="6">
        <f>[1]Sheet1!J12</f>
        <v>19.185206587692097</v>
      </c>
      <c r="G13" s="6">
        <f>[1]Sheet1!K12</f>
        <v>6.2144603562696528</v>
      </c>
    </row>
    <row r="14" spans="1:7" x14ac:dyDescent="0.2">
      <c r="A14" s="7"/>
    </row>
    <row r="15" spans="1:7" x14ac:dyDescent="0.2">
      <c r="A15" s="2" t="s">
        <v>6</v>
      </c>
      <c r="B15" s="6"/>
      <c r="C15" s="6"/>
      <c r="D15" s="6"/>
      <c r="E15" s="6"/>
      <c r="F15" s="6"/>
      <c r="G15" s="6"/>
    </row>
    <row r="16" spans="1:7" x14ac:dyDescent="0.2">
      <c r="A16" s="15" t="s">
        <v>18</v>
      </c>
      <c r="B16" s="6">
        <f>[1]Sheet1!D13</f>
        <v>2.3364158570044333</v>
      </c>
      <c r="C16" s="6">
        <f>[1]Sheet1!E13</f>
        <v>7.9180156372391002</v>
      </c>
      <c r="D16" s="6">
        <f>[1]Sheet1!G13</f>
        <v>2.9293550988721067</v>
      </c>
      <c r="E16" s="6">
        <f>[1]Sheet1!H13</f>
        <v>7.82523691344326</v>
      </c>
      <c r="F16" s="6">
        <f>[1]Sheet1!J13</f>
        <v>1.7008809027110765</v>
      </c>
      <c r="G16" s="6">
        <f>[1]Sheet1!K13</f>
        <v>8.0175929413975151</v>
      </c>
    </row>
    <row r="17" spans="1:7" x14ac:dyDescent="0.2">
      <c r="A17" s="15" t="s">
        <v>19</v>
      </c>
      <c r="B17" s="6">
        <f>[1]Sheet1!D14</f>
        <v>3.341618913481518</v>
      </c>
      <c r="C17" s="6">
        <f>[1]Sheet1!E14</f>
        <v>8.6615991130947432</v>
      </c>
      <c r="D17" s="6">
        <f>[1]Sheet1!G14</f>
        <v>4.2268396799455186</v>
      </c>
      <c r="E17" s="6">
        <f>[1]Sheet1!H14</f>
        <v>8.3627242452206865</v>
      </c>
      <c r="F17" s="6">
        <f>[1]Sheet1!J14</f>
        <v>2.5408311426401835</v>
      </c>
      <c r="G17" s="6">
        <f>[1]Sheet1!K14</f>
        <v>8.9430994881682668</v>
      </c>
    </row>
    <row r="18" spans="1:7" x14ac:dyDescent="0.2">
      <c r="A18" s="15" t="s">
        <v>20</v>
      </c>
      <c r="B18" s="6">
        <f>[1]Sheet1!D15</f>
        <v>5.6106202018823854</v>
      </c>
      <c r="C18" s="6">
        <f>[1]Sheet1!E15</f>
        <v>9.1921250538896135</v>
      </c>
      <c r="D18" s="6">
        <f>[1]Sheet1!G15</f>
        <v>6.3150770553784472</v>
      </c>
      <c r="E18" s="6">
        <f>[1]Sheet1!H15</f>
        <v>9.0213458918057761</v>
      </c>
      <c r="F18" s="6">
        <f>[1]Sheet1!J15</f>
        <v>4.9438794804666921</v>
      </c>
      <c r="G18" s="6">
        <f>[1]Sheet1!K15</f>
        <v>9.3498453022896602</v>
      </c>
    </row>
    <row r="19" spans="1:7" x14ac:dyDescent="0.2">
      <c r="A19" s="15" t="s">
        <v>21</v>
      </c>
      <c r="B19" s="6">
        <f>[1]Sheet1!D16</f>
        <v>7.5303062329850734</v>
      </c>
      <c r="C19" s="6">
        <f>[1]Sheet1!E16</f>
        <v>8.3392399972584403</v>
      </c>
      <c r="D19" s="6">
        <f>[1]Sheet1!G16</f>
        <v>9.7337926023698707</v>
      </c>
      <c r="E19" s="6">
        <f>[1]Sheet1!H16</f>
        <v>8.1116515908582532</v>
      </c>
      <c r="F19" s="6">
        <f>[1]Sheet1!J16</f>
        <v>5.4474002243327586</v>
      </c>
      <c r="G19" s="6">
        <f>[1]Sheet1!K16</f>
        <v>8.542467947474524</v>
      </c>
    </row>
    <row r="20" spans="1:7" x14ac:dyDescent="0.2">
      <c r="A20" s="15" t="s">
        <v>22</v>
      </c>
      <c r="B20" s="6">
        <f>[1]Sheet1!D17</f>
        <v>10.545232626225683</v>
      </c>
      <c r="C20" s="6">
        <f>[1]Sheet1!E17</f>
        <v>7.4687968816106034</v>
      </c>
      <c r="D20" s="6">
        <f>[1]Sheet1!G17</f>
        <v>11.957428298788862</v>
      </c>
      <c r="E20" s="6">
        <f>[1]Sheet1!H17</f>
        <v>7.4005933409535061</v>
      </c>
      <c r="F20" s="6">
        <f>[1]Sheet1!J17</f>
        <v>9.428033935696547</v>
      </c>
      <c r="G20" s="6">
        <f>[1]Sheet1!K17</f>
        <v>7.5220708410411152</v>
      </c>
    </row>
    <row r="21" spans="1:7" x14ac:dyDescent="0.2">
      <c r="A21" s="15" t="s">
        <v>23</v>
      </c>
      <c r="B21" s="6">
        <f>[1]Sheet1!D18</f>
        <v>17.07454094049206</v>
      </c>
      <c r="C21" s="6">
        <f>[1]Sheet1!E18</f>
        <v>6.8554778482327254</v>
      </c>
      <c r="D21" s="6">
        <f>[1]Sheet1!G18</f>
        <v>16.638303429508706</v>
      </c>
      <c r="E21" s="6">
        <f>[1]Sheet1!H18</f>
        <v>6.7291510663621619</v>
      </c>
      <c r="F21" s="6">
        <f>[1]Sheet1!J18</f>
        <v>17.427270530684467</v>
      </c>
      <c r="G21" s="6">
        <f>[1]Sheet1!K18</f>
        <v>6.9560073955142432</v>
      </c>
    </row>
    <row r="22" spans="1:7" x14ac:dyDescent="0.2">
      <c r="A22" s="15" t="s">
        <v>24</v>
      </c>
      <c r="B22" s="6">
        <f>[1]Sheet1!D19</f>
        <v>30.333802315099646</v>
      </c>
      <c r="C22" s="6">
        <f>[1]Sheet1!E19</f>
        <v>5.5758921131611947</v>
      </c>
      <c r="D22" s="6">
        <f>[1]Sheet1!G19</f>
        <v>26.260010955433465</v>
      </c>
      <c r="E22" s="6">
        <f>[1]Sheet1!H19</f>
        <v>5.6494079475280721</v>
      </c>
      <c r="F22" s="6">
        <f>[1]Sheet1!J19</f>
        <v>33.73665662680466</v>
      </c>
      <c r="G22" s="6">
        <f>[1]Sheet1!K19</f>
        <v>5.5108213437194316</v>
      </c>
    </row>
    <row r="23" spans="1:7" x14ac:dyDescent="0.2">
      <c r="A23" s="7"/>
    </row>
    <row r="24" spans="1:7" x14ac:dyDescent="0.2">
      <c r="A24" s="2" t="s">
        <v>25</v>
      </c>
      <c r="B24" s="6"/>
      <c r="C24" s="6"/>
      <c r="D24" s="6"/>
      <c r="E24" s="6"/>
      <c r="F24" s="6"/>
      <c r="G24" s="6"/>
    </row>
    <row r="25" spans="1:7" x14ac:dyDescent="0.2">
      <c r="A25" s="17" t="s">
        <v>26</v>
      </c>
      <c r="B25" s="6">
        <f>[1]Sheet1!D20</f>
        <v>6.7807518205786579</v>
      </c>
      <c r="C25" s="6">
        <f>[1]Sheet1!E20</f>
        <v>8.8447291917044204</v>
      </c>
      <c r="D25" s="6">
        <f>[1]Sheet1!G20</f>
        <v>8.2764895270442107</v>
      </c>
      <c r="E25" s="6">
        <f>[1]Sheet1!H20</f>
        <v>8.1245463469541406</v>
      </c>
      <c r="F25" s="6">
        <f>[1]Sheet1!J20</f>
        <v>4.2197942185807058</v>
      </c>
      <c r="G25" s="6">
        <f>[1]Sheet1!K20</f>
        <v>10.087183477942069</v>
      </c>
    </row>
    <row r="26" spans="1:7" x14ac:dyDescent="0.2">
      <c r="A26" s="16" t="s">
        <v>27</v>
      </c>
      <c r="B26" s="6">
        <f>[1]Sheet1!D21</f>
        <v>1.3815967562064315</v>
      </c>
      <c r="C26" s="6">
        <f>[1]Sheet1!E21</f>
        <v>13.087743943258706</v>
      </c>
      <c r="D26" s="6">
        <f>[1]Sheet1!G21</f>
        <v>2.1259091490298152</v>
      </c>
      <c r="E26" s="6">
        <f>[1]Sheet1!H21</f>
        <v>12.001914266331308</v>
      </c>
      <c r="F26" s="6">
        <f>[1]Sheet1!J21</f>
        <v>0.87956045473154487</v>
      </c>
      <c r="G26" s="6">
        <f>[1]Sheet1!K21</f>
        <v>13.783032661046931</v>
      </c>
    </row>
    <row r="27" spans="1:7" x14ac:dyDescent="0.2">
      <c r="A27" s="16" t="s">
        <v>28</v>
      </c>
      <c r="B27" s="6">
        <f>[1]Sheet1!D22</f>
        <v>7.17522513353188</v>
      </c>
      <c r="C27" s="6">
        <f>[1]Sheet1!E22</f>
        <v>8.3773820038129347</v>
      </c>
      <c r="D27" s="6">
        <f>[1]Sheet1!G22</f>
        <v>8.4759413558023216</v>
      </c>
      <c r="E27" s="6">
        <f>[1]Sheet1!H22</f>
        <v>7.8300147401480009</v>
      </c>
      <c r="F27" s="6">
        <f>[1]Sheet1!J22</f>
        <v>4.0909710654597831</v>
      </c>
      <c r="G27" s="6">
        <f>[1]Sheet1!K22</f>
        <v>9.697088410491947</v>
      </c>
    </row>
    <row r="28" spans="1:7" x14ac:dyDescent="0.2">
      <c r="A28" s="16" t="s">
        <v>29</v>
      </c>
      <c r="B28" s="6">
        <f>[1]Sheet1!D23</f>
        <v>11.490857281527772</v>
      </c>
      <c r="C28" s="6">
        <f>[1]Sheet1!E23</f>
        <v>7.0245023400190192</v>
      </c>
      <c r="D28" s="6">
        <f>[1]Sheet1!G23</f>
        <v>48.473242791600121</v>
      </c>
      <c r="E28" s="6">
        <f>[1]Sheet1!H23</f>
        <v>6.4309289462053423</v>
      </c>
      <c r="F28" s="6">
        <f>[1]Sheet1!J23</f>
        <v>8.8809427520798803</v>
      </c>
      <c r="G28" s="6">
        <f>[1]Sheet1!K23</f>
        <v>7.0550656486476075</v>
      </c>
    </row>
    <row r="29" spans="1:7" x14ac:dyDescent="0.2">
      <c r="A29" s="8" t="s">
        <v>30</v>
      </c>
      <c r="B29" s="6">
        <f>[1]Sheet1!D24</f>
        <v>10.36543164692424</v>
      </c>
      <c r="C29" s="6">
        <f>[1]Sheet1!E24</f>
        <v>7.2128649129118321</v>
      </c>
      <c r="D29" s="6">
        <f>[1]Sheet1!G24</f>
        <v>10.215662150118753</v>
      </c>
      <c r="E29" s="6">
        <f>[1]Sheet1!H24</f>
        <v>7.3840420328187992</v>
      </c>
      <c r="F29" s="6">
        <f>[1]Sheet1!J24</f>
        <v>10.512077994878293</v>
      </c>
      <c r="G29" s="6">
        <f>[1]Sheet1!K24</f>
        <v>7.0482606677916246</v>
      </c>
    </row>
    <row r="30" spans="1:7" x14ac:dyDescent="0.2">
      <c r="A30" s="10" t="s">
        <v>31</v>
      </c>
      <c r="B30" s="11">
        <f>[1]Sheet1!D26</f>
        <v>17.90279904960158</v>
      </c>
      <c r="C30" s="11">
        <f>[1]Sheet1!E26</f>
        <v>6.7599813680099761</v>
      </c>
      <c r="D30" s="11">
        <f>[1]Sheet1!G26</f>
        <v>18.245838111002371</v>
      </c>
      <c r="E30" s="11">
        <f>[1]Sheet1!H26</f>
        <v>6.7191169965289541</v>
      </c>
      <c r="F30" s="11">
        <f>[1]Sheet1!J26</f>
        <v>17.755496968810704</v>
      </c>
      <c r="G30" s="11">
        <f>[1]Sheet1!K26</f>
        <v>6.7766566511934343</v>
      </c>
    </row>
    <row r="31" spans="1:7" x14ac:dyDescent="0.2">
      <c r="A31" s="1" t="s">
        <v>39</v>
      </c>
      <c r="B31" s="9"/>
      <c r="C31" s="9"/>
      <c r="D31" s="9"/>
      <c r="E31" s="9"/>
      <c r="F31" s="9"/>
      <c r="G31" s="9"/>
    </row>
    <row r="32" spans="1:7" x14ac:dyDescent="0.2">
      <c r="A32" s="14" t="s">
        <v>32</v>
      </c>
    </row>
  </sheetData>
  <mergeCells count="5">
    <mergeCell ref="B3:C3"/>
    <mergeCell ref="D3:E3"/>
    <mergeCell ref="F3:G3"/>
    <mergeCell ref="A3:A4"/>
    <mergeCell ref="A1:G1"/>
  </mergeCells>
  <phoneticPr fontId="5" type="noConversion"/>
  <printOptions horizontalCentered="1" verticalCentered="1"/>
  <pageMargins left="0.54" right="0" top="0" bottom="0" header="0" footer="0"/>
  <pageSetup paperSize="9" scale="96" orientation="landscape" r:id="rId1"/>
  <headerFooter alignWithMargins="0">
    <oddFooter>&amp;L&amp;Z&amp;F+&amp;F+&amp;A&amp;R&amp;D+&amp;T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P30"/>
  <sheetViews>
    <sheetView tabSelected="1" workbookViewId="0">
      <selection activeCell="R5" sqref="R5"/>
    </sheetView>
  </sheetViews>
  <sheetFormatPr baseColWidth="10" defaultRowHeight="12.75" x14ac:dyDescent="0.2"/>
  <cols>
    <col min="1" max="1" width="15.42578125" customWidth="1"/>
    <col min="2" max="2" width="9" bestFit="1" customWidth="1"/>
    <col min="3" max="3" width="7.7109375" bestFit="1" customWidth="1"/>
    <col min="4" max="4" width="9" bestFit="1" customWidth="1"/>
    <col min="5" max="6" width="9.28515625" bestFit="1" customWidth="1"/>
    <col min="7" max="7" width="9" bestFit="1" customWidth="1"/>
    <col min="8" max="8" width="7.7109375" bestFit="1" customWidth="1"/>
    <col min="9" max="9" width="8.42578125" bestFit="1" customWidth="1"/>
    <col min="10" max="11" width="9.28515625" bestFit="1" customWidth="1"/>
    <col min="12" max="16" width="8.28515625" bestFit="1" customWidth="1"/>
  </cols>
  <sheetData>
    <row r="1" spans="1:16" x14ac:dyDescent="0.2">
      <c r="A1" s="34" t="s">
        <v>37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x14ac:dyDescent="0.2">
      <c r="A3" s="32" t="s">
        <v>7</v>
      </c>
      <c r="B3" s="31" t="s">
        <v>8</v>
      </c>
      <c r="C3" s="31"/>
      <c r="D3" s="31"/>
      <c r="E3" s="31"/>
      <c r="F3" s="31"/>
      <c r="G3" s="31" t="s">
        <v>9</v>
      </c>
      <c r="H3" s="31"/>
      <c r="I3" s="31"/>
      <c r="J3" s="31"/>
      <c r="K3" s="31"/>
      <c r="L3" s="18"/>
      <c r="M3" s="35" t="s">
        <v>10</v>
      </c>
      <c r="N3" s="35"/>
      <c r="O3" s="35"/>
      <c r="P3" s="35"/>
    </row>
    <row r="4" spans="1:16" ht="24.75" customHeight="1" x14ac:dyDescent="0.2">
      <c r="A4" s="32"/>
      <c r="B4" s="19" t="s">
        <v>0</v>
      </c>
      <c r="C4" s="19" t="s">
        <v>33</v>
      </c>
      <c r="D4" s="19" t="s">
        <v>34</v>
      </c>
      <c r="E4" s="19" t="s">
        <v>35</v>
      </c>
      <c r="F4" s="19" t="s">
        <v>36</v>
      </c>
      <c r="G4" s="19" t="s">
        <v>0</v>
      </c>
      <c r="H4" s="19" t="s">
        <v>33</v>
      </c>
      <c r="I4" s="19" t="s">
        <v>34</v>
      </c>
      <c r="J4" s="19" t="s">
        <v>35</v>
      </c>
      <c r="K4" s="19" t="s">
        <v>36</v>
      </c>
      <c r="L4" s="19" t="s">
        <v>0</v>
      </c>
      <c r="M4" s="19" t="s">
        <v>33</v>
      </c>
      <c r="N4" s="19" t="s">
        <v>34</v>
      </c>
      <c r="O4" s="19" t="s">
        <v>35</v>
      </c>
      <c r="P4" s="19" t="s">
        <v>36</v>
      </c>
    </row>
    <row r="5" spans="1:16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13"/>
      <c r="N5" s="13"/>
      <c r="O5" s="13"/>
      <c r="P5" s="13"/>
    </row>
    <row r="6" spans="1:16" x14ac:dyDescent="0.2">
      <c r="A6" s="20" t="s">
        <v>17</v>
      </c>
      <c r="B6" s="25">
        <f>+B15+B23</f>
        <v>2871718.8384777508</v>
      </c>
      <c r="C6" s="25">
        <f t="shared" ref="C6:H6" si="0">+C15+C23</f>
        <v>535784.85353038006</v>
      </c>
      <c r="D6" s="25">
        <f t="shared" ref="D6:F6" si="1">+D15+D23</f>
        <v>1179732.4327803359</v>
      </c>
      <c r="E6" s="25">
        <f t="shared" si="1"/>
        <v>565358.82817389548</v>
      </c>
      <c r="F6" s="25">
        <f t="shared" si="1"/>
        <v>590842.72399313934</v>
      </c>
      <c r="G6" s="25">
        <f t="shared" si="0"/>
        <v>1448519.4714222669</v>
      </c>
      <c r="H6" s="25">
        <f t="shared" si="0"/>
        <v>135149.95641588263</v>
      </c>
      <c r="I6" s="25">
        <f t="shared" ref="I6:K6" si="2">+I15+I23</f>
        <v>911251.04224912892</v>
      </c>
      <c r="J6" s="25">
        <f t="shared" si="2"/>
        <v>238321.42909942361</v>
      </c>
      <c r="K6" s="25">
        <f t="shared" si="2"/>
        <v>163797.04365783161</v>
      </c>
      <c r="L6" s="26">
        <f>+G6/B6*100</f>
        <v>50.440852774782876</v>
      </c>
      <c r="M6" s="26">
        <f>+H6/C6*100</f>
        <v>25.224669104651976</v>
      </c>
      <c r="N6" s="26">
        <f>+I6/D6*100</f>
        <v>77.242179406862348</v>
      </c>
      <c r="O6" s="26">
        <f>+J6/E6*100</f>
        <v>42.154012146445105</v>
      </c>
      <c r="P6" s="26">
        <f>+K6/F6*100</f>
        <v>27.722613312529099</v>
      </c>
    </row>
    <row r="7" spans="1:16" x14ac:dyDescent="0.2">
      <c r="A7" s="20"/>
      <c r="B7" s="21"/>
      <c r="C7" s="21"/>
      <c r="D7" s="21"/>
      <c r="E7" s="21"/>
      <c r="F7" s="21"/>
      <c r="G7" s="21"/>
      <c r="H7" s="21"/>
      <c r="I7" s="21"/>
      <c r="J7" s="21"/>
      <c r="K7" s="21"/>
      <c r="L7" s="22"/>
      <c r="M7" s="22"/>
      <c r="N7" s="22"/>
      <c r="O7" s="22"/>
      <c r="P7" s="22"/>
    </row>
    <row r="8" spans="1:16" x14ac:dyDescent="0.2">
      <c r="A8" s="20" t="s">
        <v>14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2"/>
      <c r="M8" s="22"/>
      <c r="N8" s="22"/>
      <c r="O8" s="22"/>
      <c r="P8" s="22"/>
    </row>
    <row r="9" spans="1:16" x14ac:dyDescent="0.2">
      <c r="A9" s="23" t="s">
        <v>16</v>
      </c>
      <c r="B9" s="21">
        <f>+C9+D9+E9+F9</f>
        <v>1468992.1884477632</v>
      </c>
      <c r="C9" s="21">
        <f t="shared" ref="C9" si="3">+C10+C11+C12</f>
        <v>277332.3628575874</v>
      </c>
      <c r="D9" s="21">
        <f t="shared" ref="D9:F9" si="4">+D10+D11+D12</f>
        <v>587779.25675325142</v>
      </c>
      <c r="E9" s="21">
        <f t="shared" si="4"/>
        <v>290463.19372257352</v>
      </c>
      <c r="F9" s="21">
        <f t="shared" si="4"/>
        <v>313417.37511435087</v>
      </c>
      <c r="G9" s="21">
        <f>+H9+I9+J9+K9</f>
        <v>788264.0058536029</v>
      </c>
      <c r="H9" s="21">
        <f t="shared" ref="H9:I9" si="5">+H10+H11+H12</f>
        <v>63474.714304341935</v>
      </c>
      <c r="I9" s="21">
        <f t="shared" si="5"/>
        <v>453372.73087775626</v>
      </c>
      <c r="J9" s="21">
        <f t="shared" ref="J9:K9" si="6">+J10+J11+J12</f>
        <v>159057.04370548468</v>
      </c>
      <c r="K9" s="21">
        <f t="shared" si="6"/>
        <v>112359.51696602002</v>
      </c>
      <c r="L9" s="22">
        <f t="shared" ref="L9:P29" si="7">+G9/B9*100</f>
        <v>53.66019043889785</v>
      </c>
      <c r="M9" s="22">
        <f t="shared" si="7"/>
        <v>22.887597267880615</v>
      </c>
      <c r="N9" s="22">
        <f t="shared" si="7"/>
        <v>77.133162776460694</v>
      </c>
      <c r="O9" s="22">
        <f t="shared" si="7"/>
        <v>54.759793028166882</v>
      </c>
      <c r="P9" s="22">
        <f t="shared" si="7"/>
        <v>35.849804729244973</v>
      </c>
    </row>
    <row r="10" spans="1:16" x14ac:dyDescent="0.2">
      <c r="A10" s="24" t="s">
        <v>15</v>
      </c>
      <c r="B10" s="21">
        <f t="shared" ref="B10:B13" si="8">+C10+D10+E10+F10</f>
        <v>265863.34398092632</v>
      </c>
      <c r="C10" s="21">
        <f>[2]Sheet1!C5</f>
        <v>46316.743980929299</v>
      </c>
      <c r="D10" s="21">
        <f>[2]Sheet1!D5</f>
        <v>110165.81477949728</v>
      </c>
      <c r="E10" s="21">
        <f>[2]Sheet1!E5</f>
        <v>48148.47961859317</v>
      </c>
      <c r="F10" s="21">
        <f>[2]Sheet1!F5</f>
        <v>61232.305601906533</v>
      </c>
      <c r="G10" s="21">
        <f t="shared" ref="G10:G13" si="9">+H10+I10+J10+K10</f>
        <v>166687.94302741138</v>
      </c>
      <c r="H10" s="21">
        <f>[2]Sheet1!G5</f>
        <v>13083.825983313362</v>
      </c>
      <c r="I10" s="21">
        <f>[2]Sheet1!H5</f>
        <v>95773.606197852976</v>
      </c>
      <c r="J10" s="21">
        <f>[2]Sheet1!I5</f>
        <v>30877.829320619534</v>
      </c>
      <c r="K10" s="21">
        <f>[2]Sheet1!J5</f>
        <v>26952.681525625525</v>
      </c>
      <c r="L10" s="22">
        <f t="shared" si="7"/>
        <v>62.696850393700757</v>
      </c>
      <c r="M10" s="22">
        <f t="shared" si="7"/>
        <v>28.248587570621471</v>
      </c>
      <c r="N10" s="22">
        <f t="shared" si="7"/>
        <v>86.935866983373131</v>
      </c>
      <c r="O10" s="22">
        <f t="shared" si="7"/>
        <v>64.130434782608702</v>
      </c>
      <c r="P10" s="22">
        <f t="shared" si="7"/>
        <v>44.017094017094017</v>
      </c>
    </row>
    <row r="11" spans="1:16" x14ac:dyDescent="0.2">
      <c r="A11" s="24" t="s">
        <v>11</v>
      </c>
      <c r="B11" s="21">
        <f t="shared" si="8"/>
        <v>177941.96445275817</v>
      </c>
      <c r="C11" s="21">
        <f>[2]Sheet1!C6</f>
        <v>35768.739476145587</v>
      </c>
      <c r="D11" s="21">
        <f>[2]Sheet1!D6</f>
        <v>66728.236669784455</v>
      </c>
      <c r="E11" s="21">
        <f>[2]Sheet1!E6</f>
        <v>38173.360617399092</v>
      </c>
      <c r="F11" s="21">
        <f>[2]Sheet1!F6</f>
        <v>37271.627689429028</v>
      </c>
      <c r="G11" s="21">
        <f t="shared" si="9"/>
        <v>88970.982226379099</v>
      </c>
      <c r="H11" s="21">
        <f>[2]Sheet1!G6</f>
        <v>7213.8634237604692</v>
      </c>
      <c r="I11" s="21">
        <f>[2]Sheet1!H6</f>
        <v>47791.845182413112</v>
      </c>
      <c r="J11" s="21">
        <f>[2]Sheet1!I6</f>
        <v>20739.857343311327</v>
      </c>
      <c r="K11" s="21">
        <f>[2]Sheet1!J6</f>
        <v>13225.416276894195</v>
      </c>
      <c r="L11" s="22">
        <f t="shared" si="7"/>
        <v>50.000000000000014</v>
      </c>
      <c r="M11" s="22">
        <f t="shared" si="7"/>
        <v>20.168067226890798</v>
      </c>
      <c r="N11" s="22">
        <f t="shared" si="7"/>
        <v>71.6216216216215</v>
      </c>
      <c r="O11" s="22">
        <f t="shared" si="7"/>
        <v>54.330708661417347</v>
      </c>
      <c r="P11" s="22">
        <f t="shared" si="7"/>
        <v>35.483870967742</v>
      </c>
    </row>
    <row r="12" spans="1:16" x14ac:dyDescent="0.2">
      <c r="A12" s="24" t="s">
        <v>12</v>
      </c>
      <c r="B12" s="21">
        <f t="shared" si="8"/>
        <v>1025186.8800140787</v>
      </c>
      <c r="C12" s="21">
        <f>[2]Sheet1!C7</f>
        <v>195246.87940051252</v>
      </c>
      <c r="D12" s="21">
        <f>[2]Sheet1!D7</f>
        <v>410885.20530396962</v>
      </c>
      <c r="E12" s="21">
        <f>[2]Sheet1!E7</f>
        <v>204141.35348658127</v>
      </c>
      <c r="F12" s="21">
        <f>[2]Sheet1!F7</f>
        <v>214913.44182301531</v>
      </c>
      <c r="G12" s="21">
        <f t="shared" si="9"/>
        <v>532605.08059981233</v>
      </c>
      <c r="H12" s="21">
        <f>[2]Sheet1!G7</f>
        <v>43177.0248972681</v>
      </c>
      <c r="I12" s="21">
        <f>[2]Sheet1!H7</f>
        <v>309807.27949749015</v>
      </c>
      <c r="J12" s="21">
        <f>[2]Sheet1!I7</f>
        <v>107439.35704155383</v>
      </c>
      <c r="K12" s="21">
        <f>[2]Sheet1!J7</f>
        <v>72181.419163500294</v>
      </c>
      <c r="L12" s="22">
        <f t="shared" si="7"/>
        <v>51.951999287437054</v>
      </c>
      <c r="M12" s="22">
        <f t="shared" si="7"/>
        <v>22.114066575526923</v>
      </c>
      <c r="N12" s="22">
        <f t="shared" si="7"/>
        <v>75.399959769370909</v>
      </c>
      <c r="O12" s="22">
        <f t="shared" si="7"/>
        <v>52.629883757783588</v>
      </c>
      <c r="P12" s="22">
        <f t="shared" si="7"/>
        <v>33.586274804971417</v>
      </c>
    </row>
    <row r="13" spans="1:16" x14ac:dyDescent="0.2">
      <c r="A13" s="23" t="s">
        <v>13</v>
      </c>
      <c r="B13" s="21">
        <f t="shared" si="8"/>
        <v>1402726.650029989</v>
      </c>
      <c r="C13" s="21">
        <f>[2]Sheet1!C8</f>
        <v>258452.49067278963</v>
      </c>
      <c r="D13" s="21">
        <f>[2]Sheet1!D8</f>
        <v>591953.17602709285</v>
      </c>
      <c r="E13" s="21">
        <f>[2]Sheet1!E8</f>
        <v>274895.63445132016</v>
      </c>
      <c r="F13" s="21">
        <f>[2]Sheet1!F8</f>
        <v>277425.34887878643</v>
      </c>
      <c r="G13" s="21">
        <f t="shared" si="9"/>
        <v>660255.46556867205</v>
      </c>
      <c r="H13" s="21">
        <f>[2]Sheet1!G8</f>
        <v>71675.242111540763</v>
      </c>
      <c r="I13" s="21">
        <f>[2]Sheet1!H8</f>
        <v>457878.31137138046</v>
      </c>
      <c r="J13" s="21">
        <f>[2]Sheet1!I8</f>
        <v>79264.385393939316</v>
      </c>
      <c r="K13" s="21">
        <f>[2]Sheet1!J8</f>
        <v>51437.526691811538</v>
      </c>
      <c r="L13" s="22">
        <f t="shared" si="7"/>
        <v>47.069431920649428</v>
      </c>
      <c r="M13" s="22">
        <f t="shared" si="7"/>
        <v>27.732463295269326</v>
      </c>
      <c r="N13" s="22">
        <f t="shared" si="7"/>
        <v>77.350427350426784</v>
      </c>
      <c r="O13" s="22">
        <f t="shared" si="7"/>
        <v>28.834355828220993</v>
      </c>
      <c r="P13" s="22">
        <f t="shared" si="7"/>
        <v>18.54103343465048</v>
      </c>
    </row>
    <row r="14" spans="1:16" x14ac:dyDescent="0.2">
      <c r="A14" s="23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2"/>
      <c r="M14" s="22"/>
      <c r="N14" s="22"/>
      <c r="O14" s="22"/>
      <c r="P14" s="22"/>
    </row>
    <row r="15" spans="1:16" x14ac:dyDescent="0.2">
      <c r="A15" s="20" t="s">
        <v>1</v>
      </c>
      <c r="B15" s="25">
        <f>+B17+B21</f>
        <v>1467003.8213888351</v>
      </c>
      <c r="C15" s="25">
        <f>+C17+C21</f>
        <v>263590.75021744432</v>
      </c>
      <c r="D15" s="25">
        <f>+D17+D21</f>
        <v>593029.68362248456</v>
      </c>
      <c r="E15" s="25">
        <f>+E17+E21</f>
        <v>299298.32384276204</v>
      </c>
      <c r="F15" s="25">
        <f>+F17+F21</f>
        <v>311085.06370614405</v>
      </c>
      <c r="G15" s="25">
        <f t="shared" ref="G15:H15" si="10">+G17+G21</f>
        <v>695509.31995500787</v>
      </c>
      <c r="H15" s="25">
        <f t="shared" si="10"/>
        <v>66397.948017539922</v>
      </c>
      <c r="I15" s="25">
        <f t="shared" ref="I15:K15" si="11">+I17+I21</f>
        <v>438258.18011027621</v>
      </c>
      <c r="J15" s="25">
        <f t="shared" si="11"/>
        <v>109813.1008301042</v>
      </c>
      <c r="K15" s="25">
        <f t="shared" si="11"/>
        <v>81040.090997087522</v>
      </c>
      <c r="L15" s="26">
        <f t="shared" si="7"/>
        <v>47.410191426533473</v>
      </c>
      <c r="M15" s="26">
        <f t="shared" si="7"/>
        <v>25.189786805024895</v>
      </c>
      <c r="N15" s="26">
        <f t="shared" si="7"/>
        <v>73.901558760634657</v>
      </c>
      <c r="O15" s="26">
        <f t="shared" si="7"/>
        <v>36.690182363933019</v>
      </c>
      <c r="P15" s="26">
        <f t="shared" si="7"/>
        <v>26.05078174811996</v>
      </c>
    </row>
    <row r="16" spans="1:16" x14ac:dyDescent="0.2">
      <c r="A16" s="20" t="s">
        <v>14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2"/>
      <c r="M16" s="22"/>
      <c r="N16" s="22"/>
      <c r="O16" s="22"/>
      <c r="P16" s="22"/>
    </row>
    <row r="17" spans="1:16" x14ac:dyDescent="0.2">
      <c r="A17" s="23" t="s">
        <v>16</v>
      </c>
      <c r="B17" s="21">
        <f>+C17+D17+E17+F17</f>
        <v>756575.68634209048</v>
      </c>
      <c r="C17" s="21">
        <f t="shared" ref="C17:D17" si="12">+C18+C19+C20</f>
        <v>133732.07627418131</v>
      </c>
      <c r="D17" s="21">
        <f t="shared" si="12"/>
        <v>301690.90539263358</v>
      </c>
      <c r="E17" s="21">
        <f t="shared" ref="E17:F17" si="13">+E18+E19+E20</f>
        <v>146250.6009810598</v>
      </c>
      <c r="F17" s="21">
        <f t="shared" si="13"/>
        <v>174902.10369421577</v>
      </c>
      <c r="G17" s="21">
        <f>+H17+I17+J17+K17</f>
        <v>377608.54023676319</v>
      </c>
      <c r="H17" s="21">
        <f t="shared" ref="H17:I17" si="14">+H18+H19+H20</f>
        <v>28030.612534303444</v>
      </c>
      <c r="I17" s="21">
        <f t="shared" si="14"/>
        <v>221124.35841943283</v>
      </c>
      <c r="J17" s="21">
        <f t="shared" ref="J17:K17" si="15">+J18+J19+J20</f>
        <v>70602.527204379003</v>
      </c>
      <c r="K17" s="21">
        <f t="shared" si="15"/>
        <v>57851.042078647886</v>
      </c>
      <c r="L17" s="22">
        <f t="shared" si="7"/>
        <v>49.910213486033847</v>
      </c>
      <c r="M17" s="22">
        <f t="shared" si="7"/>
        <v>20.960276184476704</v>
      </c>
      <c r="N17" s="22">
        <f t="shared" si="7"/>
        <v>73.295003086570347</v>
      </c>
      <c r="O17" s="22">
        <f t="shared" si="7"/>
        <v>48.275033901243511</v>
      </c>
      <c r="P17" s="22">
        <f t="shared" si="7"/>
        <v>33.076241426912631</v>
      </c>
    </row>
    <row r="18" spans="1:16" x14ac:dyDescent="0.2">
      <c r="A18" s="24" t="s">
        <v>15</v>
      </c>
      <c r="B18" s="21">
        <f t="shared" ref="B18:B21" si="16">+C18+D18+E18+F18</f>
        <v>139735.26150178671</v>
      </c>
      <c r="C18" s="21">
        <f>[2]Sheet1!C10</f>
        <v>22504.180691298981</v>
      </c>
      <c r="D18" s="21">
        <f>[2]Sheet1!D10</f>
        <v>59138.893444576395</v>
      </c>
      <c r="E18" s="21">
        <f>[2]Sheet1!E10</f>
        <v>26167.651966626723</v>
      </c>
      <c r="F18" s="21">
        <f>[2]Sheet1!F10</f>
        <v>31924.535399284603</v>
      </c>
      <c r="G18" s="21">
        <f t="shared" ref="G18:G21" si="17">+H18+I18+J18+K18</f>
        <v>85306.545411203115</v>
      </c>
      <c r="H18" s="21">
        <f>[2]Sheet1!G10</f>
        <v>6018.5599523241453</v>
      </c>
      <c r="I18" s="21">
        <f>[2]Sheet1!H10</f>
        <v>49718.538736590774</v>
      </c>
      <c r="J18" s="21">
        <f>[2]Sheet1!I10</f>
        <v>17008.973778307369</v>
      </c>
      <c r="K18" s="21">
        <f>[2]Sheet1!J10</f>
        <v>12560.472943980827</v>
      </c>
      <c r="L18" s="22">
        <f t="shared" si="7"/>
        <v>61.048689138576776</v>
      </c>
      <c r="M18" s="22">
        <f t="shared" si="7"/>
        <v>26.744186046511626</v>
      </c>
      <c r="N18" s="22">
        <f t="shared" si="7"/>
        <v>84.070796460176993</v>
      </c>
      <c r="O18" s="22">
        <f t="shared" si="7"/>
        <v>64.999999999999986</v>
      </c>
      <c r="P18" s="22">
        <f t="shared" si="7"/>
        <v>39.344262295081968</v>
      </c>
    </row>
    <row r="19" spans="1:16" x14ac:dyDescent="0.2">
      <c r="A19" s="24" t="s">
        <v>11</v>
      </c>
      <c r="B19" s="21">
        <f t="shared" si="16"/>
        <v>91375.603367632488</v>
      </c>
      <c r="C19" s="21">
        <f>[2]Sheet1!C11</f>
        <v>18635.813844714536</v>
      </c>
      <c r="D19" s="21">
        <f>[2]Sheet1!D11</f>
        <v>33965.273620205458</v>
      </c>
      <c r="E19" s="21">
        <f>[2]Sheet1!E11</f>
        <v>20439.279700654643</v>
      </c>
      <c r="F19" s="21">
        <f>[2]Sheet1!F11</f>
        <v>18335.236202057851</v>
      </c>
      <c r="G19" s="21">
        <f t="shared" si="17"/>
        <v>42982.602899906095</v>
      </c>
      <c r="H19" s="21">
        <f>[2]Sheet1!G11</f>
        <v>5109.8199251636652</v>
      </c>
      <c r="I19" s="21">
        <f>[2]Sheet1!H11</f>
        <v>21942.167913938065</v>
      </c>
      <c r="J19" s="21">
        <f>[2]Sheet1!I11</f>
        <v>9618.4845650139596</v>
      </c>
      <c r="K19" s="21">
        <f>[2]Sheet1!J11</f>
        <v>6312.1304957904104</v>
      </c>
      <c r="L19" s="22">
        <f t="shared" si="7"/>
        <v>47.039473684210556</v>
      </c>
      <c r="M19" s="22">
        <f t="shared" si="7"/>
        <v>27.419354838709687</v>
      </c>
      <c r="N19" s="22">
        <f t="shared" si="7"/>
        <v>64.601769911504505</v>
      </c>
      <c r="O19" s="22">
        <f t="shared" si="7"/>
        <v>47.058823529411811</v>
      </c>
      <c r="P19" s="22">
        <f t="shared" si="7"/>
        <v>34.426229508196741</v>
      </c>
    </row>
    <row r="20" spans="1:16" x14ac:dyDescent="0.2">
      <c r="A20" s="24" t="s">
        <v>12</v>
      </c>
      <c r="B20" s="21">
        <f t="shared" si="16"/>
        <v>525464.82147267123</v>
      </c>
      <c r="C20" s="21">
        <f>[2]Sheet1!C12</f>
        <v>92592.081738167777</v>
      </c>
      <c r="D20" s="21">
        <f>[2]Sheet1!D12</f>
        <v>208586.73832785172</v>
      </c>
      <c r="E20" s="21">
        <f>[2]Sheet1!E12</f>
        <v>99643.669313778431</v>
      </c>
      <c r="F20" s="21">
        <f>[2]Sheet1!F12</f>
        <v>124642.33209287333</v>
      </c>
      <c r="G20" s="21">
        <f t="shared" si="17"/>
        <v>249319.39192565397</v>
      </c>
      <c r="H20" s="21">
        <f>[2]Sheet1!G12</f>
        <v>16902.232656815631</v>
      </c>
      <c r="I20" s="21">
        <f>[2]Sheet1!H12</f>
        <v>149463.651768904</v>
      </c>
      <c r="J20" s="21">
        <f>[2]Sheet1!I12</f>
        <v>43975.068861057676</v>
      </c>
      <c r="K20" s="21">
        <f>[2]Sheet1!J12</f>
        <v>38978.438638876651</v>
      </c>
      <c r="L20" s="22">
        <f t="shared" si="7"/>
        <v>47.447399281061244</v>
      </c>
      <c r="M20" s="22">
        <f t="shared" si="7"/>
        <v>18.254511983661654</v>
      </c>
      <c r="N20" s="22">
        <f t="shared" si="7"/>
        <v>71.655395240890414</v>
      </c>
      <c r="O20" s="22">
        <f t="shared" si="7"/>
        <v>44.132325880713964</v>
      </c>
      <c r="P20" s="22">
        <f t="shared" si="7"/>
        <v>31.272231499835137</v>
      </c>
    </row>
    <row r="21" spans="1:16" x14ac:dyDescent="0.2">
      <c r="A21" s="23" t="s">
        <v>13</v>
      </c>
      <c r="B21" s="21">
        <f t="shared" si="16"/>
        <v>710428.13504674449</v>
      </c>
      <c r="C21" s="21">
        <f>[2]Sheet1!C13</f>
        <v>129858.673943263</v>
      </c>
      <c r="D21" s="21">
        <f>[2]Sheet1!D13</f>
        <v>291338.77822985093</v>
      </c>
      <c r="E21" s="21">
        <f>[2]Sheet1!E13</f>
        <v>153047.72286170226</v>
      </c>
      <c r="F21" s="21">
        <f>[2]Sheet1!F13</f>
        <v>136182.96001192828</v>
      </c>
      <c r="G21" s="21">
        <f t="shared" si="17"/>
        <v>317900.77971824468</v>
      </c>
      <c r="H21" s="21">
        <f>[2]Sheet1!G13</f>
        <v>38367.335483236478</v>
      </c>
      <c r="I21" s="21">
        <f>[2]Sheet1!H13</f>
        <v>217133.82169084338</v>
      </c>
      <c r="J21" s="21">
        <f>[2]Sheet1!I13</f>
        <v>39210.573625725192</v>
      </c>
      <c r="K21" s="21">
        <f>[2]Sheet1!J13</f>
        <v>23189.048918439636</v>
      </c>
      <c r="L21" s="22">
        <f t="shared" si="7"/>
        <v>44.747774480711911</v>
      </c>
      <c r="M21" s="22">
        <f t="shared" si="7"/>
        <v>29.545454545454302</v>
      </c>
      <c r="N21" s="22">
        <f t="shared" si="7"/>
        <v>74.529667149059108</v>
      </c>
      <c r="O21" s="22">
        <f t="shared" si="7"/>
        <v>25.619834710743682</v>
      </c>
      <c r="P21" s="22">
        <f t="shared" si="7"/>
        <v>17.02786377708966</v>
      </c>
    </row>
    <row r="22" spans="1:16" x14ac:dyDescent="0.2">
      <c r="A22" s="27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2"/>
      <c r="M22" s="22"/>
      <c r="N22" s="22"/>
      <c r="O22" s="22"/>
      <c r="P22" s="22"/>
    </row>
    <row r="23" spans="1:16" x14ac:dyDescent="0.2">
      <c r="A23" s="20" t="s">
        <v>2</v>
      </c>
      <c r="B23" s="25">
        <f>+B25+B29</f>
        <v>1404715.0170889157</v>
      </c>
      <c r="C23" s="25">
        <f>+C25+C29</f>
        <v>272194.10331293574</v>
      </c>
      <c r="D23" s="25">
        <f>+D25+D29</f>
        <v>586702.74915785133</v>
      </c>
      <c r="E23" s="25">
        <f>+E25+E29</f>
        <v>266060.50433113344</v>
      </c>
      <c r="F23" s="25">
        <f>+F25+F29</f>
        <v>279757.66028699523</v>
      </c>
      <c r="G23" s="25">
        <f t="shared" ref="G23:H23" si="18">+G25+G29</f>
        <v>753010.15146725904</v>
      </c>
      <c r="H23" s="25">
        <f t="shared" si="18"/>
        <v>68752.008398342688</v>
      </c>
      <c r="I23" s="25">
        <f t="shared" ref="I23:K23" si="19">+I25+I29</f>
        <v>472992.86213885277</v>
      </c>
      <c r="J23" s="25">
        <f t="shared" si="19"/>
        <v>128508.32826931941</v>
      </c>
      <c r="K23" s="25">
        <f t="shared" si="19"/>
        <v>82756.952660744078</v>
      </c>
      <c r="L23" s="26">
        <f t="shared" si="7"/>
        <v>53.605901717187585</v>
      </c>
      <c r="M23" s="26">
        <f t="shared" si="7"/>
        <v>25.258448864816142</v>
      </c>
      <c r="N23" s="26">
        <f t="shared" si="7"/>
        <v>80.618824919055371</v>
      </c>
      <c r="O23" s="26">
        <f t="shared" si="7"/>
        <v>48.300415197808007</v>
      </c>
      <c r="P23" s="26">
        <f t="shared" si="7"/>
        <v>29.581657415867053</v>
      </c>
    </row>
    <row r="24" spans="1:16" x14ac:dyDescent="0.2">
      <c r="A24" s="20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2"/>
      <c r="M24" s="22"/>
      <c r="N24" s="22"/>
      <c r="O24" s="22"/>
      <c r="P24" s="22"/>
    </row>
    <row r="25" spans="1:16" x14ac:dyDescent="0.2">
      <c r="A25" s="23" t="s">
        <v>16</v>
      </c>
      <c r="B25" s="21">
        <f>+C25+D25+E25+F25</f>
        <v>712416.50210567797</v>
      </c>
      <c r="C25" s="21">
        <f t="shared" ref="C25:D25" si="20">+C26+C27+C28</f>
        <v>143600.28658340583</v>
      </c>
      <c r="D25" s="21">
        <f t="shared" si="20"/>
        <v>286088.35136062402</v>
      </c>
      <c r="E25" s="21">
        <f t="shared" ref="E25:F25" si="21">+E26+E27+E28</f>
        <v>144212.59274151339</v>
      </c>
      <c r="F25" s="21">
        <f t="shared" si="21"/>
        <v>138515.27142013476</v>
      </c>
      <c r="G25" s="21">
        <f>+H25+I25+J25+K25</f>
        <v>410655.46561684198</v>
      </c>
      <c r="H25" s="21">
        <f t="shared" ref="H25:I25" si="22">+H26+H27+H28</f>
        <v>35444.101770038491</v>
      </c>
      <c r="I25" s="21">
        <f t="shared" si="22"/>
        <v>232248.37245832582</v>
      </c>
      <c r="J25" s="21">
        <f t="shared" ref="J25:K25" si="23">+J26+J27+J28</f>
        <v>88454.516501105507</v>
      </c>
      <c r="K25" s="21">
        <f t="shared" si="23"/>
        <v>54508.474887372169</v>
      </c>
      <c r="L25" s="22">
        <f t="shared" si="7"/>
        <v>57.642609962441107</v>
      </c>
      <c r="M25" s="22">
        <f t="shared" si="7"/>
        <v>24.68247286501888</v>
      </c>
      <c r="N25" s="22">
        <f t="shared" si="7"/>
        <v>81.180646242240357</v>
      </c>
      <c r="O25" s="22">
        <f t="shared" si="7"/>
        <v>61.336194585760872</v>
      </c>
      <c r="P25" s="22">
        <f t="shared" si="7"/>
        <v>39.351960493973912</v>
      </c>
    </row>
    <row r="26" spans="1:16" x14ac:dyDescent="0.2">
      <c r="A26" s="24" t="s">
        <v>15</v>
      </c>
      <c r="B26" s="21">
        <f t="shared" ref="B26:B29" si="24">+C26+D26+E26+F26</f>
        <v>126128.08247914081</v>
      </c>
      <c r="C26" s="21">
        <f>[2]Sheet1!C15</f>
        <v>23812.563289630318</v>
      </c>
      <c r="D26" s="21">
        <f>[2]Sheet1!D15</f>
        <v>51026.92133492211</v>
      </c>
      <c r="E26" s="21">
        <f>[2]Sheet1!E15</f>
        <v>21980.827651966447</v>
      </c>
      <c r="F26" s="21">
        <f>[2]Sheet1!F15</f>
        <v>29307.77020262193</v>
      </c>
      <c r="G26" s="21">
        <f t="shared" ref="G26:G29" si="25">+H26+I26+J26+K26</f>
        <v>81381.397616209098</v>
      </c>
      <c r="H26" s="21">
        <f>[2]Sheet1!G15</f>
        <v>7065.2660309892144</v>
      </c>
      <c r="I26" s="21">
        <f>[2]Sheet1!H15</f>
        <v>46055.067461263032</v>
      </c>
      <c r="J26" s="21">
        <f>[2]Sheet1!I15</f>
        <v>13868.855542312163</v>
      </c>
      <c r="K26" s="21">
        <f>[2]Sheet1!J15</f>
        <v>14392.208581644698</v>
      </c>
      <c r="L26" s="22">
        <f t="shared" si="7"/>
        <v>64.522821576763477</v>
      </c>
      <c r="M26" s="22">
        <f t="shared" si="7"/>
        <v>29.670329670329664</v>
      </c>
      <c r="N26" s="22">
        <f t="shared" si="7"/>
        <v>90.256410256410263</v>
      </c>
      <c r="O26" s="22">
        <f t="shared" si="7"/>
        <v>63.095238095238095</v>
      </c>
      <c r="P26" s="22">
        <f t="shared" si="7"/>
        <v>49.107142857142854</v>
      </c>
    </row>
    <row r="27" spans="1:16" x14ac:dyDescent="0.2">
      <c r="A27" s="24" t="s">
        <v>11</v>
      </c>
      <c r="B27" s="21">
        <f t="shared" si="24"/>
        <v>86566.361085125522</v>
      </c>
      <c r="C27" s="21">
        <f>[2]Sheet1!C16</f>
        <v>17132.925631431113</v>
      </c>
      <c r="D27" s="21">
        <f>[2]Sheet1!D16</f>
        <v>32762.963049578706</v>
      </c>
      <c r="E27" s="21">
        <f>[2]Sheet1!E16</f>
        <v>17734.080916744482</v>
      </c>
      <c r="F27" s="21">
        <f>[2]Sheet1!F16</f>
        <v>18936.39148737122</v>
      </c>
      <c r="G27" s="21">
        <f t="shared" si="25"/>
        <v>45988.379326472939</v>
      </c>
      <c r="H27" s="21">
        <f>[2]Sheet1!G16</f>
        <v>2104.0434985968027</v>
      </c>
      <c r="I27" s="21">
        <f>[2]Sheet1!H16</f>
        <v>25849.677268474963</v>
      </c>
      <c r="J27" s="21">
        <f>[2]Sheet1!I16</f>
        <v>11121.372778297391</v>
      </c>
      <c r="K27" s="21">
        <f>[2]Sheet1!J16</f>
        <v>6913.2857811037829</v>
      </c>
      <c r="L27" s="22">
        <f t="shared" si="7"/>
        <v>53.125000000000014</v>
      </c>
      <c r="M27" s="22">
        <f t="shared" si="7"/>
        <v>12.280701754385962</v>
      </c>
      <c r="N27" s="22">
        <f t="shared" si="7"/>
        <v>78.899082568807401</v>
      </c>
      <c r="O27" s="22">
        <f t="shared" si="7"/>
        <v>62.711864406779682</v>
      </c>
      <c r="P27" s="22">
        <f t="shared" si="7"/>
        <v>36.507936507936527</v>
      </c>
    </row>
    <row r="28" spans="1:16" x14ac:dyDescent="0.2">
      <c r="A28" s="24" t="s">
        <v>12</v>
      </c>
      <c r="B28" s="21">
        <f t="shared" si="24"/>
        <v>499722.05854141165</v>
      </c>
      <c r="C28" s="21">
        <f>[2]Sheet1!C17</f>
        <v>102654.7976623444</v>
      </c>
      <c r="D28" s="21">
        <f>[2]Sheet1!D17</f>
        <v>202298.46697612319</v>
      </c>
      <c r="E28" s="21">
        <f>[2]Sheet1!E17</f>
        <v>104497.68417280244</v>
      </c>
      <c r="F28" s="21">
        <f>[2]Sheet1!F17</f>
        <v>90271.109730141616</v>
      </c>
      <c r="G28" s="21">
        <f t="shared" si="25"/>
        <v>283285.68867415993</v>
      </c>
      <c r="H28" s="21">
        <f>[2]Sheet1!G17</f>
        <v>26274.792240452472</v>
      </c>
      <c r="I28" s="21">
        <f>[2]Sheet1!H17</f>
        <v>160343.6277285878</v>
      </c>
      <c r="J28" s="21">
        <f>[2]Sheet1!I17</f>
        <v>63464.288180495947</v>
      </c>
      <c r="K28" s="21">
        <f>[2]Sheet1!J17</f>
        <v>33202.980524623687</v>
      </c>
      <c r="L28" s="22">
        <f t="shared" si="7"/>
        <v>56.688649986957543</v>
      </c>
      <c r="M28" s="22">
        <f t="shared" si="7"/>
        <v>25.595289103658263</v>
      </c>
      <c r="N28" s="22">
        <f t="shared" si="7"/>
        <v>79.260920819292608</v>
      </c>
      <c r="O28" s="22">
        <f t="shared" si="7"/>
        <v>60.732722148701704</v>
      </c>
      <c r="P28" s="22">
        <f t="shared" si="7"/>
        <v>36.781402847357683</v>
      </c>
    </row>
    <row r="29" spans="1:16" x14ac:dyDescent="0.2">
      <c r="A29" s="28" t="s">
        <v>13</v>
      </c>
      <c r="B29" s="29">
        <f t="shared" si="24"/>
        <v>692298.51498323772</v>
      </c>
      <c r="C29" s="29">
        <f>[2]Sheet1!C18</f>
        <v>128593.81672952991</v>
      </c>
      <c r="D29" s="29">
        <f>[2]Sheet1!D18</f>
        <v>300614.39779722726</v>
      </c>
      <c r="E29" s="29">
        <f>[2]Sheet1!E18</f>
        <v>121847.91158962008</v>
      </c>
      <c r="F29" s="29">
        <f>[2]Sheet1!F18</f>
        <v>141242.38886686048</v>
      </c>
      <c r="G29" s="29">
        <f t="shared" si="25"/>
        <v>342354.68585041701</v>
      </c>
      <c r="H29" s="29">
        <f>[2]Sheet1!G18</f>
        <v>33307.906628304198</v>
      </c>
      <c r="I29" s="29">
        <f>[2]Sheet1!H18</f>
        <v>240744.48968052695</v>
      </c>
      <c r="J29" s="29">
        <f>[2]Sheet1!I18</f>
        <v>40053.811768213905</v>
      </c>
      <c r="K29" s="29">
        <f>[2]Sheet1!J18</f>
        <v>28248.477773371917</v>
      </c>
      <c r="L29" s="30">
        <f t="shared" si="7"/>
        <v>49.451887941534331</v>
      </c>
      <c r="M29" s="30">
        <f t="shared" si="7"/>
        <v>25.901639344262083</v>
      </c>
      <c r="N29" s="30">
        <f t="shared" si="7"/>
        <v>80.084151472650291</v>
      </c>
      <c r="O29" s="30">
        <f t="shared" si="7"/>
        <v>32.871972318338848</v>
      </c>
      <c r="P29" s="30">
        <f t="shared" si="7"/>
        <v>19.999999999999872</v>
      </c>
    </row>
    <row r="30" spans="1:16" x14ac:dyDescent="0.2">
      <c r="A30" s="1" t="str">
        <f>Cuadro01!A31</f>
        <v>Fuente: Instituto Nacional de Estadística (INE).LXXIII  Encuesta Permanente de Hogares de Propósitos Múltiples, Octubre 2021.</v>
      </c>
    </row>
  </sheetData>
  <mergeCells count="5">
    <mergeCell ref="A1:P1"/>
    <mergeCell ref="A3:A4"/>
    <mergeCell ref="B3:F3"/>
    <mergeCell ref="G3:K3"/>
    <mergeCell ref="M3:P3"/>
  </mergeCells>
  <pageMargins left="0.70866141732283472" right="0.70866141732283472" top="0.74803149606299213" bottom="0.74803149606299213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Caratula</vt:lpstr>
      <vt:lpstr>Cuadro01</vt:lpstr>
      <vt:lpstr>Cuadro02</vt:lpstr>
      <vt:lpstr>Caratula!Área_de_impresión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Wilber</dc:creator>
  <cp:lastModifiedBy>ine</cp:lastModifiedBy>
  <cp:lastPrinted>2011-12-08T18:35:15Z</cp:lastPrinted>
  <dcterms:created xsi:type="dcterms:W3CDTF">2006-11-13T16:32:12Z</dcterms:created>
  <dcterms:modified xsi:type="dcterms:W3CDTF">2022-07-06T16:02:14Z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