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52511" iterate="1" iterateCount="1000"/>
</workbook>
</file>

<file path=xl/calcChain.xml><?xml version="1.0" encoding="utf-8"?>
<calcChain xmlns="http://schemas.openxmlformats.org/spreadsheetml/2006/main">
  <c r="S31" i="4" l="1"/>
  <c r="R31" i="4"/>
  <c r="S30" i="4"/>
  <c r="R30" i="4"/>
  <c r="S29" i="4"/>
  <c r="R29" i="4"/>
  <c r="S28" i="4"/>
  <c r="R28" i="4"/>
  <c r="S27" i="4"/>
  <c r="R27" i="4"/>
  <c r="S26" i="4"/>
  <c r="R26" i="4"/>
  <c r="S23" i="4"/>
  <c r="R23" i="4"/>
  <c r="S22" i="4"/>
  <c r="R22" i="4"/>
  <c r="S19" i="4"/>
  <c r="R19" i="4"/>
  <c r="S18" i="4"/>
  <c r="R18" i="4"/>
  <c r="S17" i="4"/>
  <c r="R17" i="4"/>
  <c r="S16" i="4"/>
  <c r="R16" i="4"/>
  <c r="S15" i="4"/>
  <c r="R15" i="4"/>
  <c r="S12" i="4"/>
  <c r="R12" i="4"/>
  <c r="S11" i="4"/>
  <c r="R11" i="4"/>
  <c r="S10" i="4"/>
  <c r="R10" i="4"/>
  <c r="S9" i="4"/>
  <c r="R9" i="4"/>
  <c r="R8" i="4"/>
  <c r="Q31" i="4"/>
  <c r="P31" i="4"/>
  <c r="Q30" i="4"/>
  <c r="P30" i="4"/>
  <c r="Q29" i="4"/>
  <c r="P29" i="4"/>
  <c r="Q28" i="4"/>
  <c r="P28" i="4"/>
  <c r="Q27" i="4"/>
  <c r="P27" i="4"/>
  <c r="Q26" i="4"/>
  <c r="P26" i="4"/>
  <c r="Q23" i="4"/>
  <c r="P23" i="4"/>
  <c r="Q22" i="4"/>
  <c r="P22" i="4"/>
  <c r="Q19" i="4"/>
  <c r="P19" i="4"/>
  <c r="Q18" i="4"/>
  <c r="P18" i="4"/>
  <c r="Q17" i="4"/>
  <c r="P17" i="4"/>
  <c r="Q16" i="4"/>
  <c r="P16" i="4"/>
  <c r="Q15" i="4"/>
  <c r="P15" i="4"/>
  <c r="Q12" i="4"/>
  <c r="P12" i="4"/>
  <c r="Q11" i="4"/>
  <c r="P11" i="4"/>
  <c r="Q10" i="4"/>
  <c r="P10" i="4"/>
  <c r="Q9" i="4"/>
  <c r="P9" i="4"/>
  <c r="P8" i="4"/>
  <c r="O31" i="4"/>
  <c r="N31" i="4"/>
  <c r="O30" i="4"/>
  <c r="N30" i="4"/>
  <c r="O29" i="4"/>
  <c r="N29" i="4"/>
  <c r="O28" i="4"/>
  <c r="N28" i="4"/>
  <c r="O27" i="4"/>
  <c r="N27" i="4"/>
  <c r="O26" i="4"/>
  <c r="N26" i="4"/>
  <c r="O23" i="4"/>
  <c r="N23" i="4"/>
  <c r="O22" i="4"/>
  <c r="N22" i="4"/>
  <c r="O19" i="4"/>
  <c r="N19" i="4"/>
  <c r="O18" i="4"/>
  <c r="N18" i="4"/>
  <c r="O17" i="4"/>
  <c r="N17" i="4"/>
  <c r="O16" i="4"/>
  <c r="N16" i="4"/>
  <c r="O15" i="4"/>
  <c r="N15" i="4"/>
  <c r="O12" i="4"/>
  <c r="N12" i="4"/>
  <c r="O11" i="4"/>
  <c r="N11" i="4"/>
  <c r="O10" i="4"/>
  <c r="N10" i="4"/>
  <c r="O9" i="4"/>
  <c r="N9" i="4"/>
  <c r="N8" i="4"/>
  <c r="M31" i="4"/>
  <c r="L31" i="4"/>
  <c r="M30" i="4"/>
  <c r="L30" i="4"/>
  <c r="M29" i="4"/>
  <c r="L29" i="4"/>
  <c r="M28" i="4"/>
  <c r="L28" i="4"/>
  <c r="M27" i="4"/>
  <c r="L27" i="4"/>
  <c r="M26" i="4"/>
  <c r="L26" i="4"/>
  <c r="M23" i="4"/>
  <c r="L23" i="4"/>
  <c r="M22" i="4"/>
  <c r="L22" i="4"/>
  <c r="M19" i="4"/>
  <c r="L19" i="4"/>
  <c r="M18" i="4"/>
  <c r="L18" i="4"/>
  <c r="M17" i="4"/>
  <c r="L17" i="4"/>
  <c r="M16" i="4"/>
  <c r="L16" i="4"/>
  <c r="M15" i="4"/>
  <c r="L15" i="4"/>
  <c r="M12" i="4"/>
  <c r="L12" i="4"/>
  <c r="M11" i="4"/>
  <c r="L11" i="4"/>
  <c r="M10" i="4"/>
  <c r="L10" i="4"/>
  <c r="M9" i="4"/>
  <c r="L9" i="4"/>
  <c r="L8" i="4"/>
  <c r="K31" i="4"/>
  <c r="J31" i="4"/>
  <c r="K30" i="4"/>
  <c r="J30" i="4"/>
  <c r="K29" i="4"/>
  <c r="J29" i="4"/>
  <c r="K28" i="4"/>
  <c r="J28" i="4"/>
  <c r="K27" i="4"/>
  <c r="J27" i="4"/>
  <c r="K26" i="4"/>
  <c r="J26" i="4"/>
  <c r="K23" i="4"/>
  <c r="J23" i="4"/>
  <c r="K22" i="4"/>
  <c r="J22" i="4"/>
  <c r="K19" i="4"/>
  <c r="J19" i="4"/>
  <c r="K18" i="4"/>
  <c r="J18" i="4"/>
  <c r="K17" i="4"/>
  <c r="J17" i="4"/>
  <c r="K16" i="4"/>
  <c r="J16" i="4"/>
  <c r="K15" i="4"/>
  <c r="J15" i="4"/>
  <c r="K12" i="4"/>
  <c r="J12" i="4"/>
  <c r="K11" i="4"/>
  <c r="J11" i="4"/>
  <c r="K10" i="4"/>
  <c r="J10" i="4"/>
  <c r="K9" i="4"/>
  <c r="J9" i="4"/>
  <c r="J8" i="4"/>
  <c r="I31" i="4"/>
  <c r="H31" i="4"/>
  <c r="I30" i="4"/>
  <c r="H30" i="4"/>
  <c r="I29" i="4"/>
  <c r="H29" i="4"/>
  <c r="I28" i="4"/>
  <c r="H28" i="4"/>
  <c r="I27" i="4"/>
  <c r="H27" i="4"/>
  <c r="I26" i="4"/>
  <c r="H26" i="4"/>
  <c r="I23" i="4"/>
  <c r="H23" i="4"/>
  <c r="I22" i="4"/>
  <c r="H22" i="4"/>
  <c r="I19" i="4"/>
  <c r="H19" i="4"/>
  <c r="I18" i="4"/>
  <c r="H18" i="4"/>
  <c r="I17" i="4"/>
  <c r="H17" i="4"/>
  <c r="I16" i="4"/>
  <c r="H16" i="4"/>
  <c r="I15" i="4"/>
  <c r="H15" i="4"/>
  <c r="I12" i="4"/>
  <c r="H12" i="4"/>
  <c r="I11" i="4"/>
  <c r="H11" i="4"/>
  <c r="I10" i="4"/>
  <c r="H10" i="4"/>
  <c r="I9" i="4"/>
  <c r="H9" i="4"/>
  <c r="H8" i="4"/>
  <c r="G31" i="4"/>
  <c r="F31" i="4"/>
  <c r="G30" i="4"/>
  <c r="F30" i="4"/>
  <c r="G29" i="4"/>
  <c r="F29" i="4"/>
  <c r="G28" i="4"/>
  <c r="F28" i="4"/>
  <c r="G27" i="4"/>
  <c r="F27" i="4"/>
  <c r="G26" i="4"/>
  <c r="F26" i="4"/>
  <c r="G23" i="4"/>
  <c r="F23" i="4"/>
  <c r="G22" i="4"/>
  <c r="F22" i="4"/>
  <c r="G19" i="4"/>
  <c r="F19" i="4"/>
  <c r="G18" i="4"/>
  <c r="F18" i="4"/>
  <c r="G17" i="4"/>
  <c r="F17" i="4"/>
  <c r="G16" i="4"/>
  <c r="F16" i="4"/>
  <c r="G15" i="4"/>
  <c r="F15" i="4"/>
  <c r="G12" i="4"/>
  <c r="F12" i="4"/>
  <c r="G11" i="4"/>
  <c r="F11" i="4"/>
  <c r="G10" i="4"/>
  <c r="F10" i="4"/>
  <c r="G9" i="4"/>
  <c r="F9" i="4"/>
  <c r="F8" i="4"/>
  <c r="E31" i="4"/>
  <c r="D31" i="4"/>
  <c r="E30" i="4"/>
  <c r="D30" i="4"/>
  <c r="E29" i="4"/>
  <c r="D29" i="4"/>
  <c r="E28" i="4"/>
  <c r="D28" i="4"/>
  <c r="E27" i="4"/>
  <c r="D27" i="4"/>
  <c r="E26" i="4"/>
  <c r="D26" i="4"/>
  <c r="E23" i="4"/>
  <c r="D23" i="4"/>
  <c r="E22" i="4"/>
  <c r="D22" i="4"/>
  <c r="E19" i="4"/>
  <c r="D19" i="4"/>
  <c r="E18" i="4"/>
  <c r="D18" i="4"/>
  <c r="E17" i="4"/>
  <c r="D17" i="4"/>
  <c r="E16" i="4"/>
  <c r="D16" i="4"/>
  <c r="E15" i="4"/>
  <c r="D15" i="4"/>
  <c r="E12" i="4"/>
  <c r="D12" i="4"/>
  <c r="E11" i="4"/>
  <c r="D11" i="4"/>
  <c r="E10" i="4"/>
  <c r="D10" i="4"/>
  <c r="E9" i="4"/>
  <c r="D9" i="4"/>
  <c r="D8" i="4"/>
  <c r="C31" i="4"/>
  <c r="B31" i="4"/>
  <c r="C30" i="4"/>
  <c r="B30" i="4"/>
  <c r="C29" i="4"/>
  <c r="B29" i="4"/>
  <c r="C28" i="4"/>
  <c r="B28" i="4"/>
  <c r="C27" i="4"/>
  <c r="B27" i="4"/>
  <c r="C26" i="4"/>
  <c r="B26" i="4"/>
  <c r="C23" i="4"/>
  <c r="B23" i="4"/>
  <c r="C22" i="4"/>
  <c r="B22" i="4"/>
  <c r="C19" i="4"/>
  <c r="B19" i="4"/>
  <c r="C18" i="4"/>
  <c r="B18" i="4"/>
  <c r="C17" i="4"/>
  <c r="B17" i="4"/>
  <c r="C16" i="4"/>
  <c r="B16" i="4"/>
  <c r="C15" i="4"/>
  <c r="B15" i="4"/>
  <c r="C12" i="4"/>
  <c r="C11" i="4"/>
  <c r="C10" i="4"/>
  <c r="C9" i="4"/>
  <c r="B12" i="4"/>
  <c r="B11" i="4"/>
  <c r="B10" i="4"/>
  <c r="B9" i="4"/>
  <c r="B8" i="4"/>
  <c r="R5" i="4"/>
  <c r="P5" i="4"/>
  <c r="N5" i="4"/>
  <c r="L5" i="4"/>
  <c r="J5" i="4"/>
  <c r="H5" i="4"/>
  <c r="F5" i="4"/>
  <c r="D5" i="4"/>
  <c r="C5" i="4"/>
  <c r="B5" i="4"/>
  <c r="U31" i="5"/>
  <c r="U30" i="5"/>
  <c r="U29" i="5"/>
  <c r="U28" i="5"/>
  <c r="U27" i="5"/>
  <c r="U26" i="5"/>
  <c r="U23" i="5"/>
  <c r="U22" i="5"/>
  <c r="U19" i="5"/>
  <c r="U18" i="5"/>
  <c r="U17" i="5"/>
  <c r="U16" i="5"/>
  <c r="U15" i="5"/>
  <c r="U12" i="5"/>
  <c r="U11" i="5"/>
  <c r="U10" i="5"/>
  <c r="U9" i="5"/>
  <c r="S31" i="5"/>
  <c r="S30" i="5"/>
  <c r="S29" i="5"/>
  <c r="S28" i="5"/>
  <c r="S27" i="5"/>
  <c r="S26" i="5"/>
  <c r="S23" i="5"/>
  <c r="S22" i="5"/>
  <c r="S19" i="5"/>
  <c r="S18" i="5"/>
  <c r="S17" i="5"/>
  <c r="S16" i="5"/>
  <c r="S15" i="5"/>
  <c r="S12" i="5"/>
  <c r="S11" i="5"/>
  <c r="S10" i="5"/>
  <c r="S9" i="5"/>
  <c r="Q31" i="5"/>
  <c r="Q30" i="5"/>
  <c r="Q29" i="5"/>
  <c r="Q28" i="5"/>
  <c r="Q27" i="5"/>
  <c r="Q26" i="5"/>
  <c r="Q23" i="5"/>
  <c r="Q22" i="5"/>
  <c r="Q19" i="5"/>
  <c r="Q18" i="5"/>
  <c r="Q17" i="5"/>
  <c r="Q16" i="5"/>
  <c r="Q15" i="5"/>
  <c r="Q12" i="5"/>
  <c r="Q11" i="5"/>
  <c r="Q10" i="5"/>
  <c r="Q9" i="5"/>
  <c r="O31" i="5"/>
  <c r="O30" i="5"/>
  <c r="O29" i="5"/>
  <c r="O28" i="5"/>
  <c r="O27" i="5"/>
  <c r="O26" i="5"/>
  <c r="O23" i="5"/>
  <c r="O22" i="5"/>
  <c r="O19" i="5"/>
  <c r="O18" i="5"/>
  <c r="O17" i="5"/>
  <c r="O16" i="5"/>
  <c r="O15" i="5"/>
  <c r="O12" i="5"/>
  <c r="O11" i="5"/>
  <c r="O10" i="5"/>
  <c r="O9" i="5"/>
  <c r="M31" i="5"/>
  <c r="M30" i="5"/>
  <c r="M29" i="5"/>
  <c r="M28" i="5"/>
  <c r="M27" i="5"/>
  <c r="M26" i="5"/>
  <c r="M23" i="5"/>
  <c r="M22" i="5"/>
  <c r="M19" i="5"/>
  <c r="M18" i="5"/>
  <c r="M17" i="5"/>
  <c r="M16" i="5"/>
  <c r="M15" i="5"/>
  <c r="M12" i="5"/>
  <c r="M11" i="5"/>
  <c r="M10" i="5"/>
  <c r="M9" i="5"/>
  <c r="K31" i="5"/>
  <c r="K30" i="5"/>
  <c r="K29" i="5"/>
  <c r="K28" i="5"/>
  <c r="K27" i="5"/>
  <c r="K26" i="5"/>
  <c r="K23" i="5"/>
  <c r="K22" i="5"/>
  <c r="K19" i="5"/>
  <c r="K18" i="5"/>
  <c r="K17" i="5"/>
  <c r="K16" i="5"/>
  <c r="K15" i="5"/>
  <c r="K12" i="5"/>
  <c r="K11" i="5"/>
  <c r="K10" i="5"/>
  <c r="K9" i="5"/>
  <c r="I31" i="5"/>
  <c r="I30" i="5"/>
  <c r="I29" i="5"/>
  <c r="I28" i="5"/>
  <c r="I27" i="5"/>
  <c r="I26" i="5"/>
  <c r="I23" i="5"/>
  <c r="I22" i="5"/>
  <c r="I19" i="5"/>
  <c r="I18" i="5"/>
  <c r="I17" i="5"/>
  <c r="I16" i="5"/>
  <c r="I15" i="5"/>
  <c r="I12" i="5"/>
  <c r="I11" i="5"/>
  <c r="I10" i="5"/>
  <c r="I9" i="5"/>
  <c r="G31" i="5"/>
  <c r="G30" i="5"/>
  <c r="G29" i="5"/>
  <c r="G28" i="5"/>
  <c r="G27" i="5"/>
  <c r="G26" i="5"/>
  <c r="G23" i="5"/>
  <c r="G22" i="5"/>
  <c r="G19" i="5"/>
  <c r="G18" i="5"/>
  <c r="G17" i="5"/>
  <c r="G16" i="5"/>
  <c r="G15" i="5"/>
  <c r="G12" i="5"/>
  <c r="G11" i="5"/>
  <c r="G10" i="5"/>
  <c r="G9" i="5"/>
  <c r="E31" i="5"/>
  <c r="E30" i="5"/>
  <c r="E29" i="5"/>
  <c r="E28" i="5"/>
  <c r="E27" i="5"/>
  <c r="E26" i="5"/>
  <c r="E23" i="5"/>
  <c r="E22" i="5"/>
  <c r="E19" i="5"/>
  <c r="E18" i="5"/>
  <c r="E17" i="5"/>
  <c r="E16" i="5"/>
  <c r="E15" i="5"/>
  <c r="E12" i="5"/>
  <c r="E11" i="5"/>
  <c r="E10" i="5"/>
  <c r="E9" i="5"/>
  <c r="T31" i="5"/>
  <c r="T30" i="5"/>
  <c r="T29" i="5"/>
  <c r="T28" i="5"/>
  <c r="T27" i="5"/>
  <c r="T26" i="5"/>
  <c r="T23" i="5"/>
  <c r="T22" i="5"/>
  <c r="T19" i="5"/>
  <c r="T18" i="5"/>
  <c r="T17" i="5"/>
  <c r="T16" i="5"/>
  <c r="T15" i="5"/>
  <c r="R31" i="5"/>
  <c r="R30" i="5"/>
  <c r="R29" i="5"/>
  <c r="R28" i="5"/>
  <c r="R27" i="5"/>
  <c r="R26" i="5"/>
  <c r="R23" i="5"/>
  <c r="R22" i="5"/>
  <c r="R19" i="5"/>
  <c r="R18" i="5"/>
  <c r="R17" i="5"/>
  <c r="R16" i="5"/>
  <c r="R15" i="5"/>
  <c r="P31" i="5"/>
  <c r="P30" i="5"/>
  <c r="P29" i="5"/>
  <c r="P28" i="5"/>
  <c r="P27" i="5"/>
  <c r="P26" i="5"/>
  <c r="P23" i="5"/>
  <c r="P22" i="5"/>
  <c r="P19" i="5"/>
  <c r="P18" i="5"/>
  <c r="P17" i="5"/>
  <c r="P16" i="5"/>
  <c r="P15" i="5"/>
  <c r="N31" i="5"/>
  <c r="N30" i="5"/>
  <c r="N29" i="5"/>
  <c r="N28" i="5"/>
  <c r="N27" i="5"/>
  <c r="N26" i="5"/>
  <c r="N23" i="5"/>
  <c r="N22" i="5"/>
  <c r="N19" i="5"/>
  <c r="N18" i="5"/>
  <c r="N17" i="5"/>
  <c r="N16" i="5"/>
  <c r="N15" i="5"/>
  <c r="L31" i="5"/>
  <c r="L30" i="5"/>
  <c r="L29" i="5"/>
  <c r="L28" i="5"/>
  <c r="L27" i="5"/>
  <c r="L26" i="5"/>
  <c r="L23" i="5"/>
  <c r="L22" i="5"/>
  <c r="L19" i="5"/>
  <c r="L18" i="5"/>
  <c r="L17" i="5"/>
  <c r="L16" i="5"/>
  <c r="L15" i="5"/>
  <c r="J31" i="5"/>
  <c r="J30" i="5"/>
  <c r="J29" i="5"/>
  <c r="J28" i="5"/>
  <c r="J27" i="5"/>
  <c r="J26" i="5"/>
  <c r="J23" i="5"/>
  <c r="J22" i="5"/>
  <c r="J19" i="5"/>
  <c r="J18" i="5"/>
  <c r="J17" i="5"/>
  <c r="J16" i="5"/>
  <c r="J15" i="5"/>
  <c r="H31" i="5"/>
  <c r="H30" i="5"/>
  <c r="H29" i="5"/>
  <c r="H28" i="5"/>
  <c r="H27" i="5"/>
  <c r="H26" i="5"/>
  <c r="H23" i="5"/>
  <c r="H22" i="5"/>
  <c r="H19" i="5"/>
  <c r="H18" i="5"/>
  <c r="H17" i="5"/>
  <c r="H16" i="5"/>
  <c r="H15" i="5"/>
  <c r="F31" i="5"/>
  <c r="F30" i="5"/>
  <c r="F29" i="5"/>
  <c r="F28" i="5"/>
  <c r="F27" i="5"/>
  <c r="F26" i="5"/>
  <c r="F23" i="5"/>
  <c r="F22" i="5"/>
  <c r="F19" i="5"/>
  <c r="F18" i="5"/>
  <c r="F17" i="5"/>
  <c r="F16" i="5"/>
  <c r="F15" i="5"/>
  <c r="D31" i="5"/>
  <c r="D30" i="5"/>
  <c r="D29" i="5"/>
  <c r="D28" i="5"/>
  <c r="D27" i="5"/>
  <c r="D26" i="5"/>
  <c r="D23" i="5"/>
  <c r="D22" i="5"/>
  <c r="D19" i="5"/>
  <c r="D18" i="5"/>
  <c r="D17" i="5"/>
  <c r="D16" i="5"/>
  <c r="D15" i="5"/>
  <c r="T5" i="5"/>
  <c r="R5" i="5"/>
  <c r="P5" i="5"/>
  <c r="N5" i="5"/>
  <c r="L5" i="5"/>
  <c r="J5" i="5"/>
  <c r="H5" i="5"/>
  <c r="F5" i="5"/>
  <c r="T12" i="5"/>
  <c r="T11" i="5"/>
  <c r="T10" i="5"/>
  <c r="T9" i="5"/>
  <c r="T8" i="5"/>
  <c r="R12" i="5"/>
  <c r="R11" i="5"/>
  <c r="R10" i="5"/>
  <c r="R9" i="5"/>
  <c r="R8" i="5"/>
  <c r="P12" i="5"/>
  <c r="P11" i="5"/>
  <c r="P10" i="5"/>
  <c r="P9" i="5"/>
  <c r="P8" i="5"/>
  <c r="N12" i="5"/>
  <c r="N11" i="5"/>
  <c r="N10" i="5"/>
  <c r="N9" i="5"/>
  <c r="N8" i="5"/>
  <c r="L12" i="5"/>
  <c r="L11" i="5"/>
  <c r="L10" i="5"/>
  <c r="L9" i="5"/>
  <c r="L8" i="5"/>
  <c r="J12" i="5"/>
  <c r="J11" i="5"/>
  <c r="J10" i="5"/>
  <c r="J9" i="5"/>
  <c r="J8" i="5"/>
  <c r="H12" i="5"/>
  <c r="H11" i="5"/>
  <c r="H10" i="5"/>
  <c r="H9" i="5"/>
  <c r="H8" i="5"/>
  <c r="F12" i="5"/>
  <c r="F11" i="5"/>
  <c r="F10" i="5"/>
  <c r="F9" i="5"/>
  <c r="F8" i="5"/>
  <c r="D12" i="5"/>
  <c r="D11" i="5"/>
  <c r="D10" i="5"/>
  <c r="D9" i="5"/>
  <c r="D8" i="5"/>
  <c r="D5" i="5"/>
  <c r="O8" i="4" l="1"/>
  <c r="M5" i="4"/>
  <c r="G8" i="4"/>
  <c r="K5" i="4"/>
  <c r="E8" i="4"/>
  <c r="Q8" i="4"/>
  <c r="M8" i="4"/>
  <c r="C8" i="4"/>
  <c r="G5" i="4"/>
  <c r="E5" i="4"/>
  <c r="I5" i="4"/>
  <c r="I8" i="4"/>
  <c r="S8" i="4"/>
  <c r="K8" i="4"/>
  <c r="U8" i="5"/>
  <c r="A32" i="1"/>
  <c r="A32" i="5" s="1"/>
  <c r="A32" i="4" s="1"/>
  <c r="A40" i="2"/>
  <c r="O5" i="4" l="1"/>
  <c r="S5" i="4"/>
  <c r="Q5" i="4"/>
  <c r="B9" i="2"/>
  <c r="C9" i="2"/>
  <c r="F9" i="2"/>
  <c r="G9" i="2"/>
  <c r="H9" i="2"/>
  <c r="I9" i="2"/>
  <c r="J9" i="2"/>
  <c r="K9" i="2"/>
  <c r="L9" i="2"/>
  <c r="M9" i="2"/>
  <c r="B10" i="2"/>
  <c r="C10" i="2"/>
  <c r="F10" i="2"/>
  <c r="G10" i="2"/>
  <c r="H10" i="2"/>
  <c r="I10" i="2"/>
  <c r="J10" i="2"/>
  <c r="K10" i="2"/>
  <c r="L10" i="2"/>
  <c r="M10" i="2"/>
  <c r="B11" i="2"/>
  <c r="C11" i="2"/>
  <c r="F11" i="2"/>
  <c r="G11" i="2"/>
  <c r="H11" i="2"/>
  <c r="I11" i="2"/>
  <c r="J11" i="2"/>
  <c r="K11" i="2"/>
  <c r="L11" i="2"/>
  <c r="M11" i="2"/>
  <c r="B12" i="2"/>
  <c r="C12" i="2"/>
  <c r="F12" i="2"/>
  <c r="G12" i="2"/>
  <c r="H12" i="2"/>
  <c r="I12" i="2"/>
  <c r="J12" i="2"/>
  <c r="K12" i="2"/>
  <c r="L12" i="2"/>
  <c r="M12" i="2"/>
  <c r="B13" i="2"/>
  <c r="C13" i="2"/>
  <c r="F13" i="2"/>
  <c r="G13" i="2"/>
  <c r="H13" i="2"/>
  <c r="I13" i="2"/>
  <c r="J13" i="2"/>
  <c r="K13" i="2"/>
  <c r="L13" i="2"/>
  <c r="M13" i="2"/>
  <c r="B16" i="2"/>
  <c r="C16" i="2"/>
  <c r="F16" i="2"/>
  <c r="G16" i="2"/>
  <c r="H16" i="2"/>
  <c r="I16" i="2"/>
  <c r="J16" i="2"/>
  <c r="K16" i="2"/>
  <c r="L16" i="2"/>
  <c r="M16" i="2"/>
  <c r="B17" i="2"/>
  <c r="C17" i="2"/>
  <c r="F17" i="2"/>
  <c r="G17" i="2"/>
  <c r="H17" i="2"/>
  <c r="I17" i="2"/>
  <c r="J17" i="2"/>
  <c r="K17" i="2"/>
  <c r="L17" i="2"/>
  <c r="M17" i="2"/>
  <c r="B18" i="2"/>
  <c r="C18" i="2"/>
  <c r="F18" i="2"/>
  <c r="G18" i="2"/>
  <c r="H18" i="2"/>
  <c r="I18" i="2"/>
  <c r="J18" i="2"/>
  <c r="K18" i="2"/>
  <c r="L18" i="2"/>
  <c r="M18" i="2"/>
  <c r="B19" i="2"/>
  <c r="C19" i="2"/>
  <c r="F19" i="2"/>
  <c r="G19" i="2"/>
  <c r="H19" i="2"/>
  <c r="I19" i="2"/>
  <c r="J19" i="2"/>
  <c r="K19" i="2"/>
  <c r="L19" i="2"/>
  <c r="M19" i="2"/>
  <c r="B20" i="2"/>
  <c r="C20" i="2"/>
  <c r="F20" i="2"/>
  <c r="G20" i="2"/>
  <c r="H20" i="2"/>
  <c r="I20" i="2"/>
  <c r="J20" i="2"/>
  <c r="K20" i="2"/>
  <c r="L20" i="2"/>
  <c r="M20" i="2"/>
  <c r="B23" i="2"/>
  <c r="C23" i="2"/>
  <c r="F23" i="2"/>
  <c r="G23" i="2"/>
  <c r="H23" i="2"/>
  <c r="I23" i="2"/>
  <c r="J23" i="2"/>
  <c r="K23" i="2"/>
  <c r="L23" i="2"/>
  <c r="M23" i="2"/>
  <c r="B24" i="2"/>
  <c r="C24" i="2"/>
  <c r="F24" i="2"/>
  <c r="G24" i="2"/>
  <c r="H24" i="2"/>
  <c r="I24" i="2"/>
  <c r="J24" i="2"/>
  <c r="K24" i="2"/>
  <c r="L24" i="2"/>
  <c r="M24" i="2"/>
  <c r="B27" i="2"/>
  <c r="C27" i="2"/>
  <c r="F27" i="2"/>
  <c r="G27" i="2"/>
  <c r="H27" i="2"/>
  <c r="I27" i="2"/>
  <c r="J27" i="2"/>
  <c r="K27" i="2"/>
  <c r="L27" i="2"/>
  <c r="M27" i="2"/>
  <c r="B28" i="2"/>
  <c r="C28" i="2"/>
  <c r="F28" i="2"/>
  <c r="G28" i="2"/>
  <c r="H28" i="2"/>
  <c r="I28" i="2"/>
  <c r="J28" i="2"/>
  <c r="K28" i="2"/>
  <c r="L28" i="2"/>
  <c r="M28" i="2"/>
  <c r="B29" i="2"/>
  <c r="C29" i="2"/>
  <c r="F29" i="2"/>
  <c r="G29" i="2"/>
  <c r="H29" i="2"/>
  <c r="I29" i="2"/>
  <c r="J29" i="2"/>
  <c r="K29" i="2"/>
  <c r="L29" i="2"/>
  <c r="M29" i="2"/>
  <c r="B30" i="2"/>
  <c r="C30" i="2"/>
  <c r="F30" i="2"/>
  <c r="G30" i="2"/>
  <c r="H30" i="2"/>
  <c r="I30" i="2"/>
  <c r="J30" i="2"/>
  <c r="K30" i="2"/>
  <c r="L30" i="2"/>
  <c r="M30" i="2"/>
  <c r="B31" i="2"/>
  <c r="C31" i="2"/>
  <c r="F31" i="2"/>
  <c r="G31" i="2"/>
  <c r="H31" i="2"/>
  <c r="I31" i="2"/>
  <c r="J31" i="2"/>
  <c r="K31" i="2"/>
  <c r="L31" i="2"/>
  <c r="M31" i="2"/>
  <c r="B32" i="2"/>
  <c r="C32" i="2"/>
  <c r="F32" i="2"/>
  <c r="G32" i="2"/>
  <c r="H32" i="2"/>
  <c r="I32" i="2"/>
  <c r="J32" i="2"/>
  <c r="K32" i="2"/>
  <c r="L32" i="2"/>
  <c r="M32" i="2"/>
  <c r="B35" i="2"/>
  <c r="C35" i="2"/>
  <c r="F35" i="2"/>
  <c r="G35" i="2"/>
  <c r="H35" i="2"/>
  <c r="I35" i="2"/>
  <c r="J35" i="2"/>
  <c r="K35" i="2"/>
  <c r="L35" i="2"/>
  <c r="M35" i="2"/>
  <c r="B36" i="2"/>
  <c r="C36" i="2"/>
  <c r="F36" i="2"/>
  <c r="G36" i="2"/>
  <c r="H36" i="2"/>
  <c r="I36" i="2"/>
  <c r="J36" i="2"/>
  <c r="K36" i="2"/>
  <c r="L36" i="2"/>
  <c r="M36" i="2"/>
  <c r="B37" i="2"/>
  <c r="C37" i="2"/>
  <c r="F37" i="2"/>
  <c r="G37" i="2"/>
  <c r="H37" i="2"/>
  <c r="I37" i="2"/>
  <c r="J37" i="2"/>
  <c r="K37" i="2"/>
  <c r="L37" i="2"/>
  <c r="M37" i="2"/>
  <c r="B38" i="2"/>
  <c r="C38" i="2"/>
  <c r="F38" i="2"/>
  <c r="G38" i="2"/>
  <c r="H38" i="2"/>
  <c r="I38" i="2"/>
  <c r="J38" i="2"/>
  <c r="K38" i="2"/>
  <c r="L38" i="2"/>
  <c r="M38" i="2"/>
  <c r="B39" i="2"/>
  <c r="C39" i="2"/>
  <c r="F39" i="2"/>
  <c r="G39" i="2"/>
  <c r="H39" i="2"/>
  <c r="I39" i="2"/>
  <c r="J39" i="2"/>
  <c r="K39" i="2"/>
  <c r="L39" i="2"/>
  <c r="M39" i="2"/>
  <c r="C6" i="2"/>
  <c r="F6" i="2"/>
  <c r="G6" i="2"/>
  <c r="H6" i="2"/>
  <c r="I6" i="2"/>
  <c r="J6" i="2"/>
  <c r="K6" i="2"/>
  <c r="L6" i="2"/>
  <c r="M6" i="2"/>
  <c r="B6" i="2"/>
  <c r="B8" i="1"/>
  <c r="D8" i="1"/>
  <c r="F8" i="1"/>
  <c r="H8" i="1"/>
  <c r="J8" i="1"/>
  <c r="L8" i="1"/>
  <c r="N8" i="1"/>
  <c r="P8" i="1"/>
  <c r="R8" i="1"/>
  <c r="T8" i="1"/>
  <c r="B9" i="1"/>
  <c r="D9" i="1"/>
  <c r="F9" i="1"/>
  <c r="H9" i="1"/>
  <c r="J9" i="1"/>
  <c r="L9" i="1"/>
  <c r="N9" i="1"/>
  <c r="P9" i="1"/>
  <c r="R9" i="1"/>
  <c r="T9" i="1"/>
  <c r="B10" i="1"/>
  <c r="D10" i="1"/>
  <c r="F10" i="1"/>
  <c r="H10" i="1"/>
  <c r="J10" i="1"/>
  <c r="L10" i="1"/>
  <c r="N10" i="1"/>
  <c r="P10" i="1"/>
  <c r="R10" i="1"/>
  <c r="T10" i="1"/>
  <c r="B11" i="1"/>
  <c r="D11" i="1"/>
  <c r="F11" i="1"/>
  <c r="H11" i="1"/>
  <c r="J11" i="1"/>
  <c r="L11" i="1"/>
  <c r="N11" i="1"/>
  <c r="P11" i="1"/>
  <c r="R11" i="1"/>
  <c r="T11" i="1"/>
  <c r="B12" i="1"/>
  <c r="D12" i="1"/>
  <c r="F12" i="1"/>
  <c r="H12" i="1"/>
  <c r="J12" i="1"/>
  <c r="L12" i="1"/>
  <c r="N12" i="1"/>
  <c r="P12" i="1"/>
  <c r="R12" i="1"/>
  <c r="T12" i="1"/>
  <c r="B15" i="1"/>
  <c r="D15" i="1"/>
  <c r="F15" i="1"/>
  <c r="H15" i="1"/>
  <c r="J15" i="1"/>
  <c r="L15" i="1"/>
  <c r="N15" i="1"/>
  <c r="P15" i="1"/>
  <c r="R15" i="1"/>
  <c r="T15" i="1"/>
  <c r="B16" i="1"/>
  <c r="D16" i="1"/>
  <c r="F16" i="1"/>
  <c r="H16" i="1"/>
  <c r="J16" i="1"/>
  <c r="L16" i="1"/>
  <c r="N16" i="1"/>
  <c r="P16" i="1"/>
  <c r="R16" i="1"/>
  <c r="T16" i="1"/>
  <c r="B17" i="1"/>
  <c r="D17" i="1"/>
  <c r="F17" i="1"/>
  <c r="H17" i="1"/>
  <c r="J17" i="1"/>
  <c r="L17" i="1"/>
  <c r="N17" i="1"/>
  <c r="P17" i="1"/>
  <c r="R17" i="1"/>
  <c r="T17" i="1"/>
  <c r="B18" i="1"/>
  <c r="D18" i="1"/>
  <c r="F18" i="1"/>
  <c r="H18" i="1"/>
  <c r="J18" i="1"/>
  <c r="L18" i="1"/>
  <c r="N18" i="1"/>
  <c r="P18" i="1"/>
  <c r="R18" i="1"/>
  <c r="T18" i="1"/>
  <c r="B19" i="1"/>
  <c r="D19" i="1"/>
  <c r="F19" i="1"/>
  <c r="H19" i="1"/>
  <c r="J19" i="1"/>
  <c r="L19" i="1"/>
  <c r="N19" i="1"/>
  <c r="P19" i="1"/>
  <c r="R19" i="1"/>
  <c r="T19" i="1"/>
  <c r="B22" i="1"/>
  <c r="D22" i="1"/>
  <c r="F22" i="1"/>
  <c r="H22" i="1"/>
  <c r="J22" i="1"/>
  <c r="L22" i="1"/>
  <c r="N22" i="1"/>
  <c r="P22" i="1"/>
  <c r="R22" i="1"/>
  <c r="T22" i="1"/>
  <c r="B23" i="1"/>
  <c r="D23" i="1"/>
  <c r="F23" i="1"/>
  <c r="H23" i="1"/>
  <c r="J23" i="1"/>
  <c r="L23" i="1"/>
  <c r="N23" i="1"/>
  <c r="P23" i="1"/>
  <c r="R23" i="1"/>
  <c r="T23" i="1"/>
  <c r="B26" i="1"/>
  <c r="D26" i="1"/>
  <c r="F26" i="1"/>
  <c r="H26" i="1"/>
  <c r="J26" i="1"/>
  <c r="L26" i="1"/>
  <c r="N26" i="1"/>
  <c r="P26" i="1"/>
  <c r="R26" i="1"/>
  <c r="T26" i="1"/>
  <c r="B27" i="1"/>
  <c r="D27" i="1"/>
  <c r="F27" i="1"/>
  <c r="H27" i="1"/>
  <c r="J27" i="1"/>
  <c r="L27" i="1"/>
  <c r="N27" i="1"/>
  <c r="P27" i="1"/>
  <c r="R27" i="1"/>
  <c r="T27" i="1"/>
  <c r="B28" i="1"/>
  <c r="D28" i="1"/>
  <c r="F28" i="1"/>
  <c r="H28" i="1"/>
  <c r="J28" i="1"/>
  <c r="L28" i="1"/>
  <c r="N28" i="1"/>
  <c r="P28" i="1"/>
  <c r="R28" i="1"/>
  <c r="T28" i="1"/>
  <c r="B29" i="1"/>
  <c r="D29" i="1"/>
  <c r="F29" i="1"/>
  <c r="H29" i="1"/>
  <c r="J29" i="1"/>
  <c r="L29" i="1"/>
  <c r="N29" i="1"/>
  <c r="P29" i="1"/>
  <c r="R29" i="1"/>
  <c r="T29" i="1"/>
  <c r="B30" i="1"/>
  <c r="D30" i="1"/>
  <c r="F30" i="1"/>
  <c r="H30" i="1"/>
  <c r="J30" i="1"/>
  <c r="L30" i="1"/>
  <c r="N30" i="1"/>
  <c r="P30" i="1"/>
  <c r="R30" i="1"/>
  <c r="T30" i="1"/>
  <c r="B31" i="1"/>
  <c r="D31" i="1"/>
  <c r="F31" i="1"/>
  <c r="H31" i="1"/>
  <c r="J31" i="1"/>
  <c r="L31" i="1"/>
  <c r="N31" i="1"/>
  <c r="P31" i="1"/>
  <c r="R31" i="1"/>
  <c r="T31" i="1"/>
  <c r="C5" i="5"/>
  <c r="T5" i="1"/>
  <c r="R5" i="1"/>
  <c r="P5" i="1"/>
  <c r="N5" i="1"/>
  <c r="L5" i="1"/>
  <c r="J5" i="1"/>
  <c r="H5" i="1"/>
  <c r="F5" i="1"/>
  <c r="D5" i="1"/>
  <c r="B5" i="1"/>
  <c r="M5" i="1" l="1"/>
  <c r="Q29" i="1"/>
  <c r="S26" i="1"/>
  <c r="O22" i="1"/>
  <c r="S12" i="1"/>
  <c r="O10" i="1"/>
  <c r="S31" i="1"/>
  <c r="K18" i="1"/>
  <c r="K8" i="1"/>
  <c r="K27" i="1"/>
  <c r="K28" i="1"/>
  <c r="S22" i="1"/>
  <c r="K16" i="1"/>
  <c r="K17" i="1"/>
  <c r="K30" i="1"/>
  <c r="K22" i="1"/>
  <c r="K29" i="1"/>
  <c r="K15" i="1"/>
  <c r="K10" i="1"/>
  <c r="K31" i="1"/>
  <c r="K19" i="1"/>
  <c r="O30" i="1"/>
  <c r="S28" i="1"/>
  <c r="Q30" i="1"/>
  <c r="S27" i="1"/>
  <c r="O23" i="1"/>
  <c r="S15" i="1"/>
  <c r="O11" i="1"/>
  <c r="K9" i="1"/>
  <c r="G17" i="1"/>
  <c r="I31" i="1"/>
  <c r="G26" i="1"/>
  <c r="O18" i="1"/>
  <c r="G12" i="1"/>
  <c r="S10" i="1"/>
  <c r="O8" i="1"/>
  <c r="G31" i="1"/>
  <c r="S29" i="1"/>
  <c r="O27" i="1"/>
  <c r="K23" i="1"/>
  <c r="G19" i="1"/>
  <c r="S17" i="1"/>
  <c r="O15" i="1"/>
  <c r="K11" i="1"/>
  <c r="G9" i="1"/>
  <c r="G16" i="1"/>
  <c r="I30" i="1"/>
  <c r="O29" i="1"/>
  <c r="G23" i="1"/>
  <c r="S19" i="1"/>
  <c r="O17" i="1"/>
  <c r="G11" i="1"/>
  <c r="S9" i="1"/>
  <c r="G29" i="1"/>
  <c r="Q31" i="1"/>
  <c r="G30" i="1"/>
  <c r="O26" i="1"/>
  <c r="G18" i="1"/>
  <c r="S16" i="1"/>
  <c r="O12" i="1"/>
  <c r="G8" i="1"/>
  <c r="G28" i="1"/>
  <c r="G27" i="1"/>
  <c r="O19" i="1"/>
  <c r="G15" i="1"/>
  <c r="S11" i="1"/>
  <c r="O9" i="1"/>
  <c r="O31" i="1"/>
  <c r="S23" i="1"/>
  <c r="E5" i="1"/>
  <c r="U5" i="1"/>
  <c r="S30" i="1"/>
  <c r="O28" i="1"/>
  <c r="K26" i="1"/>
  <c r="G22" i="1"/>
  <c r="S18" i="1"/>
  <c r="O16" i="1"/>
  <c r="K12" i="1"/>
  <c r="G10" i="1"/>
  <c r="S8" i="1"/>
  <c r="B29" i="5"/>
  <c r="C29" i="1"/>
  <c r="B19" i="5"/>
  <c r="C19" i="1"/>
  <c r="B12" i="5"/>
  <c r="C12" i="1"/>
  <c r="B11" i="5"/>
  <c r="C11" i="1"/>
  <c r="C10" i="1"/>
  <c r="B10" i="5"/>
  <c r="B9" i="5"/>
  <c r="C9" i="1"/>
  <c r="B8" i="5"/>
  <c r="C8" i="1"/>
  <c r="B5" i="5"/>
  <c r="K5" i="1"/>
  <c r="S5" i="1"/>
  <c r="S8" i="5"/>
  <c r="K8" i="5"/>
  <c r="D36" i="2"/>
  <c r="E36" i="2"/>
  <c r="E31" i="2"/>
  <c r="D31" i="2"/>
  <c r="D27" i="2"/>
  <c r="E27" i="2"/>
  <c r="D17" i="2"/>
  <c r="E17" i="2"/>
  <c r="D12" i="2"/>
  <c r="E12" i="2"/>
  <c r="I29" i="1"/>
  <c r="Q28" i="1"/>
  <c r="I28" i="1"/>
  <c r="Q27" i="1"/>
  <c r="I27" i="1"/>
  <c r="Q26" i="1"/>
  <c r="I26" i="1"/>
  <c r="Q23" i="1"/>
  <c r="I23" i="1"/>
  <c r="Q22" i="1"/>
  <c r="I22" i="1"/>
  <c r="Q19" i="1"/>
  <c r="I19" i="1"/>
  <c r="Q18" i="1"/>
  <c r="I18" i="1"/>
  <c r="Q17" i="1"/>
  <c r="I17" i="1"/>
  <c r="Q16" i="1"/>
  <c r="I16" i="1"/>
  <c r="Q15" i="1"/>
  <c r="I15" i="1"/>
  <c r="Q12" i="1"/>
  <c r="I12" i="1"/>
  <c r="Q11" i="1"/>
  <c r="I11" i="1"/>
  <c r="Q10" i="1"/>
  <c r="I10" i="1"/>
  <c r="Q9" i="1"/>
  <c r="I9" i="1"/>
  <c r="Q8" i="1"/>
  <c r="I8" i="1"/>
  <c r="D6" i="2"/>
  <c r="E6" i="2"/>
  <c r="C31" i="1"/>
  <c r="B31" i="5"/>
  <c r="B30" i="5"/>
  <c r="C30" i="1"/>
  <c r="B23" i="5"/>
  <c r="C23" i="1"/>
  <c r="B18" i="5"/>
  <c r="C18" i="1"/>
  <c r="B16" i="5"/>
  <c r="C16" i="1"/>
  <c r="I8" i="5"/>
  <c r="D35" i="2"/>
  <c r="E35" i="2"/>
  <c r="E20" i="2"/>
  <c r="D20" i="2"/>
  <c r="G5" i="1"/>
  <c r="O5" i="1"/>
  <c r="O8" i="5"/>
  <c r="G8" i="5"/>
  <c r="E38" i="2"/>
  <c r="D38" i="2"/>
  <c r="D29" i="2"/>
  <c r="E29" i="2"/>
  <c r="D24" i="2"/>
  <c r="E24" i="2"/>
  <c r="E19" i="2"/>
  <c r="D19" i="2"/>
  <c r="D10" i="2"/>
  <c r="E10" i="2"/>
  <c r="B27" i="5"/>
  <c r="C27" i="1"/>
  <c r="C26" i="1"/>
  <c r="B26" i="5"/>
  <c r="B22" i="5"/>
  <c r="C22" i="1"/>
  <c r="C15" i="1"/>
  <c r="B15" i="5"/>
  <c r="Q8" i="5"/>
  <c r="E39" i="2"/>
  <c r="D39" i="2"/>
  <c r="D30" i="2"/>
  <c r="E30" i="2"/>
  <c r="D16" i="2"/>
  <c r="E16" i="2"/>
  <c r="D11" i="2"/>
  <c r="E11" i="2"/>
  <c r="U31" i="1"/>
  <c r="E31" i="1"/>
  <c r="M30" i="1"/>
  <c r="U29" i="1"/>
  <c r="M29" i="1"/>
  <c r="E29" i="1"/>
  <c r="M28" i="1"/>
  <c r="E28" i="1"/>
  <c r="U27" i="1"/>
  <c r="M27" i="1"/>
  <c r="E27" i="1"/>
  <c r="U26" i="1"/>
  <c r="M26" i="1"/>
  <c r="E26" i="1"/>
  <c r="U23" i="1"/>
  <c r="M23" i="1"/>
  <c r="E23" i="1"/>
  <c r="U22" i="1"/>
  <c r="M22" i="1"/>
  <c r="E22" i="1"/>
  <c r="U19" i="1"/>
  <c r="M19" i="1"/>
  <c r="E19" i="1"/>
  <c r="U18" i="1"/>
  <c r="M18" i="1"/>
  <c r="E18" i="1"/>
  <c r="U17" i="1"/>
  <c r="M17" i="1"/>
  <c r="E17" i="1"/>
  <c r="U16" i="1"/>
  <c r="M16" i="1"/>
  <c r="E16" i="1"/>
  <c r="U15" i="1"/>
  <c r="M15" i="1"/>
  <c r="E15" i="1"/>
  <c r="U12" i="1"/>
  <c r="M12" i="1"/>
  <c r="E12" i="1"/>
  <c r="U11" i="1"/>
  <c r="M11" i="1"/>
  <c r="E11" i="1"/>
  <c r="U10" i="1"/>
  <c r="M10" i="1"/>
  <c r="E10" i="1"/>
  <c r="U9" i="1"/>
  <c r="M9" i="1"/>
  <c r="E9" i="1"/>
  <c r="U8" i="1"/>
  <c r="M8" i="1"/>
  <c r="E8" i="1"/>
  <c r="C28" i="1"/>
  <c r="B28" i="5"/>
  <c r="C17" i="1"/>
  <c r="M31" i="1"/>
  <c r="U30" i="1"/>
  <c r="E30" i="1"/>
  <c r="U28" i="1"/>
  <c r="I5" i="1"/>
  <c r="Q5" i="1"/>
  <c r="M8" i="5"/>
  <c r="E8" i="5"/>
  <c r="D37" i="2"/>
  <c r="E37" i="2"/>
  <c r="E32" i="2"/>
  <c r="D32" i="2"/>
  <c r="D28" i="2"/>
  <c r="E28" i="2"/>
  <c r="D23" i="2"/>
  <c r="E23" i="2"/>
  <c r="E18" i="2"/>
  <c r="D18" i="2"/>
  <c r="D13" i="2"/>
  <c r="E13" i="2"/>
  <c r="E9" i="2"/>
  <c r="D9" i="2"/>
  <c r="B17" i="5" l="1"/>
  <c r="C5" i="1"/>
  <c r="C10" i="5"/>
  <c r="C29" i="5"/>
  <c r="C15" i="5"/>
  <c r="C31" i="5" l="1"/>
  <c r="C8" i="5"/>
  <c r="C27" i="5"/>
  <c r="U5" i="5"/>
  <c r="K5" i="5"/>
  <c r="G5" i="5"/>
  <c r="S5" i="5"/>
  <c r="E5" i="5"/>
  <c r="O5" i="5"/>
  <c r="M5" i="5"/>
  <c r="I5" i="5"/>
  <c r="Q5" i="5"/>
  <c r="C16" i="5"/>
  <c r="C28" i="5"/>
  <c r="C11" i="5"/>
  <c r="C17" i="5"/>
  <c r="C9" i="5"/>
  <c r="C22" i="5"/>
  <c r="C23" i="5"/>
  <c r="C26" i="5"/>
  <c r="C12" i="5"/>
  <c r="C18" i="5"/>
  <c r="C30" i="5"/>
  <c r="C19" i="5"/>
</calcChain>
</file>

<file path=xl/sharedStrings.xml><?xml version="1.0" encoding="utf-8"?>
<sst xmlns="http://schemas.openxmlformats.org/spreadsheetml/2006/main" count="217" uniqueCount="78">
  <si>
    <t>Categorias</t>
  </si>
  <si>
    <t>Total</t>
  </si>
  <si>
    <t>Dominio</t>
  </si>
  <si>
    <t>No</t>
  </si>
  <si>
    <t>% /1</t>
  </si>
  <si>
    <t>Servicio publico</t>
  </si>
  <si>
    <t>Pozo malacate</t>
  </si>
  <si>
    <t>Pozo con bomba</t>
  </si>
  <si>
    <t>Rio,riachuelo,manantial</t>
  </si>
  <si>
    <t>Carro cisterna</t>
  </si>
  <si>
    <t>Pick-up con dron o barril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</si>
  <si>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</si>
  <si>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</si>
  <si>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</si>
  <si>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</si>
  <si>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</si>
  <si>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</si>
  <si>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</si>
  <si>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</si>
  <si>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</si>
  <si>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</si>
  <si>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</si>
  <si>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</si>
  <si>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</si>
  <si>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</si>
  <si>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</si>
  <si>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</si>
  <si>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</si>
  <si>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</si>
  <si>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</si>
  <si>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</si>
  <si>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</si>
  <si>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</si>
  <si>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</si>
  <si>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</si>
  <si>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</si>
  <si>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</si>
  <si>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</si>
  <si>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</si>
  <si>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</si>
  <si>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</si>
  <si>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</si>
  <si>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</si>
  <si>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</si>
  <si>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</si>
  <si>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</si>
  <si>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</si>
  <si>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</si>
  <si>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</si>
  <si>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</si>
  <si>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</si>
  <si>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</si>
  <si>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</si>
  <si>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</si>
  <si>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</si>
  <si>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</si>
  <si>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</si>
  <si>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</si>
  <si>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</si>
  <si>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</si>
  <si>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</si>
  <si>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</si>
  <si>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</si>
  <si>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</si>
  <si>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</si>
  <si>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</si>
  <si>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</si>
  <si>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</si>
  <si>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</si>
  <si>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</si>
  <si>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</si>
  <si>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</si>
  <si>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</si>
  <si>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</si>
  <si>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</si>
  <si>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Otro tipo</t>
  </si>
  <si>
    <t>Tuberia instalada</t>
  </si>
  <si>
    <t>Llave publica o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</si>
</sst>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6" fontId="5" fillId="0" borderId="0" xfId="1" applyNumberFormat="1" applyFont="1" applyFill="1"/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2188848.5156170842</v>
          </cell>
          <cell r="E5">
            <v>1915717.5560429778</v>
          </cell>
          <cell r="G5">
            <v>29054.298048614095</v>
          </cell>
          <cell r="I5">
            <v>21945.457414920362</v>
          </cell>
          <cell r="K5">
            <v>10582.190455710943</v>
          </cell>
          <cell r="M5">
            <v>54874.110067679081</v>
          </cell>
          <cell r="O5">
            <v>27913.440936790132</v>
          </cell>
          <cell r="Q5">
            <v>5510.6349967583546</v>
          </cell>
          <cell r="S5">
            <v>50991.888193653853</v>
          </cell>
          <cell r="U5">
            <v>72258.939460002337</v>
          </cell>
          <cell r="X5">
            <v>100</v>
          </cell>
          <cell r="Y5">
            <v>853094.8217727571</v>
          </cell>
          <cell r="AA5">
            <v>473612.1868715607</v>
          </cell>
          <cell r="AC5">
            <v>16297.367801533419</v>
          </cell>
          <cell r="AE5">
            <v>4866.3265856021599</v>
          </cell>
          <cell r="AG5">
            <v>554253.45104486146</v>
          </cell>
          <cell r="AI5">
            <v>62264.85658959514</v>
          </cell>
          <cell r="AK5">
            <v>117220.77722359044</v>
          </cell>
          <cell r="AM5">
            <v>4457.023386811501</v>
          </cell>
          <cell r="AO5">
            <v>102781.70434088029</v>
          </cell>
          <cell r="AQ5">
            <v>2188848.5156170842</v>
          </cell>
          <cell r="AR5">
            <v>100</v>
          </cell>
          <cell r="AS5">
            <v>1956802.5980280621</v>
          </cell>
          <cell r="AU5">
            <v>2421.2401508669891</v>
          </cell>
          <cell r="AW5">
            <v>6425.2326211679492</v>
          </cell>
          <cell r="AY5">
            <v>79517.563152291419</v>
          </cell>
          <cell r="BA5">
            <v>39508.768714078018</v>
          </cell>
          <cell r="BC5">
            <v>38068.722530814317</v>
          </cell>
          <cell r="BE5">
            <v>38339.162633288433</v>
          </cell>
          <cell r="BG5">
            <v>27765.227786538479</v>
          </cell>
        </row>
        <row r="6">
          <cell r="C6">
            <v>1241366.451480773</v>
          </cell>
          <cell r="E6">
            <v>1184551.6568192982</v>
          </cell>
          <cell r="G6">
            <v>6805.7313603907824</v>
          </cell>
          <cell r="I6">
            <v>1582.9042821642347</v>
          </cell>
          <cell r="K6">
            <v>5275.7794352438777</v>
          </cell>
          <cell r="M6">
            <v>2545.2254863263151</v>
          </cell>
          <cell r="O6">
            <v>18099.777182070942</v>
          </cell>
          <cell r="Q6">
            <v>1514.8435656837605</v>
          </cell>
          <cell r="S6">
            <v>16755.947212206818</v>
          </cell>
          <cell r="U6">
            <v>4234.5861373886191</v>
          </cell>
          <cell r="Y6">
            <v>812977.07580476871</v>
          </cell>
          <cell r="AA6">
            <v>224754.29654423078</v>
          </cell>
          <cell r="AC6">
            <v>11118.822106860742</v>
          </cell>
          <cell r="AE6">
            <v>550.87184004159735</v>
          </cell>
          <cell r="AG6">
            <v>108163.29567968727</v>
          </cell>
          <cell r="AI6">
            <v>18151.319190531696</v>
          </cell>
          <cell r="AK6">
            <v>55397.892202004565</v>
          </cell>
          <cell r="AM6">
            <v>2698.8751571386802</v>
          </cell>
          <cell r="AO6">
            <v>7554.0029555108549</v>
          </cell>
          <cell r="AQ6">
            <v>1241366.451480773</v>
          </cell>
          <cell r="AS6">
            <v>1230303.7831958756</v>
          </cell>
          <cell r="AU6">
            <v>183.59694946521637</v>
          </cell>
          <cell r="AW6">
            <v>0</v>
          </cell>
          <cell r="AY6">
            <v>688.58980005199669</v>
          </cell>
          <cell r="BA6">
            <v>4569.5684407618082</v>
          </cell>
          <cell r="BC6">
            <v>1307.44136492812</v>
          </cell>
          <cell r="BE6">
            <v>459.05986670133109</v>
          </cell>
          <cell r="BG6">
            <v>3854.4118629881241</v>
          </cell>
        </row>
        <row r="7">
          <cell r="C7">
            <v>252262.20856521191</v>
          </cell>
          <cell r="E7">
            <v>237409.21535347545</v>
          </cell>
          <cell r="G7">
            <v>183.59694946521637</v>
          </cell>
          <cell r="I7">
            <v>183.59694946521637</v>
          </cell>
          <cell r="K7">
            <v>734.38779786086548</v>
          </cell>
          <cell r="M7">
            <v>550.79084839564916</v>
          </cell>
          <cell r="O7">
            <v>11419.730256736457</v>
          </cell>
          <cell r="Q7">
            <v>367.19389893043274</v>
          </cell>
          <cell r="S7">
            <v>1413.696510882166</v>
          </cell>
          <cell r="U7">
            <v>0</v>
          </cell>
          <cell r="Y7">
            <v>206105.93546965526</v>
          </cell>
          <cell r="Z7">
            <v>24.159792113303517</v>
          </cell>
          <cell r="AA7">
            <v>9234.9265581003838</v>
          </cell>
          <cell r="AB7">
            <v>1.9498920876807615</v>
          </cell>
          <cell r="AC7">
            <v>3671.9389893043267</v>
          </cell>
          <cell r="AD7">
            <v>22.530871451271008</v>
          </cell>
          <cell r="AE7">
            <v>0</v>
          </cell>
          <cell r="AF7">
            <v>0</v>
          </cell>
          <cell r="AG7">
            <v>7343.8779786086534</v>
          </cell>
          <cell r="AH7">
            <v>1.325003563760262</v>
          </cell>
          <cell r="AI7">
            <v>5471.1890940634476</v>
          </cell>
          <cell r="AJ7">
            <v>8.7869616887188311</v>
          </cell>
          <cell r="AK7">
            <v>16780.761181120775</v>
          </cell>
          <cell r="AL7">
            <v>14.31551775937524</v>
          </cell>
          <cell r="AM7">
            <v>2698.8751571386802</v>
          </cell>
          <cell r="AN7">
            <v>60.55330930335149</v>
          </cell>
          <cell r="AO7">
            <v>954.70413721912496</v>
          </cell>
          <cell r="AP7">
            <v>0.92886583593983274</v>
          </cell>
          <cell r="AQ7">
            <v>252262.20856521191</v>
          </cell>
          <cell r="AR7">
            <v>11.524881999158982</v>
          </cell>
          <cell r="AS7">
            <v>251252.42534315315</v>
          </cell>
          <cell r="AT7">
            <v>12.839947452867701</v>
          </cell>
          <cell r="AU7">
            <v>183.59694946521637</v>
          </cell>
          <cell r="AV7">
            <v>7.5827649479327617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183.59694946521637</v>
          </cell>
          <cell r="BB7">
            <v>0.4646992438410158</v>
          </cell>
          <cell r="BC7">
            <v>367.19389893043274</v>
          </cell>
          <cell r="BD7">
            <v>0.96455534759069361</v>
          </cell>
          <cell r="BE7">
            <v>0</v>
          </cell>
          <cell r="BF7">
            <v>0</v>
          </cell>
          <cell r="BG7">
            <v>275.39542419782452</v>
          </cell>
          <cell r="BH7">
            <v>0.99187165441281033</v>
          </cell>
        </row>
        <row r="8">
          <cell r="C8">
            <v>159839.71301236999</v>
          </cell>
          <cell r="E8">
            <v>156743.25103951126</v>
          </cell>
          <cell r="G8">
            <v>380.57074526754622</v>
          </cell>
          <cell r="I8">
            <v>0</v>
          </cell>
          <cell r="K8">
            <v>0</v>
          </cell>
          <cell r="M8">
            <v>0</v>
          </cell>
          <cell r="O8">
            <v>172.9867023943392</v>
          </cell>
          <cell r="Q8">
            <v>0</v>
          </cell>
          <cell r="S8">
            <v>899.53085245056377</v>
          </cell>
          <cell r="U8">
            <v>1643.3736727462226</v>
          </cell>
          <cell r="Y8">
            <v>136659.49489152755</v>
          </cell>
          <cell r="Z8">
            <v>16.019262033210442</v>
          </cell>
          <cell r="AA8">
            <v>11884.18645449109</v>
          </cell>
          <cell r="AB8">
            <v>2.5092653406982479</v>
          </cell>
          <cell r="AC8">
            <v>4705.2383051260267</v>
          </cell>
          <cell r="AD8">
            <v>28.871154915478503</v>
          </cell>
          <cell r="AE8">
            <v>0</v>
          </cell>
          <cell r="AF8">
            <v>0</v>
          </cell>
          <cell r="AG8">
            <v>3961.3954848303692</v>
          </cell>
          <cell r="AH8">
            <v>0.71472635440744103</v>
          </cell>
          <cell r="AI8">
            <v>1072.5175548449031</v>
          </cell>
          <cell r="AJ8">
            <v>1.7225086727721262</v>
          </cell>
          <cell r="AK8">
            <v>1383.8936191547136</v>
          </cell>
          <cell r="AL8">
            <v>1.180587308779768</v>
          </cell>
          <cell r="AM8">
            <v>0</v>
          </cell>
          <cell r="AN8">
            <v>0</v>
          </cell>
          <cell r="AO8">
            <v>172.9867023943392</v>
          </cell>
          <cell r="AP8">
            <v>0.16830495612392338</v>
          </cell>
          <cell r="AQ8">
            <v>159839.71301236999</v>
          </cell>
          <cell r="AR8">
            <v>7.3024566054680902</v>
          </cell>
          <cell r="AS8">
            <v>159839.71301236999</v>
          </cell>
          <cell r="AT8">
            <v>8.1684127552490988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</row>
        <row r="9">
          <cell r="C9">
            <v>829264.52990319929</v>
          </cell>
          <cell r="E9">
            <v>790399.19042631821</v>
          </cell>
          <cell r="G9">
            <v>6241.56366565802</v>
          </cell>
          <cell r="I9">
            <v>1399.3073326990184</v>
          </cell>
          <cell r="K9">
            <v>4541.3916373830125</v>
          </cell>
          <cell r="M9">
            <v>1994.4346379306662</v>
          </cell>
          <cell r="O9">
            <v>6507.0602229401447</v>
          </cell>
          <cell r="Q9">
            <v>1147.6496667533279</v>
          </cell>
          <cell r="S9">
            <v>14442.719848874087</v>
          </cell>
          <cell r="U9">
            <v>2591.2124646423963</v>
          </cell>
          <cell r="Y9">
            <v>470211.64544358512</v>
          </cell>
          <cell r="Z9">
            <v>55.11833309062537</v>
          </cell>
          <cell r="AA9">
            <v>203635.18353163896</v>
          </cell>
          <cell r="AB9">
            <v>42.996187424303542</v>
          </cell>
          <cell r="AC9">
            <v>2741.6448124303911</v>
          </cell>
          <cell r="AD9">
            <v>16.822623418810181</v>
          </cell>
          <cell r="AE9">
            <v>550.87184004159735</v>
          </cell>
          <cell r="AF9">
            <v>11.320075427560569</v>
          </cell>
          <cell r="AG9">
            <v>96858.022216248341</v>
          </cell>
          <cell r="AH9">
            <v>17.47540264001146</v>
          </cell>
          <cell r="AI9">
            <v>11607.612541623346</v>
          </cell>
          <cell r="AJ9">
            <v>18.642317958157882</v>
          </cell>
          <cell r="AK9">
            <v>37233.237401729049</v>
          </cell>
          <cell r="AL9">
            <v>31.76334288477652</v>
          </cell>
          <cell r="AM9">
            <v>0</v>
          </cell>
          <cell r="AN9">
            <v>0</v>
          </cell>
          <cell r="AO9">
            <v>6426.3121158973918</v>
          </cell>
          <cell r="AP9">
            <v>6.2523891358954602</v>
          </cell>
          <cell r="AQ9">
            <v>829264.52990319929</v>
          </cell>
          <cell r="AR9">
            <v>37.885880360679572</v>
          </cell>
          <cell r="AS9">
            <v>819211.6448403612</v>
          </cell>
          <cell r="AT9">
            <v>41.864807705483891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688.58980005199669</v>
          </cell>
          <cell r="AZ9">
            <v>0.86595938400830375</v>
          </cell>
          <cell r="BA9">
            <v>4385.9714912965919</v>
          </cell>
          <cell r="BB9">
            <v>11.101260894859916</v>
          </cell>
          <cell r="BC9">
            <v>940.24746599768741</v>
          </cell>
          <cell r="BD9">
            <v>2.4698687097698491</v>
          </cell>
          <cell r="BE9">
            <v>459.05986670133109</v>
          </cell>
          <cell r="BF9">
            <v>1.1973653965586273</v>
          </cell>
          <cell r="BG9">
            <v>3579.0164387902996</v>
          </cell>
          <cell r="BH9">
            <v>12.890283005441534</v>
          </cell>
        </row>
        <row r="10">
          <cell r="C10">
            <v>947482.06413639302</v>
          </cell>
          <cell r="E10">
            <v>731165.89922375057</v>
          </cell>
          <cell r="G10">
            <v>22248.566688223338</v>
          </cell>
          <cell r="I10">
            <v>20362.553132756133</v>
          </cell>
          <cell r="K10">
            <v>5306.4110204670624</v>
          </cell>
          <cell r="M10">
            <v>52328.884581352781</v>
          </cell>
          <cell r="O10">
            <v>9813.6637547192076</v>
          </cell>
          <cell r="Q10">
            <v>3995.7914310745941</v>
          </cell>
          <cell r="S10">
            <v>34235.940981447086</v>
          </cell>
          <cell r="U10">
            <v>68024.353322613737</v>
          </cell>
          <cell r="Y10">
            <v>40117.745967988863</v>
          </cell>
          <cell r="Z10">
            <v>4.7026127628606345</v>
          </cell>
          <cell r="AA10">
            <v>248857.89032732806</v>
          </cell>
          <cell r="AB10">
            <v>52.544655147316988</v>
          </cell>
          <cell r="AC10">
            <v>5178.5456946726745</v>
          </cell>
          <cell r="AD10">
            <v>31.775350214440305</v>
          </cell>
          <cell r="AE10">
            <v>4315.4547455605616</v>
          </cell>
          <cell r="AF10">
            <v>88.679924572439418</v>
          </cell>
          <cell r="AG10">
            <v>446090.15536517586</v>
          </cell>
          <cell r="AH10">
            <v>80.484867441821152</v>
          </cell>
          <cell r="AI10">
            <v>44113.537399063469</v>
          </cell>
          <cell r="AJ10">
            <v>70.848211680351199</v>
          </cell>
          <cell r="AK10">
            <v>61822.885021585971</v>
          </cell>
          <cell r="AL10">
            <v>52.740552047068533</v>
          </cell>
          <cell r="AM10">
            <v>1758.1482296728213</v>
          </cell>
          <cell r="AN10">
            <v>39.446690696648524</v>
          </cell>
          <cell r="AO10">
            <v>95227.701385369495</v>
          </cell>
          <cell r="AP10">
            <v>92.650440072040851</v>
          </cell>
          <cell r="AQ10">
            <v>947482.06413639302</v>
          </cell>
          <cell r="AR10">
            <v>43.286781034697462</v>
          </cell>
          <cell r="AS10">
            <v>726498.81483225652</v>
          </cell>
          <cell r="AT10">
            <v>37.126832086403326</v>
          </cell>
          <cell r="AU10">
            <v>2237.6432014017728</v>
          </cell>
          <cell r="AV10">
            <v>92.417235052067241</v>
          </cell>
          <cell r="AW10">
            <v>6425.2326211679492</v>
          </cell>
          <cell r="AX10">
            <v>100</v>
          </cell>
          <cell r="AY10">
            <v>78828.973352239424</v>
          </cell>
          <cell r="AZ10">
            <v>99.134040615991708</v>
          </cell>
          <cell r="BA10">
            <v>34939.200273316223</v>
          </cell>
          <cell r="BB10">
            <v>88.434039861299098</v>
          </cell>
          <cell r="BC10">
            <v>36761.281165886197</v>
          </cell>
          <cell r="BD10">
            <v>96.565575942639455</v>
          </cell>
          <cell r="BE10">
            <v>37880.102766587108</v>
          </cell>
          <cell r="BF10">
            <v>98.80263460344139</v>
          </cell>
          <cell r="BG10">
            <v>23910.815923550363</v>
          </cell>
          <cell r="BH10">
            <v>86.117845340145678</v>
          </cell>
        </row>
        <row r="12">
          <cell r="C12">
            <v>307613.95551651297</v>
          </cell>
          <cell r="E12">
            <v>239904.85581123107</v>
          </cell>
          <cell r="G12">
            <v>4242.6182040567246</v>
          </cell>
          <cell r="I12">
            <v>7288.323570280063</v>
          </cell>
          <cell r="K12">
            <v>2372.9527326116122</v>
          </cell>
          <cell r="M12">
            <v>20915.117600365127</v>
          </cell>
          <cell r="O12">
            <v>2066.7708059815591</v>
          </cell>
          <cell r="Q12">
            <v>319.66331448596753</v>
          </cell>
          <cell r="S12">
            <v>11483.686265584023</v>
          </cell>
          <cell r="U12">
            <v>19019.967211915071</v>
          </cell>
          <cell r="Y12">
            <v>58621.012498781318</v>
          </cell>
          <cell r="Z12">
            <v>6.8715705455772271</v>
          </cell>
          <cell r="AA12">
            <v>56444.354921866383</v>
          </cell>
          <cell r="AB12">
            <v>11.917842590729951</v>
          </cell>
          <cell r="AC12">
            <v>2925.0837751654831</v>
          </cell>
          <cell r="AD12">
            <v>17.94819759108745</v>
          </cell>
          <cell r="AE12">
            <v>639.32662897193507</v>
          </cell>
          <cell r="AF12">
            <v>13.137766603324359</v>
          </cell>
          <cell r="AG12">
            <v>111290.75600754737</v>
          </cell>
          <cell r="AH12">
            <v>20.079397935681857</v>
          </cell>
          <cell r="AI12">
            <v>11668.965468470142</v>
          </cell>
          <cell r="AJ12">
            <v>18.740853360320919</v>
          </cell>
          <cell r="AK12">
            <v>29659.527159525827</v>
          </cell>
          <cell r="AL12">
            <v>25.302278198473598</v>
          </cell>
          <cell r="AM12">
            <v>319.66331448596753</v>
          </cell>
          <cell r="AN12">
            <v>7.1721255812088227</v>
          </cell>
          <cell r="AO12">
            <v>36045.265741693547</v>
          </cell>
          <cell r="AP12">
            <v>35.069729552399473</v>
          </cell>
          <cell r="AQ12">
            <v>307613.95551651297</v>
          </cell>
          <cell r="AR12">
            <v>14.053688655095891</v>
          </cell>
          <cell r="AS12">
            <v>238143.58444026241</v>
          </cell>
          <cell r="AT12">
            <v>12.170036194772429</v>
          </cell>
          <cell r="AU12">
            <v>0</v>
          </cell>
          <cell r="AV12">
            <v>0</v>
          </cell>
          <cell r="AW12">
            <v>1758.1482296728213</v>
          </cell>
          <cell r="AX12">
            <v>27.363184079601982</v>
          </cell>
          <cell r="AY12">
            <v>19946.990823924381</v>
          </cell>
          <cell r="AZ12">
            <v>25.085012710615967</v>
          </cell>
          <cell r="BA12">
            <v>9966.6226864364344</v>
          </cell>
          <cell r="BB12">
            <v>25.226356099741125</v>
          </cell>
          <cell r="BC12">
            <v>11776.833827071996</v>
          </cell>
          <cell r="BD12">
            <v>30.935721096339297</v>
          </cell>
          <cell r="BE12">
            <v>16314.360265205329</v>
          </cell>
          <cell r="BF12">
            <v>42.552729753779737</v>
          </cell>
          <cell r="BG12">
            <v>9707.415243938025</v>
          </cell>
          <cell r="BH12">
            <v>34.962490920548142</v>
          </cell>
        </row>
        <row r="13">
          <cell r="C13">
            <v>1233382.6692483812</v>
          </cell>
          <cell r="E13">
            <v>1062644.6426153099</v>
          </cell>
          <cell r="G13">
            <v>20073.574657429206</v>
          </cell>
          <cell r="I13">
            <v>11874.370381044992</v>
          </cell>
          <cell r="K13">
            <v>7728.0501238029728</v>
          </cell>
          <cell r="M13">
            <v>30770.560361680728</v>
          </cell>
          <cell r="O13">
            <v>16598.535190192764</v>
          </cell>
          <cell r="Q13">
            <v>2929.5631886483816</v>
          </cell>
          <cell r="S13">
            <v>33278.125931374467</v>
          </cell>
          <cell r="U13">
            <v>47485.246798915679</v>
          </cell>
          <cell r="Y13">
            <v>351402.59089822537</v>
          </cell>
          <cell r="Z13">
            <v>41.191504382596072</v>
          </cell>
          <cell r="AA13">
            <v>294958.41915060749</v>
          </cell>
          <cell r="AB13">
            <v>62.27846903580577</v>
          </cell>
          <cell r="AC13">
            <v>10360.285522949869</v>
          </cell>
          <cell r="AD13">
            <v>63.570299505513219</v>
          </cell>
          <cell r="AE13">
            <v>4226.999956630224</v>
          </cell>
          <cell r="AF13">
            <v>86.86223339667562</v>
          </cell>
          <cell r="AG13">
            <v>391994.18192171498</v>
          </cell>
          <cell r="AH13">
            <v>70.724716496169691</v>
          </cell>
          <cell r="AI13">
            <v>42967.234014707872</v>
          </cell>
          <cell r="AJ13">
            <v>69.007199836525402</v>
          </cell>
          <cell r="AK13">
            <v>74066.945788329467</v>
          </cell>
          <cell r="AL13">
            <v>63.185851128637324</v>
          </cell>
          <cell r="AM13">
            <v>2631.8650867107604</v>
          </cell>
          <cell r="AN13">
            <v>59.049837936649553</v>
          </cell>
          <cell r="AO13">
            <v>60774.146908564893</v>
          </cell>
          <cell r="AP13">
            <v>59.129343396568537</v>
          </cell>
          <cell r="AQ13">
            <v>1233382.6692483812</v>
          </cell>
          <cell r="AR13">
            <v>56.348470917397577</v>
          </cell>
          <cell r="AS13">
            <v>1083263.383069284</v>
          </cell>
          <cell r="AT13">
            <v>55.358848366254534</v>
          </cell>
          <cell r="AU13">
            <v>2421.2401508669891</v>
          </cell>
          <cell r="AV13">
            <v>100</v>
          </cell>
          <cell r="AW13">
            <v>4347.4210770091586</v>
          </cell>
          <cell r="AX13">
            <v>67.661691542288537</v>
          </cell>
          <cell r="AY13">
            <v>54967.420599769153</v>
          </cell>
          <cell r="AZ13">
            <v>69.12613820231887</v>
          </cell>
          <cell r="BA13">
            <v>26665.176197267901</v>
          </cell>
          <cell r="BB13">
            <v>67.491792493564589</v>
          </cell>
          <cell r="BC13">
            <v>24214.077159583598</v>
          </cell>
          <cell r="BD13">
            <v>63.606224611250809</v>
          </cell>
          <cell r="BE13">
            <v>21385.475739111222</v>
          </cell>
          <cell r="BF13">
            <v>55.779715231816326</v>
          </cell>
          <cell r="BG13">
            <v>16118.475255508229</v>
          </cell>
          <cell r="BH13">
            <v>58.052739129059162</v>
          </cell>
        </row>
        <row r="14">
          <cell r="C14">
            <v>462140.15528046608</v>
          </cell>
          <cell r="E14">
            <v>433216.33305278665</v>
          </cell>
          <cell r="G14">
            <v>2789.4508351998634</v>
          </cell>
          <cell r="I14">
            <v>2143.4368346233873</v>
          </cell>
          <cell r="K14">
            <v>481.18759929635627</v>
          </cell>
          <cell r="M14">
            <v>1909.7788476894409</v>
          </cell>
          <cell r="O14">
            <v>8377.6807777342092</v>
          </cell>
          <cell r="Q14">
            <v>2261.4084936240056</v>
          </cell>
          <cell r="S14">
            <v>6230.0759966954029</v>
          </cell>
          <cell r="U14">
            <v>4730.8028428165726</v>
          </cell>
          <cell r="Y14">
            <v>287046.55155995232</v>
          </cell>
          <cell r="Z14">
            <v>33.647672478360704</v>
          </cell>
          <cell r="AA14">
            <v>102742.0065834962</v>
          </cell>
          <cell r="AB14">
            <v>21.693277629141519</v>
          </cell>
          <cell r="AC14">
            <v>3011.9985034180668</v>
          </cell>
          <cell r="AD14">
            <v>18.481502903399331</v>
          </cell>
          <cell r="AE14">
            <v>0</v>
          </cell>
          <cell r="AF14">
            <v>0</v>
          </cell>
          <cell r="AG14">
            <v>43357.017862737419</v>
          </cell>
          <cell r="AH14">
            <v>7.8225977269067268</v>
          </cell>
          <cell r="AI14">
            <v>7445.0601569519376</v>
          </cell>
          <cell r="AJ14">
            <v>11.957082316955107</v>
          </cell>
          <cell r="AK14">
            <v>12348.387195617439</v>
          </cell>
          <cell r="AL14">
            <v>10.534299027947711</v>
          </cell>
          <cell r="AM14">
            <v>1505.4949856147741</v>
          </cell>
          <cell r="AN14">
            <v>33.778036482141651</v>
          </cell>
          <cell r="AO14">
            <v>4683.6384326781199</v>
          </cell>
          <cell r="AP14">
            <v>4.556879517335708</v>
          </cell>
          <cell r="AQ14">
            <v>462140.15528046608</v>
          </cell>
          <cell r="AR14">
            <v>21.113391446834715</v>
          </cell>
          <cell r="AS14">
            <v>452624.79744005622</v>
          </cell>
          <cell r="AT14">
            <v>23.130835879724501</v>
          </cell>
          <cell r="AU14">
            <v>0</v>
          </cell>
          <cell r="AV14">
            <v>0</v>
          </cell>
          <cell r="AW14">
            <v>319.66331448596753</v>
          </cell>
          <cell r="AX14">
            <v>4.9751243781094514</v>
          </cell>
          <cell r="AY14">
            <v>3324.4984706540622</v>
          </cell>
          <cell r="AZ14">
            <v>4.180835451769326</v>
          </cell>
          <cell r="BA14">
            <v>2557.3065158877403</v>
          </cell>
          <cell r="BB14">
            <v>6.4727568059505343</v>
          </cell>
          <cell r="BC14">
            <v>1758.1482296728213</v>
          </cell>
          <cell r="BD14">
            <v>4.6183536320392866</v>
          </cell>
          <cell r="BE14">
            <v>0</v>
          </cell>
          <cell r="BF14">
            <v>0</v>
          </cell>
          <cell r="BG14">
            <v>1555.7413097090996</v>
          </cell>
          <cell r="BH14">
            <v>5.6032002390535958</v>
          </cell>
        </row>
        <row r="15">
          <cell r="C15">
            <v>175913.17642057373</v>
          </cell>
          <cell r="E15">
            <v>171815.41464781985</v>
          </cell>
          <cell r="G15">
            <v>1948.6543519283368</v>
          </cell>
          <cell r="I15">
            <v>639.32662897193507</v>
          </cell>
          <cell r="K15">
            <v>0</v>
          </cell>
          <cell r="M15">
            <v>639.32662897193507</v>
          </cell>
          <cell r="O15">
            <v>870.45416288161664</v>
          </cell>
          <cell r="Q15">
            <v>0</v>
          </cell>
          <cell r="S15">
            <v>0</v>
          </cell>
          <cell r="U15">
            <v>0</v>
          </cell>
          <cell r="Y15">
            <v>151868.83137743379</v>
          </cell>
          <cell r="Z15">
            <v>17.802104467337607</v>
          </cell>
          <cell r="AA15">
            <v>17964.824491965523</v>
          </cell>
          <cell r="AB15">
            <v>3.7931508077593912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4933.6034710564063</v>
          </cell>
          <cell r="AH15">
            <v>0.89013491242241793</v>
          </cell>
          <cell r="AI15">
            <v>0</v>
          </cell>
          <cell r="AJ15">
            <v>0</v>
          </cell>
          <cell r="AK15">
            <v>826.25376563176383</v>
          </cell>
          <cell r="AL15">
            <v>0.70486972122334801</v>
          </cell>
          <cell r="AM15">
            <v>0</v>
          </cell>
          <cell r="AN15">
            <v>0</v>
          </cell>
          <cell r="AO15">
            <v>319.66331448596753</v>
          </cell>
          <cell r="AP15">
            <v>0.31101188342410568</v>
          </cell>
          <cell r="AQ15">
            <v>175913.17642057373</v>
          </cell>
          <cell r="AR15">
            <v>8.0367908133185715</v>
          </cell>
          <cell r="AS15">
            <v>174314.85984814382</v>
          </cell>
          <cell r="AT15">
            <v>8.9081474045367148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1278.6532579438701</v>
          </cell>
          <cell r="AZ15">
            <v>1.6080136352958949</v>
          </cell>
          <cell r="BA15">
            <v>319.66331448596753</v>
          </cell>
          <cell r="BB15">
            <v>0.80909460074381678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9798.5591512003539</v>
          </cell>
          <cell r="E16">
            <v>8136.3099158733212</v>
          </cell>
          <cell r="G16">
            <v>0</v>
          </cell>
          <cell r="I16">
            <v>0</v>
          </cell>
          <cell r="K16">
            <v>0</v>
          </cell>
          <cell r="M16">
            <v>639.32662897193507</v>
          </cell>
          <cell r="O16">
            <v>0</v>
          </cell>
          <cell r="Q16">
            <v>0</v>
          </cell>
          <cell r="S16">
            <v>0</v>
          </cell>
          <cell r="U16">
            <v>1022.9226063550961</v>
          </cell>
          <cell r="Y16">
            <v>4155.8354383621663</v>
          </cell>
          <cell r="Z16">
            <v>0.48714812612813813</v>
          </cell>
          <cell r="AA16">
            <v>1502.5817236232351</v>
          </cell>
          <cell r="AB16">
            <v>0.31725993656297563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2677.8917818058621</v>
          </cell>
          <cell r="AH16">
            <v>0.48315292881940264</v>
          </cell>
          <cell r="AI16">
            <v>183.59694946521637</v>
          </cell>
          <cell r="AJ16">
            <v>0.29486448619861849</v>
          </cell>
          <cell r="AK16">
            <v>319.66331448596753</v>
          </cell>
          <cell r="AL16">
            <v>0.27270192371803859</v>
          </cell>
          <cell r="AM16">
            <v>0</v>
          </cell>
          <cell r="AN16">
            <v>0</v>
          </cell>
          <cell r="AO16">
            <v>958.98994345790265</v>
          </cell>
          <cell r="AP16">
            <v>0.93303565027231705</v>
          </cell>
          <cell r="AQ16">
            <v>9798.5591512003539</v>
          </cell>
          <cell r="AR16">
            <v>0.44765816735553882</v>
          </cell>
          <cell r="AS16">
            <v>8455.9732303592882</v>
          </cell>
          <cell r="AT16">
            <v>0.43213215471405581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319.66331448596753</v>
          </cell>
          <cell r="BD16">
            <v>0.83970066037077939</v>
          </cell>
          <cell r="BE16">
            <v>639.32662897193507</v>
          </cell>
          <cell r="BF16">
            <v>1.6675550144040758</v>
          </cell>
          <cell r="BG16">
            <v>383.59597738316103</v>
          </cell>
          <cell r="BH16">
            <v>1.3815697113392362</v>
          </cell>
        </row>
        <row r="18">
          <cell r="C18">
            <v>1453609.0736139494</v>
          </cell>
          <cell r="E18">
            <v>1255699.9802490508</v>
          </cell>
          <cell r="G18">
            <v>20628.177445796755</v>
          </cell>
          <cell r="I18">
            <v>14857.132872558263</v>
          </cell>
          <cell r="K18">
            <v>8752.7463493714204</v>
          </cell>
          <cell r="M18">
            <v>45268.646380104226</v>
          </cell>
          <cell r="O18">
            <v>16398.360184242654</v>
          </cell>
          <cell r="Q18">
            <v>3065.6295536691327</v>
          </cell>
          <cell r="S18">
            <v>33605.040455967872</v>
          </cell>
          <cell r="U18">
            <v>55333.360123206388</v>
          </cell>
          <cell r="Y18">
            <v>509099.21894304798</v>
          </cell>
          <cell r="Z18">
            <v>59.676744712284645</v>
          </cell>
          <cell r="AA18">
            <v>330821.67998291278</v>
          </cell>
          <cell r="AB18">
            <v>69.850753243524238</v>
          </cell>
          <cell r="AC18">
            <v>7375.372546554715</v>
          </cell>
          <cell r="AD18">
            <v>45.254992317598472</v>
          </cell>
          <cell r="AE18">
            <v>3356.4648021026592</v>
          </cell>
          <cell r="AF18">
            <v>68.973274667452884</v>
          </cell>
          <cell r="AG18">
            <v>398752.25755530136</v>
          </cell>
          <cell r="AH18">
            <v>71.944027917839023</v>
          </cell>
          <cell r="AI18">
            <v>42427.013979844269</v>
          </cell>
          <cell r="AJ18">
            <v>68.139583552713262</v>
          </cell>
          <cell r="AK18">
            <v>78312.462159674295</v>
          </cell>
          <cell r="AL18">
            <v>66.807663295303655</v>
          </cell>
          <cell r="AM18">
            <v>2396.4517465623012</v>
          </cell>
          <cell r="AN18">
            <v>53.767986806026002</v>
          </cell>
          <cell r="AO18">
            <v>81068.151898012249</v>
          </cell>
          <cell r="AP18">
            <v>78.874107427860864</v>
          </cell>
          <cell r="AQ18">
            <v>1453609.0736139494</v>
          </cell>
          <cell r="AR18">
            <v>66.409761262265562</v>
          </cell>
          <cell r="AS18">
            <v>1264441.9226410205</v>
          </cell>
          <cell r="AT18">
            <v>64.617755716148508</v>
          </cell>
          <cell r="AU18">
            <v>2421.2401508669891</v>
          </cell>
          <cell r="AV18">
            <v>100</v>
          </cell>
          <cell r="AW18">
            <v>5082.6467003268845</v>
          </cell>
          <cell r="AX18">
            <v>79.104477611940283</v>
          </cell>
          <cell r="AY18">
            <v>63836.763902847561</v>
          </cell>
          <cell r="AZ18">
            <v>80.280080742147348</v>
          </cell>
          <cell r="BA18">
            <v>31162.226018799665</v>
          </cell>
          <cell r="BB18">
            <v>78.87420193810226</v>
          </cell>
          <cell r="BC18">
            <v>31977.862675017681</v>
          </cell>
          <cell r="BD18">
            <v>84.000356589674226</v>
          </cell>
          <cell r="BE18">
            <v>31742.567128456543</v>
          </cell>
          <cell r="BF18">
            <v>82.794106465162287</v>
          </cell>
          <cell r="BG18">
            <v>22943.844396634653</v>
          </cell>
          <cell r="BH18">
            <v>82.635174373604841</v>
          </cell>
        </row>
        <row r="19">
          <cell r="C19">
            <v>735239.44200316514</v>
          </cell>
          <cell r="E19">
            <v>660017.5757939585</v>
          </cell>
          <cell r="G19">
            <v>8426.1206028173765</v>
          </cell>
          <cell r="I19">
            <v>7088.3245423621165</v>
          </cell>
          <cell r="K19">
            <v>1829.4441063395191</v>
          </cell>
          <cell r="M19">
            <v>9605.4636875749002</v>
          </cell>
          <cell r="O19">
            <v>11515.080752547494</v>
          </cell>
          <cell r="Q19">
            <v>2445.0054430892219</v>
          </cell>
          <cell r="S19">
            <v>17386.847737686025</v>
          </cell>
          <cell r="U19">
            <v>16925.57933679601</v>
          </cell>
          <cell r="Y19">
            <v>343995.60282970913</v>
          </cell>
          <cell r="Z19">
            <v>40.323255287715348</v>
          </cell>
          <cell r="AA19">
            <v>142790.50688864622</v>
          </cell>
          <cell r="AB19">
            <v>30.149246756475399</v>
          </cell>
          <cell r="AC19">
            <v>8921.9952549787067</v>
          </cell>
          <cell r="AD19">
            <v>54.74500768240155</v>
          </cell>
          <cell r="AE19">
            <v>1509.8617834994998</v>
          </cell>
          <cell r="AF19">
            <v>31.026725332547102</v>
          </cell>
          <cell r="AG19">
            <v>155501.19348956156</v>
          </cell>
          <cell r="AH19">
            <v>28.05597208216124</v>
          </cell>
          <cell r="AI19">
            <v>19837.842609750889</v>
          </cell>
          <cell r="AJ19">
            <v>31.860416447286767</v>
          </cell>
          <cell r="AK19">
            <v>38908.315063916139</v>
          </cell>
          <cell r="AL19">
            <v>33.192336704696338</v>
          </cell>
          <cell r="AM19">
            <v>2060.5716402492008</v>
          </cell>
          <cell r="AN19">
            <v>46.232013193974019</v>
          </cell>
          <cell r="AO19">
            <v>21713.552442868142</v>
          </cell>
          <cell r="AP19">
            <v>21.125892572139236</v>
          </cell>
          <cell r="AQ19">
            <v>735239.44200316514</v>
          </cell>
          <cell r="AR19">
            <v>33.59023873773581</v>
          </cell>
          <cell r="AS19">
            <v>692360.67538707354</v>
          </cell>
          <cell r="AT19">
            <v>35.382244283853133</v>
          </cell>
          <cell r="AU19">
            <v>0</v>
          </cell>
          <cell r="AV19">
            <v>0</v>
          </cell>
          <cell r="AW19">
            <v>1342.5859208410636</v>
          </cell>
          <cell r="AX19">
            <v>20.895522388059696</v>
          </cell>
          <cell r="AY19">
            <v>15680.799249443888</v>
          </cell>
          <cell r="AZ19">
            <v>19.719919257852688</v>
          </cell>
          <cell r="BA19">
            <v>8346.5426952783673</v>
          </cell>
          <cell r="BB19">
            <v>21.125798061897772</v>
          </cell>
          <cell r="BC19">
            <v>6090.859855796657</v>
          </cell>
          <cell r="BD19">
            <v>15.999643410325829</v>
          </cell>
          <cell r="BE19">
            <v>6596.5955048319101</v>
          </cell>
          <cell r="BF19">
            <v>17.205893534837763</v>
          </cell>
          <cell r="BG19">
            <v>4821.3833899038364</v>
          </cell>
          <cell r="BH19">
            <v>17.364825626395206</v>
          </cell>
        </row>
        <row r="21">
          <cell r="C21">
            <v>419658.64864151063</v>
          </cell>
          <cell r="E21">
            <v>313329.59908242419</v>
          </cell>
          <cell r="G21">
            <v>4828.6086763055155</v>
          </cell>
          <cell r="I21">
            <v>9061.3332135684741</v>
          </cell>
          <cell r="K21">
            <v>2285.1737858462379</v>
          </cell>
          <cell r="M21">
            <v>32558.982295234739</v>
          </cell>
          <cell r="O21">
            <v>2957.0014915107286</v>
          </cell>
          <cell r="Q21">
            <v>319.66331448596753</v>
          </cell>
          <cell r="S21">
            <v>17222.061673335575</v>
          </cell>
          <cell r="U21">
            <v>37096.225108795894</v>
          </cell>
          <cell r="Y21">
            <v>30098.930112039801</v>
          </cell>
          <cell r="Z21">
            <v>3.5282045259040848</v>
          </cell>
          <cell r="AA21">
            <v>70619.716029819581</v>
          </cell>
          <cell r="AB21">
            <v>14.910873914857897</v>
          </cell>
          <cell r="AC21">
            <v>1624.6266627325483</v>
          </cell>
          <cell r="AD21">
            <v>9.968644522949818</v>
          </cell>
          <cell r="AE21">
            <v>958.98994345790265</v>
          </cell>
          <cell r="AF21">
            <v>19.706649904986538</v>
          </cell>
          <cell r="AG21">
            <v>209642.38624704824</v>
          </cell>
          <cell r="AH21">
            <v>37.8242816263637</v>
          </cell>
          <cell r="AI21">
            <v>18341.331171505561</v>
          </cell>
          <cell r="AJ21">
            <v>29.45695561847727</v>
          </cell>
          <cell r="AK21">
            <v>33974.943721033633</v>
          </cell>
          <cell r="AL21">
            <v>28.983721594192129</v>
          </cell>
          <cell r="AM21">
            <v>754.89039592677591</v>
          </cell>
          <cell r="AN21">
            <v>16.937097484400123</v>
          </cell>
          <cell r="AO21">
            <v>53642.834357939872</v>
          </cell>
          <cell r="AP21">
            <v>52.191034096915658</v>
          </cell>
          <cell r="AQ21">
            <v>419658.64864151063</v>
          </cell>
          <cell r="AR21">
            <v>19.172576158071848</v>
          </cell>
          <cell r="AS21">
            <v>290000.38901638554</v>
          </cell>
          <cell r="AT21">
            <v>14.820114676290238</v>
          </cell>
          <cell r="AU21">
            <v>0</v>
          </cell>
          <cell r="AV21">
            <v>0</v>
          </cell>
          <cell r="AW21">
            <v>3036.8014876166912</v>
          </cell>
          <cell r="AX21">
            <v>47.263681592039781</v>
          </cell>
          <cell r="AY21">
            <v>43697.975090231688</v>
          </cell>
          <cell r="AZ21">
            <v>54.953865986237119</v>
          </cell>
          <cell r="BA21">
            <v>18084.039721299127</v>
          </cell>
          <cell r="BB21">
            <v>45.772217940204513</v>
          </cell>
          <cell r="BC21">
            <v>19651.092801660638</v>
          </cell>
          <cell r="BD21">
            <v>51.620047890375808</v>
          </cell>
          <cell r="BE21">
            <v>29356.623496232765</v>
          </cell>
          <cell r="BF21">
            <v>76.570852047622779</v>
          </cell>
          <cell r="BG21">
            <v>15831.727028080228</v>
          </cell>
          <cell r="BH21">
            <v>57.019978909576906</v>
          </cell>
        </row>
        <row r="22">
          <cell r="C22">
            <v>419870.396673718</v>
          </cell>
          <cell r="E22">
            <v>351953.42938533024</v>
          </cell>
          <cell r="G22">
            <v>6176.9461749946267</v>
          </cell>
          <cell r="I22">
            <v>6265.4009639249653</v>
          </cell>
          <cell r="K22">
            <v>4367.3463379645218</v>
          </cell>
          <cell r="M22">
            <v>13308.823343166521</v>
          </cell>
          <cell r="O22">
            <v>7382.4245116269549</v>
          </cell>
          <cell r="Q22">
            <v>688.58980005199669</v>
          </cell>
          <cell r="S22">
            <v>12192.589683194718</v>
          </cell>
          <cell r="U22">
            <v>17534.846473462498</v>
          </cell>
          <cell r="Y22">
            <v>89699.251736148392</v>
          </cell>
          <cell r="Z22">
            <v>10.514569945431225</v>
          </cell>
          <cell r="AA22">
            <v>86340.41098000959</v>
          </cell>
          <cell r="AB22">
            <v>18.230191995339073</v>
          </cell>
          <cell r="AC22">
            <v>3807.1992000543632</v>
          </cell>
          <cell r="AD22">
            <v>23.360822719458685</v>
          </cell>
          <cell r="AE22">
            <v>3036.8014876166917</v>
          </cell>
          <cell r="AF22">
            <v>62.404391365790701</v>
          </cell>
          <cell r="AG22">
            <v>154100.14843903572</v>
          </cell>
          <cell r="AH22">
            <v>27.80319150896235</v>
          </cell>
          <cell r="AI22">
            <v>18963.330022117996</v>
          </cell>
          <cell r="AJ22">
            <v>30.455912148181021</v>
          </cell>
          <cell r="AK22">
            <v>37747.700204361245</v>
          </cell>
          <cell r="AL22">
            <v>32.202226515151096</v>
          </cell>
          <cell r="AM22">
            <v>1142.586892923119</v>
          </cell>
          <cell r="AN22">
            <v>25.63564948535106</v>
          </cell>
          <cell r="AO22">
            <v>25032.967711445868</v>
          </cell>
          <cell r="AP22">
            <v>24.355470530458291</v>
          </cell>
          <cell r="AQ22">
            <v>419870.396673718</v>
          </cell>
          <cell r="AR22">
            <v>19.182250104473191</v>
          </cell>
          <cell r="AS22">
            <v>362495.22263140255</v>
          </cell>
          <cell r="AT22">
            <v>18.52487435353477</v>
          </cell>
          <cell r="AU22">
            <v>1598.3165724298378</v>
          </cell>
          <cell r="AV22">
            <v>66.012310751476605</v>
          </cell>
          <cell r="AW22">
            <v>1917.9798869158051</v>
          </cell>
          <cell r="AX22">
            <v>29.850746268656707</v>
          </cell>
          <cell r="AY22">
            <v>16479.957535658803</v>
          </cell>
          <cell r="AZ22">
            <v>20.724927779912615</v>
          </cell>
          <cell r="BA22">
            <v>15116.19371134165</v>
          </cell>
          <cell r="BB22">
            <v>38.260351317795816</v>
          </cell>
          <cell r="BC22">
            <v>9275.258934855081</v>
          </cell>
          <cell r="BD22">
            <v>24.364513223020086</v>
          </cell>
          <cell r="BE22">
            <v>6936.6939243454972</v>
          </cell>
          <cell r="BF22">
            <v>18.09297190628423</v>
          </cell>
          <cell r="BG22">
            <v>6050.7734767676448</v>
          </cell>
          <cell r="BH22">
            <v>21.792630419914165</v>
          </cell>
        </row>
        <row r="23">
          <cell r="C23">
            <v>419544.25326907152</v>
          </cell>
          <cell r="E23">
            <v>376001.61321339727</v>
          </cell>
          <cell r="G23">
            <v>4658.1805128884816</v>
          </cell>
          <cell r="I23">
            <v>4700.7433505111276</v>
          </cell>
          <cell r="K23">
            <v>1270.452218717506</v>
          </cell>
          <cell r="M23">
            <v>4243.3210434370039</v>
          </cell>
          <cell r="O23">
            <v>5099.8136574203036</v>
          </cell>
          <cell r="Q23">
            <v>2240.9733885963851</v>
          </cell>
          <cell r="S23">
            <v>10725.953697893237</v>
          </cell>
          <cell r="U23">
            <v>10603.202186209763</v>
          </cell>
          <cell r="Y23">
            <v>165446.02090405338</v>
          </cell>
          <cell r="Z23">
            <v>19.393626204441318</v>
          </cell>
          <cell r="AA23">
            <v>107616.01858211106</v>
          </cell>
          <cell r="AB23">
            <v>22.722392194543666</v>
          </cell>
          <cell r="AC23">
            <v>3070.1393349334089</v>
          </cell>
          <cell r="AD23">
            <v>18.838252730876821</v>
          </cell>
          <cell r="AE23">
            <v>319.66331448596753</v>
          </cell>
          <cell r="AF23">
            <v>6.5688833016621793</v>
          </cell>
          <cell r="AG23">
            <v>93490.118010515784</v>
          </cell>
          <cell r="AH23">
            <v>16.867755687271067</v>
          </cell>
          <cell r="AI23">
            <v>12470.062127737992</v>
          </cell>
          <cell r="AJ23">
            <v>20.027448565298421</v>
          </cell>
          <cell r="AK23">
            <v>22985.118605864031</v>
          </cell>
          <cell r="AL23">
            <v>19.608399765189684</v>
          </cell>
          <cell r="AM23">
            <v>1421.2450112772656</v>
          </cell>
          <cell r="AN23">
            <v>31.88776203155637</v>
          </cell>
          <cell r="AO23">
            <v>12725.867378089022</v>
          </cell>
          <cell r="AP23">
            <v>12.381451990602425</v>
          </cell>
          <cell r="AQ23">
            <v>419544.25326907152</v>
          </cell>
          <cell r="AR23">
            <v>19.167349877147291</v>
          </cell>
          <cell r="AS23">
            <v>394865.3095969978</v>
          </cell>
          <cell r="AT23">
            <v>20.17910799969896</v>
          </cell>
          <cell r="AU23">
            <v>183.59694946521637</v>
          </cell>
          <cell r="AV23">
            <v>7.5827649479327617</v>
          </cell>
          <cell r="AW23">
            <v>703.25929186912856</v>
          </cell>
          <cell r="AX23">
            <v>10.945273631840793</v>
          </cell>
          <cell r="AY23">
            <v>11188.216007008872</v>
          </cell>
          <cell r="AZ23">
            <v>14.070119308839091</v>
          </cell>
          <cell r="BA23">
            <v>3269.7026407397261</v>
          </cell>
          <cell r="BB23">
            <v>8.2758910165040014</v>
          </cell>
          <cell r="BC23">
            <v>6073.6029752333852</v>
          </cell>
          <cell r="BD23">
            <v>15.954312547044816</v>
          </cell>
          <cell r="BE23">
            <v>1022.9226063550961</v>
          </cell>
          <cell r="BF23">
            <v>2.6680880230465216</v>
          </cell>
          <cell r="BG23">
            <v>2237.6432014017728</v>
          </cell>
          <cell r="BH23">
            <v>8.0591566494788776</v>
          </cell>
        </row>
        <row r="24">
          <cell r="C24">
            <v>419691.39031274599</v>
          </cell>
          <cell r="E24">
            <v>390836.58803326677</v>
          </cell>
          <cell r="G24">
            <v>5311.4338352290788</v>
          </cell>
          <cell r="I24">
            <v>1917.9798869158053</v>
          </cell>
          <cell r="K24">
            <v>2659.2181131826733</v>
          </cell>
          <cell r="M24">
            <v>1278.6532579438701</v>
          </cell>
          <cell r="O24">
            <v>6494.4429998962951</v>
          </cell>
          <cell r="Q24">
            <v>1438.4849151868539</v>
          </cell>
          <cell r="S24">
            <v>6080.7321405470211</v>
          </cell>
          <cell r="U24">
            <v>3673.8571305775504</v>
          </cell>
          <cell r="Y24">
            <v>224356.45776994474</v>
          </cell>
          <cell r="Z24">
            <v>26.299123150662801</v>
          </cell>
          <cell r="AA24">
            <v>106913.84960310483</v>
          </cell>
          <cell r="AB24">
            <v>22.57413397854538</v>
          </cell>
          <cell r="AC24">
            <v>4148.7317415729349</v>
          </cell>
          <cell r="AD24">
            <v>25.456452797135626</v>
          </cell>
          <cell r="AE24">
            <v>550.87184004159735</v>
          </cell>
          <cell r="AF24">
            <v>11.320075427560569</v>
          </cell>
          <cell r="AG24">
            <v>54081.483494162079</v>
          </cell>
          <cell r="AH24">
            <v>9.757536627369543</v>
          </cell>
          <cell r="AI24">
            <v>7928.6713091490201</v>
          </cell>
          <cell r="AJ24">
            <v>12.733782334727087</v>
          </cell>
          <cell r="AK24">
            <v>15416.589927676727</v>
          </cell>
          <cell r="AL24">
            <v>13.15175542495394</v>
          </cell>
          <cell r="AM24">
            <v>734.38779786086548</v>
          </cell>
          <cell r="AN24">
            <v>16.477090966898366</v>
          </cell>
          <cell r="AO24">
            <v>5560.3468292322923</v>
          </cell>
          <cell r="AP24">
            <v>5.4098605047364696</v>
          </cell>
          <cell r="AQ24">
            <v>419691.39031274599</v>
          </cell>
          <cell r="AR24">
            <v>19.174071998053542</v>
          </cell>
          <cell r="AS24">
            <v>408403.5515307429</v>
          </cell>
          <cell r="AT24">
            <v>20.870963271528016</v>
          </cell>
          <cell r="AU24">
            <v>639.32662897193507</v>
          </cell>
          <cell r="AV24">
            <v>26.404924300590636</v>
          </cell>
          <cell r="AW24">
            <v>383.59597738316103</v>
          </cell>
          <cell r="AX24">
            <v>5.970149253731341</v>
          </cell>
          <cell r="AY24">
            <v>4635.1180600465295</v>
          </cell>
          <cell r="AZ24">
            <v>5.829049427947619</v>
          </cell>
          <cell r="BA24">
            <v>2079.8426972396746</v>
          </cell>
          <cell r="BB24">
            <v>5.2642559232643755</v>
          </cell>
          <cell r="BC24">
            <v>1662.2492353270311</v>
          </cell>
          <cell r="BD24">
            <v>4.3664434339280529</v>
          </cell>
          <cell r="BE24">
            <v>0</v>
          </cell>
          <cell r="BF24">
            <v>0</v>
          </cell>
          <cell r="BG24">
            <v>1887.7061830346133</v>
          </cell>
          <cell r="BH24">
            <v>6.7988139609279106</v>
          </cell>
        </row>
        <row r="25">
          <cell r="C25">
            <v>420324.64287370653</v>
          </cell>
          <cell r="E25">
            <v>403191.11294383369</v>
          </cell>
          <cell r="G25">
            <v>6800.4755912525525</v>
          </cell>
          <cell r="I25">
            <v>0</v>
          </cell>
          <cell r="K25">
            <v>0</v>
          </cell>
          <cell r="M25">
            <v>1022.9226063550961</v>
          </cell>
          <cell r="O25">
            <v>5476.4980123846808</v>
          </cell>
          <cell r="Q25">
            <v>822.92357843715149</v>
          </cell>
          <cell r="S25">
            <v>1641.8141302994109</v>
          </cell>
          <cell r="U25">
            <v>1368.8960111437743</v>
          </cell>
          <cell r="Y25">
            <v>299764.21712989011</v>
          </cell>
          <cell r="Z25">
            <v>35.138440590574788</v>
          </cell>
          <cell r="AA25">
            <v>86872.247130540403</v>
          </cell>
          <cell r="AB25">
            <v>18.342485590240813</v>
          </cell>
          <cell r="AC25">
            <v>2215.4660069295746</v>
          </cell>
          <cell r="AD25">
            <v>13.594011216468473</v>
          </cell>
          <cell r="AE25">
            <v>0</v>
          </cell>
          <cell r="AF25">
            <v>0</v>
          </cell>
          <cell r="AG25">
            <v>22738.741251632</v>
          </cell>
          <cell r="AH25">
            <v>4.1025890247080339</v>
          </cell>
          <cell r="AI25">
            <v>2959.8151994602226</v>
          </cell>
          <cell r="AJ25">
            <v>4.7535887201494447</v>
          </cell>
          <cell r="AK25">
            <v>4730.9162374586995</v>
          </cell>
          <cell r="AL25">
            <v>4.0359024649997046</v>
          </cell>
          <cell r="AM25">
            <v>403.91328882347602</v>
          </cell>
          <cell r="AN25">
            <v>9.0624000317941018</v>
          </cell>
          <cell r="AO25">
            <v>639.32662897193507</v>
          </cell>
          <cell r="AP25">
            <v>0.62202376684821137</v>
          </cell>
          <cell r="AQ25">
            <v>420324.64287370653</v>
          </cell>
          <cell r="AR25">
            <v>19.203002851716665</v>
          </cell>
          <cell r="AS25">
            <v>417608.27503299434</v>
          </cell>
          <cell r="AT25">
            <v>21.341359391787023</v>
          </cell>
          <cell r="AU25">
            <v>0</v>
          </cell>
          <cell r="AV25">
            <v>0</v>
          </cell>
          <cell r="AW25">
            <v>383.59597738316103</v>
          </cell>
          <cell r="AX25">
            <v>5.970149253731341</v>
          </cell>
          <cell r="AY25">
            <v>1598.3165724298376</v>
          </cell>
          <cell r="AZ25">
            <v>2.0100170441198681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734.45529089915567</v>
          </cell>
          <cell r="BH25">
            <v>2.6452341631976255</v>
          </cell>
        </row>
        <row r="26">
          <cell r="C26">
            <v>89759.183846445172</v>
          </cell>
          <cell r="E26">
            <v>80405.213384811184</v>
          </cell>
          <cell r="G26">
            <v>1278.6532579438701</v>
          </cell>
          <cell r="I26">
            <v>0</v>
          </cell>
          <cell r="K26">
            <v>0</v>
          </cell>
          <cell r="M26">
            <v>2461.4075215419498</v>
          </cell>
          <cell r="O26">
            <v>503.2602639511839</v>
          </cell>
          <cell r="Q26">
            <v>0</v>
          </cell>
          <cell r="S26">
            <v>3128.7368683840004</v>
          </cell>
          <cell r="U26">
            <v>1981.9125498129986</v>
          </cell>
          <cell r="Y26">
            <v>43729.944120679138</v>
          </cell>
          <cell r="Z26">
            <v>5.1260355829856028</v>
          </cell>
          <cell r="AA26">
            <v>15249.944545969916</v>
          </cell>
          <cell r="AB26">
            <v>3.2199223264720516</v>
          </cell>
          <cell r="AC26">
            <v>1431.2048553105892</v>
          </cell>
          <cell r="AD26">
            <v>8.7818160131105785</v>
          </cell>
          <cell r="AE26">
            <v>0</v>
          </cell>
          <cell r="AF26">
            <v>0</v>
          </cell>
          <cell r="AG26">
            <v>20200.573602463501</v>
          </cell>
          <cell r="AH26">
            <v>3.6446455253245613</v>
          </cell>
          <cell r="AI26">
            <v>1601.6467596244502</v>
          </cell>
          <cell r="AJ26">
            <v>2.5723126131669201</v>
          </cell>
          <cell r="AK26">
            <v>2365.5085271961598</v>
          </cell>
          <cell r="AL26">
            <v>2.0179942355134854</v>
          </cell>
          <cell r="AM26">
            <v>0</v>
          </cell>
          <cell r="AN26">
            <v>0</v>
          </cell>
          <cell r="AO26">
            <v>5180.3614352015111</v>
          </cell>
          <cell r="AP26">
            <v>5.0401591104391521</v>
          </cell>
          <cell r="AQ26">
            <v>89759.183846445172</v>
          </cell>
          <cell r="AR26">
            <v>4.1007490105426552</v>
          </cell>
          <cell r="AS26">
            <v>83429.850219623026</v>
          </cell>
          <cell r="AT26">
            <v>4.2635803071652791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1917.9798869158053</v>
          </cell>
          <cell r="AZ26">
            <v>2.4120204529438425</v>
          </cell>
          <cell r="BA26">
            <v>958.98994345790265</v>
          </cell>
          <cell r="BB26">
            <v>2.4272838022314507</v>
          </cell>
          <cell r="BC26">
            <v>1406.5185837382571</v>
          </cell>
          <cell r="BD26">
            <v>3.6946829056314292</v>
          </cell>
          <cell r="BE26">
            <v>1022.9226063550961</v>
          </cell>
          <cell r="BF26">
            <v>2.6680880230465216</v>
          </cell>
          <cell r="BG26">
            <v>1022.9226063550961</v>
          </cell>
          <cell r="BH26">
            <v>3.6841858969046299</v>
          </cell>
        </row>
        <row r="33">
          <cell r="C33">
            <v>2207901.4509145152</v>
          </cell>
          <cell r="D33">
            <v>188991.50454422989</v>
          </cell>
          <cell r="E33">
            <v>4.1525365094992068</v>
          </cell>
          <cell r="F33">
            <v>3.1917249813359909</v>
          </cell>
          <cell r="G33">
            <v>1.9435786341555212</v>
          </cell>
          <cell r="H33">
            <v>1.6300423010871741</v>
          </cell>
          <cell r="I33">
            <v>6.2486259149944452</v>
          </cell>
          <cell r="J33">
            <v>1.3522672781506391</v>
          </cell>
          <cell r="K33">
            <v>1.2314967227991034</v>
          </cell>
          <cell r="L33">
            <v>4.9553657631667267</v>
          </cell>
        </row>
        <row r="34">
          <cell r="C34">
            <v>1249838.5310687204</v>
          </cell>
          <cell r="D34">
            <v>76629.849502410725</v>
          </cell>
          <cell r="E34">
            <v>4.0172201013872817</v>
          </cell>
          <cell r="F34">
            <v>3.3541033067005577</v>
          </cell>
          <cell r="G34">
            <v>2.0348056736792937</v>
          </cell>
          <cell r="H34">
            <v>1.4685183266779465</v>
          </cell>
          <cell r="I34">
            <v>5.9073618555479834</v>
          </cell>
          <cell r="J34">
            <v>1.3023005387928679</v>
          </cell>
          <cell r="K34">
            <v>1.1959181972045998</v>
          </cell>
          <cell r="L34">
            <v>4.7850051378202476</v>
          </cell>
        </row>
        <row r="35">
          <cell r="C35">
            <v>254832.56585772507</v>
          </cell>
          <cell r="D35">
            <v>18910.485794917284</v>
          </cell>
          <cell r="E35">
            <v>4.1224890829694276</v>
          </cell>
          <cell r="F35">
            <v>3.562663755458515</v>
          </cell>
          <cell r="G35">
            <v>2.197525473071325</v>
          </cell>
          <cell r="H35">
            <v>1.4723434779275393</v>
          </cell>
          <cell r="I35">
            <v>5.5621359223300963</v>
          </cell>
          <cell r="J35">
            <v>1.2631067961165046</v>
          </cell>
          <cell r="K35">
            <v>1.0941747572815543</v>
          </cell>
          <cell r="L35">
            <v>4.562459546925564</v>
          </cell>
        </row>
        <row r="36">
          <cell r="C36">
            <v>160185.68641715869</v>
          </cell>
          <cell r="D36">
            <v>11676.602411617887</v>
          </cell>
          <cell r="E36">
            <v>3.8306277056277063</v>
          </cell>
          <cell r="F36">
            <v>3.0998917748917743</v>
          </cell>
          <cell r="G36">
            <v>1.9506493506493507</v>
          </cell>
          <cell r="H36">
            <v>1.5232555143269437</v>
          </cell>
          <cell r="I36">
            <v>5.4533333333333331</v>
          </cell>
          <cell r="J36">
            <v>1.2074074074074075</v>
          </cell>
          <cell r="K36">
            <v>1.162962962962963</v>
          </cell>
          <cell r="L36">
            <v>4.7323456790123455</v>
          </cell>
        </row>
        <row r="37">
          <cell r="C37">
            <v>834820.27879384428</v>
          </cell>
          <cell r="D37">
            <v>46042.761295875571</v>
          </cell>
          <cell r="E37">
            <v>4.0211627386077033</v>
          </cell>
          <cell r="F37">
            <v>3.3396581921414152</v>
          </cell>
          <cell r="G37">
            <v>2.0015273499894364</v>
          </cell>
          <cell r="H37">
            <v>1.4568041906972662</v>
          </cell>
          <cell r="I37">
            <v>6.1642947655350353</v>
          </cell>
          <cell r="J37">
            <v>1.3424632490401809</v>
          </cell>
          <cell r="K37">
            <v>1.2460633878497784</v>
          </cell>
          <cell r="L37">
            <v>4.8897627297476953</v>
          </cell>
        </row>
        <row r="38">
          <cell r="C38">
            <v>958062.91984587768</v>
          </cell>
          <cell r="D38">
            <v>112361.65504181728</v>
          </cell>
          <cell r="E38">
            <v>4.329824561403508</v>
          </cell>
          <cell r="F38">
            <v>2.9789811066126894</v>
          </cell>
          <cell r="G38">
            <v>1.8240553306342788</v>
          </cell>
          <cell r="H38">
            <v>1.8416668273247188</v>
          </cell>
          <cell r="I38">
            <v>6.4813655761024149</v>
          </cell>
          <cell r="J38">
            <v>1.3863442389758178</v>
          </cell>
          <cell r="K38">
            <v>1.2557610241820769</v>
          </cell>
          <cell r="L38">
            <v>5.0715504978662889</v>
          </cell>
        </row>
        <row r="40">
          <cell r="C40">
            <v>312234.70265118772</v>
          </cell>
          <cell r="D40">
            <v>45772.366356358194</v>
          </cell>
          <cell r="E40">
            <v>4.4087223131096476</v>
          </cell>
          <cell r="F40">
            <v>2.7484957020466809</v>
          </cell>
          <cell r="G40">
            <v>1.7745214178468842</v>
          </cell>
          <cell r="H40">
            <v>2.0344966890400293</v>
          </cell>
          <cell r="I40">
            <v>6.7690540818407134</v>
          </cell>
          <cell r="J40">
            <v>1.4309699449106545</v>
          </cell>
          <cell r="K40">
            <v>1.2732433375697991</v>
          </cell>
          <cell r="L40">
            <v>5.1132133417309014</v>
          </cell>
        </row>
        <row r="41">
          <cell r="C41">
            <v>1243628.048881107</v>
          </cell>
          <cell r="D41">
            <v>124382.17085237523</v>
          </cell>
          <cell r="E41">
            <v>4.2869553809273278</v>
          </cell>
          <cell r="F41">
            <v>3.06423263132992</v>
          </cell>
          <cell r="G41">
            <v>1.9059501873179761</v>
          </cell>
          <cell r="H41">
            <v>1.7417790998861458</v>
          </cell>
          <cell r="I41">
            <v>6.1772627353153418</v>
          </cell>
          <cell r="J41">
            <v>1.3418440942911836</v>
          </cell>
          <cell r="K41">
            <v>1.2285555852459393</v>
          </cell>
          <cell r="L41">
            <v>4.9466000252535975</v>
          </cell>
        </row>
        <row r="42">
          <cell r="C42">
            <v>465041.78516424081</v>
          </cell>
          <cell r="D42">
            <v>16204.04567919777</v>
          </cell>
          <cell r="E42">
            <v>3.8187471999589144</v>
          </cell>
          <cell r="F42">
            <v>3.4711628323313213</v>
          </cell>
          <cell r="G42">
            <v>2.0193350897408804</v>
          </cell>
          <cell r="H42">
            <v>1.3147531272658344</v>
          </cell>
          <cell r="I42">
            <v>5.3439819418396057</v>
          </cell>
          <cell r="J42">
            <v>1.2237983606862106</v>
          </cell>
          <cell r="K42">
            <v>1.1500911565310936</v>
          </cell>
          <cell r="L42">
            <v>4.5559156262314175</v>
          </cell>
        </row>
        <row r="43">
          <cell r="C43">
            <v>177014.75811736504</v>
          </cell>
          <cell r="D43">
            <v>804.9657784517193</v>
          </cell>
          <cell r="E43">
            <v>3.6003050585946865</v>
          </cell>
          <cell r="F43">
            <v>4.1411516103011783</v>
          </cell>
          <cell r="G43">
            <v>2.3094567284602743</v>
          </cell>
          <cell r="H43">
            <v>0.939831552119471</v>
          </cell>
          <cell r="I43">
            <v>4.5570201101649159</v>
          </cell>
          <cell r="J43">
            <v>1</v>
          </cell>
          <cell r="K43">
            <v>1</v>
          </cell>
          <cell r="L43">
            <v>4.5570201101649159</v>
          </cell>
        </row>
        <row r="44">
          <cell r="C44">
            <v>9982.1561006655702</v>
          </cell>
          <cell r="D44">
            <v>1827.9558778451055</v>
          </cell>
          <cell r="E44">
            <v>4.8471281376845727</v>
          </cell>
          <cell r="F44">
            <v>2.9298763637962524</v>
          </cell>
          <cell r="G44">
            <v>1.8457841862886688</v>
          </cell>
          <cell r="H44">
            <v>2.1295961296546944</v>
          </cell>
          <cell r="I44">
            <v>6.8370731271652661</v>
          </cell>
          <cell r="J44">
            <v>1.3847244347594259</v>
          </cell>
          <cell r="K44">
            <v>1.2098496916869597</v>
          </cell>
          <cell r="L44">
            <v>5.3156628624348095</v>
          </cell>
        </row>
        <row r="46">
          <cell r="C46">
            <v>1468340.7316168877</v>
          </cell>
          <cell r="D46">
            <v>141668.51335322615</v>
          </cell>
          <cell r="E46">
            <v>4.322375518952609</v>
          </cell>
          <cell r="F46">
            <v>3.1791609832350369</v>
          </cell>
          <cell r="G46">
            <v>1.9351269072507578</v>
          </cell>
          <cell r="H46">
            <v>1.7116211599001827</v>
          </cell>
          <cell r="I46">
            <v>6.364632340681303</v>
          </cell>
          <cell r="J46">
            <v>1.3660157850395767</v>
          </cell>
          <cell r="K46">
            <v>1.2356647898752253</v>
          </cell>
          <cell r="L46">
            <v>4.9937363906974781</v>
          </cell>
        </row>
        <row r="47">
          <cell r="C47">
            <v>739560.7192976576</v>
          </cell>
          <cell r="D47">
            <v>47322.991191002271</v>
          </cell>
          <cell r="E47">
            <v>3.816755386927142</v>
          </cell>
          <cell r="F47">
            <v>3.2165647010205567</v>
          </cell>
          <cell r="G47">
            <v>1.9602881660639431</v>
          </cell>
          <cell r="H47">
            <v>1.4687563816830318</v>
          </cell>
          <cell r="I47">
            <v>5.9013431787839021</v>
          </cell>
          <cell r="J47">
            <v>1.3111090486566286</v>
          </cell>
          <cell r="K47">
            <v>1.2190189852053919</v>
          </cell>
          <cell r="L47">
            <v>4.8404975009985183</v>
          </cell>
        </row>
        <row r="49">
          <cell r="C49">
            <v>419658.64864151063</v>
          </cell>
          <cell r="D49">
            <v>76871.028814088641</v>
          </cell>
          <cell r="E49">
            <v>4.8667369281336654</v>
          </cell>
          <cell r="F49">
            <v>2.7571639573088929</v>
          </cell>
          <cell r="G49">
            <v>1.7725454791583526</v>
          </cell>
          <cell r="H49">
            <v>2.2483318328625392</v>
          </cell>
          <cell r="I49">
            <v>6.7411752126332924</v>
          </cell>
          <cell r="J49">
            <v>1.4403779036441207</v>
          </cell>
          <cell r="K49">
            <v>1.2953642883858507</v>
          </cell>
          <cell r="L49">
            <v>5.1327209546837951</v>
          </cell>
        </row>
        <row r="50">
          <cell r="C50">
            <v>419870.396673718</v>
          </cell>
          <cell r="D50">
            <v>55661.259496318875</v>
          </cell>
          <cell r="E50">
            <v>4.7271609571928339</v>
          </cell>
          <cell r="F50">
            <v>2.9354276650538544</v>
          </cell>
          <cell r="G50">
            <v>1.9212030400225133</v>
          </cell>
          <cell r="H50">
            <v>2.0333620854106136</v>
          </cell>
          <cell r="I50">
            <v>6.1646365805714423</v>
          </cell>
          <cell r="J50">
            <v>1.3117403043549987</v>
          </cell>
          <cell r="K50">
            <v>1.2147332212655126</v>
          </cell>
          <cell r="L50">
            <v>5.0440080826762372</v>
          </cell>
        </row>
        <row r="51">
          <cell r="C51">
            <v>419544.25326907152</v>
          </cell>
          <cell r="D51">
            <v>36115.835103494006</v>
          </cell>
          <cell r="E51">
            <v>4.2328543173340414</v>
          </cell>
          <cell r="F51">
            <v>3.1192221057310889</v>
          </cell>
          <cell r="G51">
            <v>1.940684632003989</v>
          </cell>
          <cell r="H51">
            <v>1.6547648967035902</v>
          </cell>
          <cell r="I51">
            <v>5.7050593977448845</v>
          </cell>
          <cell r="J51">
            <v>1.3028224112793318</v>
          </cell>
          <cell r="K51">
            <v>1.164451901671498</v>
          </cell>
          <cell r="L51">
            <v>4.5837113748758043</v>
          </cell>
        </row>
        <row r="52">
          <cell r="C52">
            <v>419691.39031274599</v>
          </cell>
          <cell r="D52">
            <v>16291.039840899419</v>
          </cell>
          <cell r="E52">
            <v>4.0203118598015717</v>
          </cell>
          <cell r="F52">
            <v>3.388737223272309</v>
          </cell>
          <cell r="G52">
            <v>2.0705016819687825</v>
          </cell>
          <cell r="H52">
            <v>1.4102310182974607</v>
          </cell>
          <cell r="I52">
            <v>5.6212797358280007</v>
          </cell>
          <cell r="J52">
            <v>1.2101719848205388</v>
          </cell>
          <cell r="K52">
            <v>1.15346740440519</v>
          </cell>
          <cell r="L52">
            <v>4.7715287663301034</v>
          </cell>
        </row>
        <row r="53">
          <cell r="C53">
            <v>420324.64287370653</v>
          </cell>
          <cell r="D53">
            <v>4052.3412894270687</v>
          </cell>
          <cell r="E53">
            <v>3.4170436660241661</v>
          </cell>
          <cell r="F53">
            <v>3.8300140123794009</v>
          </cell>
          <cell r="G53">
            <v>2.1123532532470151</v>
          </cell>
          <cell r="H53">
            <v>0.99758814822047592</v>
          </cell>
          <cell r="I53">
            <v>5.4253145078292695</v>
          </cell>
          <cell r="J53">
            <v>1.2494256730516284</v>
          </cell>
          <cell r="K53">
            <v>1.1614311961821913</v>
          </cell>
          <cell r="L53">
            <v>4.4248293177495412</v>
          </cell>
        </row>
        <row r="54">
          <cell r="C54">
            <v>108812.11914387731</v>
          </cell>
          <cell r="D54">
            <v>0</v>
          </cell>
          <cell r="E54">
            <v>1.8124334781317528</v>
          </cell>
          <cell r="F54">
            <v>2.8510819776301637</v>
          </cell>
          <cell r="G54">
            <v>1.4776197667963098</v>
          </cell>
          <cell r="H54">
            <v>0.72655991825206034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C56">
            <v>129962.41360067889</v>
          </cell>
          <cell r="D56">
            <v>9703.0975054015762</v>
          </cell>
          <cell r="E56">
            <v>3.2235940375486973</v>
          </cell>
          <cell r="F56">
            <v>2.4167388326971126</v>
          </cell>
          <cell r="G56">
            <v>1.4524335607655354</v>
          </cell>
          <cell r="H56">
            <v>1.6909477797474302</v>
          </cell>
          <cell r="I56">
            <v>4.7939007181039601</v>
          </cell>
          <cell r="J56">
            <v>1.0724778135515627</v>
          </cell>
          <cell r="K56">
            <v>1.0329444607052556</v>
          </cell>
          <cell r="L56">
            <v>4.4545727728398257</v>
          </cell>
        </row>
        <row r="57">
          <cell r="C57">
            <v>160938.76334833121</v>
          </cell>
          <cell r="D57">
            <v>18419.161836132789</v>
          </cell>
          <cell r="E57">
            <v>3.8070246474390927</v>
          </cell>
          <cell r="F57">
            <v>2.7161997948512897</v>
          </cell>
          <cell r="G57">
            <v>1.53259490638047</v>
          </cell>
          <cell r="H57">
            <v>1.8588297369442224</v>
          </cell>
          <cell r="I57">
            <v>4.705754176572321</v>
          </cell>
          <cell r="J57">
            <v>1.0624896337042202</v>
          </cell>
          <cell r="K57">
            <v>1.0375666827694605</v>
          </cell>
          <cell r="L57">
            <v>4.4808400969350792</v>
          </cell>
        </row>
        <row r="58">
          <cell r="C58">
            <v>419298.5565181562</v>
          </cell>
          <cell r="D58">
            <v>47944.141469969458</v>
          </cell>
          <cell r="E58">
            <v>4.379170145992024</v>
          </cell>
          <cell r="F58">
            <v>2.9905526681431458</v>
          </cell>
          <cell r="G58">
            <v>1.7980230866379321</v>
          </cell>
          <cell r="H58">
            <v>1.8434874199401265</v>
          </cell>
          <cell r="I58">
            <v>6.0225693613954512</v>
          </cell>
          <cell r="J58">
            <v>1.2797967195787472</v>
          </cell>
          <cell r="K58">
            <v>1.1510489636896153</v>
          </cell>
          <cell r="L58">
            <v>4.975058232762791</v>
          </cell>
        </row>
        <row r="59">
          <cell r="C59">
            <v>480664.30228554615</v>
          </cell>
          <cell r="D59">
            <v>51750.576839346017</v>
          </cell>
          <cell r="E59">
            <v>4.5507614705784052</v>
          </cell>
          <cell r="F59">
            <v>3.2327622120897557</v>
          </cell>
          <cell r="G59">
            <v>2.0512231769669418</v>
          </cell>
          <cell r="H59">
            <v>1.7556189419606723</v>
          </cell>
          <cell r="I59">
            <v>6.5433314200942085</v>
          </cell>
          <cell r="J59">
            <v>1.4064072777385952</v>
          </cell>
          <cell r="K59">
            <v>1.2647304937279831</v>
          </cell>
          <cell r="L59">
            <v>4.9801059672248789</v>
          </cell>
        </row>
        <row r="60">
          <cell r="C60">
            <v>1017037.4151618852</v>
          </cell>
          <cell r="D60">
            <v>61174.52689337817</v>
          </cell>
          <cell r="E60">
            <v>4.0366185231515015</v>
          </cell>
          <cell r="F60">
            <v>3.420943856276947</v>
          </cell>
          <cell r="G60">
            <v>2.0747703581959809</v>
          </cell>
          <cell r="H60">
            <v>1.4407590956125973</v>
          </cell>
          <cell r="I60">
            <v>6.8717717586418461</v>
          </cell>
          <cell r="J60">
            <v>1.4948927912922076</v>
          </cell>
          <cell r="K60">
            <v>1.3563155496302077</v>
          </cell>
          <cell r="L60">
            <v>5.1413116209478487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B8" sqref="B8"/>
    </sheetView>
  </sheetViews>
  <sheetFormatPr baseColWidth="10" defaultColWidth="10.28515625" defaultRowHeight="11.25" x14ac:dyDescent="0.2"/>
  <cols>
    <col min="1" max="16384" width="10.28515625" style="24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34"/>
  <sheetViews>
    <sheetView workbookViewId="0">
      <selection activeCell="F37" sqref="F37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9.85546875" customWidth="1"/>
    <col min="5" max="5" width="5.28515625" bestFit="1" customWidth="1"/>
    <col min="6" max="6" width="9" bestFit="1" customWidth="1"/>
    <col min="7" max="7" width="5.28515625" bestFit="1" customWidth="1"/>
    <col min="8" max="8" width="6.7109375" bestFit="1" customWidth="1"/>
    <col min="9" max="9" width="5.28515625" bestFit="1" customWidth="1"/>
    <col min="10" max="10" width="6.7109375" bestFit="1" customWidth="1"/>
    <col min="11" max="11" width="6" bestFit="1" customWidth="1"/>
    <col min="12" max="12" width="6.7109375" bestFit="1" customWidth="1"/>
    <col min="13" max="13" width="7.28515625" bestFit="1" customWidth="1"/>
    <col min="14" max="14" width="6.7109375" bestFit="1" customWidth="1"/>
    <col min="15" max="15" width="5.28515625" bestFit="1" customWidth="1"/>
    <col min="16" max="17" width="6" bestFit="1" customWidth="1"/>
    <col min="18" max="18" width="7.42578125" customWidth="1"/>
    <col min="19" max="19" width="6" bestFit="1" customWidth="1"/>
    <col min="20" max="20" width="6.7109375" bestFit="1" customWidth="1"/>
    <col min="21" max="21" width="5.28515625" bestFit="1" customWidth="1"/>
    <col min="22" max="22" width="6.7109375" customWidth="1"/>
    <col min="23" max="23" width="5.28515625" bestFit="1" customWidth="1"/>
  </cols>
  <sheetData>
    <row r="1" spans="1:23" x14ac:dyDescent="0.2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">
      <c r="A3" s="38" t="s">
        <v>0</v>
      </c>
      <c r="B3" s="40" t="s">
        <v>1</v>
      </c>
      <c r="C3" s="40"/>
      <c r="D3" s="40" t="s">
        <v>76</v>
      </c>
      <c r="E3" s="40">
        <v>0</v>
      </c>
      <c r="F3" s="40" t="s">
        <v>7</v>
      </c>
      <c r="G3" s="40">
        <v>0</v>
      </c>
      <c r="H3" s="40" t="s">
        <v>6</v>
      </c>
      <c r="I3" s="40">
        <v>0</v>
      </c>
      <c r="J3" s="40" t="s">
        <v>77</v>
      </c>
      <c r="K3" s="40"/>
      <c r="L3" s="40" t="s">
        <v>8</v>
      </c>
      <c r="M3" s="40">
        <v>0</v>
      </c>
      <c r="N3" s="40" t="s">
        <v>9</v>
      </c>
      <c r="O3" s="40">
        <v>0</v>
      </c>
      <c r="P3" s="40" t="s">
        <v>10</v>
      </c>
      <c r="Q3" s="40">
        <v>0</v>
      </c>
      <c r="R3" s="40" t="s">
        <v>39</v>
      </c>
      <c r="S3" s="40">
        <v>0</v>
      </c>
      <c r="T3" s="40" t="s">
        <v>11</v>
      </c>
      <c r="U3" s="40">
        <v>0</v>
      </c>
    </row>
    <row r="4" spans="1:23" x14ac:dyDescent="0.2">
      <c r="A4" s="39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3" x14ac:dyDescent="0.2">
      <c r="A5" s="4" t="s">
        <v>43</v>
      </c>
      <c r="B5" s="35">
        <f>[1]vivienda!C5</f>
        <v>2188848.5156170842</v>
      </c>
      <c r="C5" s="25">
        <f>+C8+C12</f>
        <v>100.00000000000374</v>
      </c>
      <c r="D5" s="6">
        <f>[1]vivienda!E5</f>
        <v>1915717.5560429778</v>
      </c>
      <c r="E5" s="25">
        <f>+D5/$B5*100</f>
        <v>87.521705699350107</v>
      </c>
      <c r="F5" s="6">
        <f>[1]vivienda!G5</f>
        <v>29054.298048614095</v>
      </c>
      <c r="G5" s="25">
        <f>+F5/$B5*100</f>
        <v>1.3273782009726267</v>
      </c>
      <c r="H5" s="6">
        <f>[1]vivienda!I5</f>
        <v>21945.457414920362</v>
      </c>
      <c r="I5" s="25">
        <f>+H5/$B5*100</f>
        <v>1.0026028415554129</v>
      </c>
      <c r="J5" s="6">
        <f>[1]vivienda!K5</f>
        <v>10582.190455710943</v>
      </c>
      <c r="K5" s="25">
        <f>+J5/$B5*100</f>
        <v>0.48345924262043294</v>
      </c>
      <c r="L5" s="6">
        <f>[1]vivienda!M5</f>
        <v>54874.110067679081</v>
      </c>
      <c r="M5" s="25">
        <f>+L5/$B5*100</f>
        <v>2.506985279070757</v>
      </c>
      <c r="N5" s="6">
        <f>[1]vivienda!O5</f>
        <v>27913.440936790132</v>
      </c>
      <c r="O5" s="25">
        <f>+N5/$B5*100</f>
        <v>1.275256863946143</v>
      </c>
      <c r="P5" s="6">
        <f>[1]vivienda!Q5</f>
        <v>5510.6349967583546</v>
      </c>
      <c r="Q5" s="25">
        <f>+P5/$B5*100</f>
        <v>0.25175954194366834</v>
      </c>
      <c r="R5" s="6">
        <f>[1]vivienda!S5</f>
        <v>50991.888193653853</v>
      </c>
      <c r="S5" s="25">
        <f>+R5/$B5*100</f>
        <v>2.3296216174776321</v>
      </c>
      <c r="T5" s="6">
        <f>[1]vivienda!U5</f>
        <v>72258.939460002337</v>
      </c>
      <c r="U5" s="25">
        <f>+T5/$B5*100</f>
        <v>3.30123071306426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3" x14ac:dyDescent="0.2">
      <c r="A8" s="8" t="s">
        <v>44</v>
      </c>
      <c r="B8" s="7">
        <f>[1]vivienda!C6</f>
        <v>1241366.451480773</v>
      </c>
      <c r="C8" s="9">
        <f>+B8/B$5*100</f>
        <v>56.713218965306275</v>
      </c>
      <c r="D8" s="7">
        <f>[1]vivienda!E6</f>
        <v>1184551.6568192982</v>
      </c>
      <c r="E8" s="9">
        <f>+D8/D$5*100</f>
        <v>61.833314262988551</v>
      </c>
      <c r="F8" s="7">
        <f>[1]vivienda!G6</f>
        <v>6805.7313603907824</v>
      </c>
      <c r="G8" s="9">
        <f>+F8/F$5*100</f>
        <v>23.42418099037646</v>
      </c>
      <c r="H8" s="7">
        <f>[1]vivienda!I6</f>
        <v>1582.9042821642347</v>
      </c>
      <c r="I8" s="9">
        <f>+H8/H$5*100</f>
        <v>7.2129017510842299</v>
      </c>
      <c r="J8" s="7">
        <f>[1]vivienda!K6</f>
        <v>5275.7794352438777</v>
      </c>
      <c r="K8" s="9">
        <f>+J8/J$5*100</f>
        <v>49.855268219980594</v>
      </c>
      <c r="L8" s="7">
        <f>[1]vivienda!M6</f>
        <v>2545.2254863263151</v>
      </c>
      <c r="M8" s="9">
        <f>+L8/L$5*100</f>
        <v>4.6382993422347205</v>
      </c>
      <c r="N8" s="7">
        <f>[1]vivienda!O6</f>
        <v>18099.777182070942</v>
      </c>
      <c r="O8" s="9">
        <f>+N8/N$5*100</f>
        <v>64.84251519924689</v>
      </c>
      <c r="P8" s="7">
        <f>[1]vivienda!Q6</f>
        <v>1514.8435656837605</v>
      </c>
      <c r="Q8" s="9">
        <f>+P8/P$5*100</f>
        <v>27.489455690222108</v>
      </c>
      <c r="R8" s="7">
        <f>[1]vivienda!S6</f>
        <v>16755.947212206818</v>
      </c>
      <c r="S8" s="9">
        <f>+R8/R$5*100</f>
        <v>32.860025007452386</v>
      </c>
      <c r="T8" s="7">
        <f>[1]vivienda!U6</f>
        <v>4234.5861373886191</v>
      </c>
      <c r="U8" s="9">
        <f>+T8/T$5*100</f>
        <v>5.8602937837644298</v>
      </c>
    </row>
    <row r="9" spans="1:23" x14ac:dyDescent="0.2">
      <c r="A9" s="10" t="s">
        <v>45</v>
      </c>
      <c r="B9" s="7">
        <f>[1]vivienda!C7</f>
        <v>252262.20856521191</v>
      </c>
      <c r="C9" s="9">
        <f t="shared" ref="C9:E12" si="0">+B9/B$5*100</f>
        <v>11.524881999158982</v>
      </c>
      <c r="D9" s="7">
        <f>[1]vivienda!E7</f>
        <v>237409.21535347545</v>
      </c>
      <c r="E9" s="9">
        <f t="shared" si="0"/>
        <v>12.39270447799505</v>
      </c>
      <c r="F9" s="7">
        <f>[1]vivienda!G7</f>
        <v>183.59694946521637</v>
      </c>
      <c r="G9" s="9">
        <f t="shared" ref="G9" si="1">+F9/F$5*100</f>
        <v>0.63190977513213076</v>
      </c>
      <c r="H9" s="7">
        <f>[1]vivienda!I7</f>
        <v>183.59694946521637</v>
      </c>
      <c r="I9" s="9">
        <f t="shared" ref="I9" si="2">+H9/H$5*100</f>
        <v>0.83660570838861514</v>
      </c>
      <c r="J9" s="7">
        <f>[1]vivienda!K7</f>
        <v>734.38779786086548</v>
      </c>
      <c r="K9" s="9">
        <f t="shared" ref="K9" si="3">+J9/J$5*100</f>
        <v>6.9398467258216359</v>
      </c>
      <c r="L9" s="7">
        <f>[1]vivienda!M7</f>
        <v>550.79084839564916</v>
      </c>
      <c r="M9" s="9">
        <f t="shared" ref="M9" si="4">+L9/L$5*100</f>
        <v>1.0037353639381674</v>
      </c>
      <c r="N9" s="7">
        <f>[1]vivienda!O7</f>
        <v>11419.730256736457</v>
      </c>
      <c r="O9" s="9">
        <f t="shared" ref="O9" si="5">+N9/N$5*100</f>
        <v>40.911223673915323</v>
      </c>
      <c r="P9" s="7">
        <f>[1]vivienda!Q7</f>
        <v>367.19389893043274</v>
      </c>
      <c r="Q9" s="9">
        <f t="shared" ref="Q9" si="6">+P9/P$5*100</f>
        <v>6.663368180734806</v>
      </c>
      <c r="R9" s="7">
        <f>[1]vivienda!S7</f>
        <v>1413.696510882166</v>
      </c>
      <c r="S9" s="9">
        <f t="shared" ref="S9" si="7">+R9/R$5*100</f>
        <v>2.7723949062511988</v>
      </c>
      <c r="T9" s="7">
        <f>[1]vivienda!U7</f>
        <v>0</v>
      </c>
      <c r="U9" s="9">
        <f t="shared" ref="U9" si="8">+T9/T$5*100</f>
        <v>0</v>
      </c>
    </row>
    <row r="10" spans="1:23" x14ac:dyDescent="0.2">
      <c r="A10" s="10" t="s">
        <v>46</v>
      </c>
      <c r="B10" s="7">
        <f>[1]vivienda!C8</f>
        <v>159839.71301236999</v>
      </c>
      <c r="C10" s="9">
        <f t="shared" si="0"/>
        <v>7.3024566054680902</v>
      </c>
      <c r="D10" s="34">
        <f>[1]vivienda!E8</f>
        <v>156743.25103951126</v>
      </c>
      <c r="E10" s="9">
        <f t="shared" si="0"/>
        <v>8.1819603597136332</v>
      </c>
      <c r="F10" s="7">
        <f>[1]vivienda!G8</f>
        <v>380.57074526754622</v>
      </c>
      <c r="G10" s="9">
        <f t="shared" ref="G10" si="9">+F10/F$5*100</f>
        <v>1.3098604021710296</v>
      </c>
      <c r="H10" s="7">
        <f>[1]vivienda!I8</f>
        <v>0</v>
      </c>
      <c r="I10" s="9">
        <f t="shared" ref="I10" si="10">+H10/H$5*100</f>
        <v>0</v>
      </c>
      <c r="J10" s="7">
        <f>[1]vivienda!K8</f>
        <v>0</v>
      </c>
      <c r="K10" s="9">
        <f t="shared" ref="K10" si="11">+J10/J$5*100</f>
        <v>0</v>
      </c>
      <c r="L10" s="7">
        <f>[1]vivienda!M8</f>
        <v>0</v>
      </c>
      <c r="M10" s="9">
        <f t="shared" ref="M10" si="12">+L10/L$5*100</f>
        <v>0</v>
      </c>
      <c r="N10" s="7">
        <f>[1]vivienda!O8</f>
        <v>172.9867023943392</v>
      </c>
      <c r="O10" s="9">
        <f t="shared" ref="O10" si="13">+N10/N$5*100</f>
        <v>0.61972546769159298</v>
      </c>
      <c r="P10" s="7">
        <f>[1]vivienda!Q8</f>
        <v>0</v>
      </c>
      <c r="Q10" s="9">
        <f t="shared" ref="Q10" si="14">+P10/P$5*100</f>
        <v>0</v>
      </c>
      <c r="R10" s="7">
        <f>[1]vivienda!S8</f>
        <v>899.53085245056377</v>
      </c>
      <c r="S10" s="9">
        <f t="shared" ref="S10" si="15">+R10/R$5*100</f>
        <v>1.7640665688518551</v>
      </c>
      <c r="T10" s="7">
        <f>[1]vivienda!U8</f>
        <v>1643.3736727462226</v>
      </c>
      <c r="U10" s="9">
        <f t="shared" ref="U10" si="16">+T10/T$5*100</f>
        <v>2.2742842408528334</v>
      </c>
    </row>
    <row r="11" spans="1:23" x14ac:dyDescent="0.2">
      <c r="A11" s="10" t="s">
        <v>47</v>
      </c>
      <c r="B11" s="7">
        <f>[1]vivienda!C9</f>
        <v>829264.52990319929</v>
      </c>
      <c r="C11" s="9">
        <f t="shared" si="0"/>
        <v>37.885880360679572</v>
      </c>
      <c r="D11" s="7">
        <f>[1]vivienda!E9</f>
        <v>790399.19042631821</v>
      </c>
      <c r="E11" s="9">
        <f t="shared" si="0"/>
        <v>41.258649425280211</v>
      </c>
      <c r="F11" s="7">
        <f>[1]vivienda!G9</f>
        <v>6241.56366565802</v>
      </c>
      <c r="G11" s="9">
        <f t="shared" ref="G11" si="17">+F11/F$5*100</f>
        <v>21.482410813073301</v>
      </c>
      <c r="H11" s="7">
        <f>[1]vivienda!I9</f>
        <v>1399.3073326990184</v>
      </c>
      <c r="I11" s="9">
        <f t="shared" ref="I11" si="18">+H11/H$5*100</f>
        <v>6.3762960426956141</v>
      </c>
      <c r="J11" s="7">
        <f>[1]vivienda!K9</f>
        <v>4541.3916373830125</v>
      </c>
      <c r="K11" s="9">
        <f t="shared" ref="K11" si="19">+J11/J$5*100</f>
        <v>42.91542149415897</v>
      </c>
      <c r="L11" s="7">
        <f>[1]vivienda!M9</f>
        <v>1994.4346379306662</v>
      </c>
      <c r="M11" s="9">
        <f t="shared" ref="M11" si="20">+L11/L$5*100</f>
        <v>3.6345639782965531</v>
      </c>
      <c r="N11" s="7">
        <f>[1]vivienda!O9</f>
        <v>6507.0602229401447</v>
      </c>
      <c r="O11" s="9">
        <f t="shared" ref="O11" si="21">+N11/N$5*100</f>
        <v>23.311566057639954</v>
      </c>
      <c r="P11" s="7">
        <f>[1]vivienda!Q9</f>
        <v>1147.6496667533279</v>
      </c>
      <c r="Q11" s="9">
        <f t="shared" ref="Q11" si="22">+P11/P$5*100</f>
        <v>20.826087509487305</v>
      </c>
      <c r="R11" s="7">
        <f>[1]vivienda!S9</f>
        <v>14442.719848874087</v>
      </c>
      <c r="S11" s="9">
        <f t="shared" ref="S11" si="23">+R11/R$5*100</f>
        <v>28.323563532349333</v>
      </c>
      <c r="T11" s="7">
        <f>[1]vivienda!U9</f>
        <v>2591.2124646423963</v>
      </c>
      <c r="U11" s="9">
        <f t="shared" ref="U11" si="24">+T11/T$5*100</f>
        <v>3.5860095429115955</v>
      </c>
    </row>
    <row r="12" spans="1:23" x14ac:dyDescent="0.2">
      <c r="A12" s="8" t="s">
        <v>48</v>
      </c>
      <c r="B12" s="7">
        <f>[1]vivienda!C10</f>
        <v>947482.06413639302</v>
      </c>
      <c r="C12" s="9">
        <f t="shared" si="0"/>
        <v>43.286781034697462</v>
      </c>
      <c r="D12" s="7">
        <f>[1]vivienda!E10</f>
        <v>731165.89922375057</v>
      </c>
      <c r="E12" s="9">
        <f t="shared" si="0"/>
        <v>38.166685737015158</v>
      </c>
      <c r="F12" s="7">
        <f>[1]vivienda!G10</f>
        <v>22248.566688223338</v>
      </c>
      <c r="G12" s="9">
        <f t="shared" ref="G12" si="25">+F12/F$5*100</f>
        <v>76.575819009623629</v>
      </c>
      <c r="H12" s="7">
        <f>[1]vivienda!I10</f>
        <v>20362.553132756133</v>
      </c>
      <c r="I12" s="9">
        <f t="shared" ref="I12" si="26">+H12/H$5*100</f>
        <v>92.787098248915797</v>
      </c>
      <c r="J12" s="7">
        <f>[1]vivienda!K10</f>
        <v>5306.4110204670624</v>
      </c>
      <c r="K12" s="9">
        <f t="shared" ref="K12" si="27">+J12/J$5*100</f>
        <v>50.144731780019377</v>
      </c>
      <c r="L12" s="7">
        <f>[1]vivienda!M10</f>
        <v>52328.884581352781</v>
      </c>
      <c r="M12" s="9">
        <f t="shared" ref="M12" si="28">+L12/L$5*100</f>
        <v>95.361700657765297</v>
      </c>
      <c r="N12" s="7">
        <f>[1]vivienda!O10</f>
        <v>9813.6637547192076</v>
      </c>
      <c r="O12" s="9">
        <f t="shared" ref="O12" si="29">+N12/N$5*100</f>
        <v>35.157484800753188</v>
      </c>
      <c r="P12" s="7">
        <f>[1]vivienda!Q10</f>
        <v>3995.7914310745941</v>
      </c>
      <c r="Q12" s="9">
        <f t="shared" ref="Q12" si="30">+P12/P$5*100</f>
        <v>72.510544309777885</v>
      </c>
      <c r="R12" s="7">
        <f>[1]vivienda!S10</f>
        <v>34235.940981447086</v>
      </c>
      <c r="S12" s="9">
        <f t="shared" ref="S12" si="31">+R12/R$5*100</f>
        <v>67.139974992547707</v>
      </c>
      <c r="T12" s="7">
        <f>[1]vivienda!U10</f>
        <v>68024.353322613737</v>
      </c>
      <c r="U12" s="9">
        <f t="shared" ref="U12" si="32">+T12/T$5*100</f>
        <v>94.139706216235595</v>
      </c>
    </row>
    <row r="13" spans="1:23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</row>
    <row r="14" spans="1:23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3" x14ac:dyDescent="0.2">
      <c r="A15" s="8" t="s">
        <v>49</v>
      </c>
      <c r="B15" s="7">
        <f>[1]vivienda!C12</f>
        <v>307613.95551651297</v>
      </c>
      <c r="C15" s="9">
        <f t="shared" ref="C15:E19" si="33">+B15/B$5*100</f>
        <v>14.053688655095891</v>
      </c>
      <c r="D15" s="7">
        <f>[1]vivienda!E12</f>
        <v>239904.85581123107</v>
      </c>
      <c r="E15" s="9">
        <f t="shared" si="33"/>
        <v>12.522976315296082</v>
      </c>
      <c r="F15" s="7">
        <f>[1]vivienda!G12</f>
        <v>4242.6182040567246</v>
      </c>
      <c r="G15" s="9">
        <f t="shared" ref="G15" si="34">+F15/F$5*100</f>
        <v>14.602377235057999</v>
      </c>
      <c r="H15" s="7">
        <f>[1]vivienda!I12</f>
        <v>7288.323570280063</v>
      </c>
      <c r="I15" s="9">
        <f t="shared" ref="I15" si="35">+H15/H$5*100</f>
        <v>33.211080691919634</v>
      </c>
      <c r="J15" s="7">
        <f>[1]vivienda!K12</f>
        <v>2372.9527326116122</v>
      </c>
      <c r="K15" s="9">
        <f t="shared" ref="K15" si="36">+J15/J$5*100</f>
        <v>22.424022158200614</v>
      </c>
      <c r="L15" s="7">
        <f>[1]vivienda!M12</f>
        <v>20915.117600365127</v>
      </c>
      <c r="M15" s="9">
        <f t="shared" ref="M15" si="37">+L15/L$5*100</f>
        <v>38.114727645823194</v>
      </c>
      <c r="N15" s="7">
        <f>[1]vivienda!O12</f>
        <v>2066.7708059815591</v>
      </c>
      <c r="O15" s="9">
        <f t="shared" ref="O15" si="38">+N15/N$5*100</f>
        <v>7.4042136570039956</v>
      </c>
      <c r="P15" s="7">
        <f>[1]vivienda!Q12</f>
        <v>319.66331448596753</v>
      </c>
      <c r="Q15" s="9">
        <f t="shared" ref="Q15" si="39">+P15/P$5*100</f>
        <v>5.8008435447822313</v>
      </c>
      <c r="R15" s="7">
        <f>[1]vivienda!S12</f>
        <v>11483.686265584023</v>
      </c>
      <c r="S15" s="9">
        <f t="shared" ref="S15" si="40">+R15/R$5*100</f>
        <v>22.520613910141918</v>
      </c>
      <c r="T15" s="7">
        <f>[1]vivienda!U12</f>
        <v>19019.967211915071</v>
      </c>
      <c r="U15" s="9">
        <f t="shared" ref="U15" si="41">+T15/T$5*100</f>
        <v>26.321957330197517</v>
      </c>
    </row>
    <row r="16" spans="1:23" x14ac:dyDescent="0.2">
      <c r="A16" s="8" t="s">
        <v>50</v>
      </c>
      <c r="B16" s="7">
        <f>[1]vivienda!C13</f>
        <v>1233382.6692483812</v>
      </c>
      <c r="C16" s="9">
        <f t="shared" si="33"/>
        <v>56.348470917397577</v>
      </c>
      <c r="D16" s="7">
        <f>[1]vivienda!E13</f>
        <v>1062644.6426153099</v>
      </c>
      <c r="E16" s="9">
        <f t="shared" si="33"/>
        <v>55.469797166251489</v>
      </c>
      <c r="F16" s="7">
        <f>[1]vivienda!G13</f>
        <v>20073.574657429206</v>
      </c>
      <c r="G16" s="9">
        <f t="shared" ref="G16" si="42">+F16/F$5*100</f>
        <v>69.089862793593554</v>
      </c>
      <c r="H16" s="7">
        <f>[1]vivienda!I13</f>
        <v>11874.370381044992</v>
      </c>
      <c r="I16" s="9">
        <f t="shared" ref="I16" si="43">+H16/H$5*100</f>
        <v>54.108557213174322</v>
      </c>
      <c r="J16" s="7">
        <f>[1]vivienda!K13</f>
        <v>7728.0501238029728</v>
      </c>
      <c r="K16" s="9">
        <f t="shared" ref="K16" si="44">+J16/J$5*100</f>
        <v>73.028832321122493</v>
      </c>
      <c r="L16" s="7">
        <f>[1]vivienda!M13</f>
        <v>30770.560361680728</v>
      </c>
      <c r="M16" s="9">
        <f t="shared" ref="M16" si="45">+L16/L$5*100</f>
        <v>56.074823489127759</v>
      </c>
      <c r="N16" s="7">
        <f>[1]vivienda!O13</f>
        <v>16598.535190192764</v>
      </c>
      <c r="O16" s="9">
        <f t="shared" ref="O16" si="46">+N16/N$5*100</f>
        <v>59.464310501095433</v>
      </c>
      <c r="P16" s="7">
        <f>[1]vivienda!Q13</f>
        <v>2929.5631886483816</v>
      </c>
      <c r="Q16" s="9">
        <f t="shared" ref="Q16" si="47">+P16/P$5*100</f>
        <v>53.161989323765859</v>
      </c>
      <c r="R16" s="7">
        <f>[1]vivienda!S13</f>
        <v>33278.125931374467</v>
      </c>
      <c r="S16" s="9">
        <f t="shared" ref="S16" si="48">+R16/R$5*100</f>
        <v>65.261607503124523</v>
      </c>
      <c r="T16" s="7">
        <f>[1]vivienda!U13</f>
        <v>47485.246798915679</v>
      </c>
      <c r="U16" s="9">
        <f t="shared" ref="U16" si="49">+T16/T$5*100</f>
        <v>65.715394045051411</v>
      </c>
    </row>
    <row r="17" spans="1:21" x14ac:dyDescent="0.2">
      <c r="A17" s="8" t="s">
        <v>51</v>
      </c>
      <c r="B17" s="7">
        <f>[1]vivienda!C14</f>
        <v>462140.15528046608</v>
      </c>
      <c r="C17" s="9">
        <f t="shared" si="33"/>
        <v>21.113391446834715</v>
      </c>
      <c r="D17" s="7">
        <f>[1]vivienda!E14</f>
        <v>433216.33305278665</v>
      </c>
      <c r="E17" s="9">
        <f t="shared" si="33"/>
        <v>22.61378937026705</v>
      </c>
      <c r="F17" s="7">
        <f>[1]vivienda!G14</f>
        <v>2789.4508351998634</v>
      </c>
      <c r="G17" s="9">
        <f t="shared" ref="G17" si="50">+F17/F$5*100</f>
        <v>9.6008199218322599</v>
      </c>
      <c r="H17" s="7">
        <f>[1]vivienda!I14</f>
        <v>2143.4368346233873</v>
      </c>
      <c r="I17" s="9">
        <f t="shared" ref="I17" si="51">+H17/H$5*100</f>
        <v>9.7671094026324532</v>
      </c>
      <c r="J17" s="7">
        <f>[1]vivienda!K14</f>
        <v>481.18759929635627</v>
      </c>
      <c r="K17" s="9">
        <f t="shared" ref="K17" si="52">+J17/J$5*100</f>
        <v>4.547145520676878</v>
      </c>
      <c r="L17" s="7">
        <f>[1]vivienda!M14</f>
        <v>1909.7788476894409</v>
      </c>
      <c r="M17" s="9">
        <f t="shared" ref="M17" si="53">+L17/L$5*100</f>
        <v>3.4802912436010565</v>
      </c>
      <c r="N17" s="7">
        <f>[1]vivienda!O14</f>
        <v>8377.6807777342092</v>
      </c>
      <c r="O17" s="9">
        <f t="shared" ref="O17" si="54">+N17/N$5*100</f>
        <v>30.013070752206549</v>
      </c>
      <c r="P17" s="7">
        <f>[1]vivienda!Q14</f>
        <v>2261.4084936240056</v>
      </c>
      <c r="Q17" s="9">
        <f t="shared" ref="Q17" si="55">+P17/P$5*100</f>
        <v>41.037167131451909</v>
      </c>
      <c r="R17" s="7">
        <f>[1]vivienda!S14</f>
        <v>6230.0759966954029</v>
      </c>
      <c r="S17" s="9">
        <f t="shared" ref="S17" si="56">+R17/R$5*100</f>
        <v>12.217778586733646</v>
      </c>
      <c r="T17" s="7">
        <f>[1]vivienda!U14</f>
        <v>4730.8028428165726</v>
      </c>
      <c r="U17" s="9">
        <f t="shared" ref="U17" si="57">+T17/T$5*100</f>
        <v>6.5470139448077909</v>
      </c>
    </row>
    <row r="18" spans="1:21" x14ac:dyDescent="0.2">
      <c r="A18" s="8" t="s">
        <v>52</v>
      </c>
      <c r="B18" s="7">
        <f>[1]vivienda!C15</f>
        <v>175913.17642057373</v>
      </c>
      <c r="C18" s="9">
        <f t="shared" si="33"/>
        <v>8.0367908133185715</v>
      </c>
      <c r="D18" s="7">
        <f>[1]vivienda!E15</f>
        <v>171815.41464781985</v>
      </c>
      <c r="E18" s="9">
        <f t="shared" si="33"/>
        <v>8.9687237090792369</v>
      </c>
      <c r="F18" s="7">
        <f>[1]vivienda!G15</f>
        <v>1948.6543519283368</v>
      </c>
      <c r="G18" s="9">
        <f t="shared" ref="G18" si="58">+F18/F$5*100</f>
        <v>6.7069400495163176</v>
      </c>
      <c r="H18" s="7">
        <f>[1]vivienda!I15</f>
        <v>639.32662897193507</v>
      </c>
      <c r="I18" s="9">
        <f t="shared" ref="I18" si="59">+H18/H$5*100</f>
        <v>2.9132526922736512</v>
      </c>
      <c r="J18" s="7">
        <f>[1]vivienda!K15</f>
        <v>0</v>
      </c>
      <c r="K18" s="9">
        <f t="shared" ref="K18" si="60">+J18/J$5*100</f>
        <v>0</v>
      </c>
      <c r="L18" s="7">
        <f>[1]vivienda!M15</f>
        <v>639.32662897193507</v>
      </c>
      <c r="M18" s="9">
        <f t="shared" ref="M18" si="61">+L18/L$5*100</f>
        <v>1.1650788107240744</v>
      </c>
      <c r="N18" s="7">
        <f>[1]vivienda!O15</f>
        <v>870.45416288161664</v>
      </c>
      <c r="O18" s="9">
        <f t="shared" ref="O18" si="62">+N18/N$5*100</f>
        <v>3.1184050896940883</v>
      </c>
      <c r="P18" s="7">
        <f>[1]vivienda!Q15</f>
        <v>0</v>
      </c>
      <c r="Q18" s="9">
        <f t="shared" ref="Q18" si="63">+P18/P$5*100</f>
        <v>0</v>
      </c>
      <c r="R18" s="7">
        <f>[1]vivienda!S15</f>
        <v>0</v>
      </c>
      <c r="S18" s="9">
        <f t="shared" ref="S18" si="64">+R18/R$5*100</f>
        <v>0</v>
      </c>
      <c r="T18" s="7">
        <f>[1]vivienda!U15</f>
        <v>0</v>
      </c>
      <c r="U18" s="9">
        <f t="shared" ref="U18" si="65">+T18/T$5*100</f>
        <v>0</v>
      </c>
    </row>
    <row r="19" spans="1:21" x14ac:dyDescent="0.2">
      <c r="A19" s="8" t="s">
        <v>53</v>
      </c>
      <c r="B19" s="7">
        <f>[1]vivienda!C16</f>
        <v>9798.5591512003539</v>
      </c>
      <c r="C19" s="9">
        <f t="shared" si="33"/>
        <v>0.44765816735553882</v>
      </c>
      <c r="D19" s="7">
        <f>[1]vivienda!E16</f>
        <v>8136.3099158733212</v>
      </c>
      <c r="E19" s="9">
        <f t="shared" si="33"/>
        <v>0.4247134391083896</v>
      </c>
      <c r="F19" s="7">
        <f>[1]vivienda!G16</f>
        <v>0</v>
      </c>
      <c r="G19" s="9">
        <f t="shared" ref="G19" si="66">+F19/F$5*100</f>
        <v>0</v>
      </c>
      <c r="H19" s="7">
        <f>[1]vivienda!I16</f>
        <v>0</v>
      </c>
      <c r="I19" s="9">
        <f t="shared" ref="I19" si="67">+H19/H$5*100</f>
        <v>0</v>
      </c>
      <c r="J19" s="7">
        <f>[1]vivienda!K16</f>
        <v>0</v>
      </c>
      <c r="K19" s="9">
        <f t="shared" ref="K19" si="68">+J19/J$5*100</f>
        <v>0</v>
      </c>
      <c r="L19" s="7">
        <f>[1]vivienda!M16</f>
        <v>639.32662897193507</v>
      </c>
      <c r="M19" s="9">
        <f t="shared" ref="M19" si="69">+L19/L$5*100</f>
        <v>1.1650788107240744</v>
      </c>
      <c r="N19" s="7">
        <f>[1]vivienda!O16</f>
        <v>0</v>
      </c>
      <c r="O19" s="9">
        <f t="shared" ref="O19" si="70">+N19/N$5*100</f>
        <v>0</v>
      </c>
      <c r="P19" s="7">
        <f>[1]vivienda!Q16</f>
        <v>0</v>
      </c>
      <c r="Q19" s="9">
        <f t="shared" ref="Q19" si="71">+P19/P$5*100</f>
        <v>0</v>
      </c>
      <c r="R19" s="7">
        <f>[1]vivienda!S16</f>
        <v>0</v>
      </c>
      <c r="S19" s="9">
        <f t="shared" ref="S19" si="72">+R19/R$5*100</f>
        <v>0</v>
      </c>
      <c r="T19" s="7">
        <f>[1]vivienda!U16</f>
        <v>1022.9226063550961</v>
      </c>
      <c r="U19" s="9">
        <f t="shared" ref="U19" si="73">+T19/T$5*100</f>
        <v>1.4156346799433956</v>
      </c>
    </row>
    <row r="20" spans="1:21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</row>
    <row r="21" spans="1:21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8" t="s">
        <v>54</v>
      </c>
      <c r="B22" s="7">
        <f>[1]vivienda!C18</f>
        <v>1453609.0736139494</v>
      </c>
      <c r="C22" s="9">
        <f t="shared" ref="C22:E23" si="74">+B22/B$5*100</f>
        <v>66.409761262265562</v>
      </c>
      <c r="D22" s="7">
        <f>[1]vivienda!E18</f>
        <v>1255699.9802490508</v>
      </c>
      <c r="E22" s="9">
        <f t="shared" si="74"/>
        <v>65.547239794720554</v>
      </c>
      <c r="F22" s="7">
        <f>[1]vivienda!G18</f>
        <v>20628.177445796755</v>
      </c>
      <c r="G22" s="9">
        <f t="shared" ref="G22" si="75">+F22/F$5*100</f>
        <v>70.998712174293019</v>
      </c>
      <c r="H22" s="7">
        <f>[1]vivienda!I18</f>
        <v>14857.132872558263</v>
      </c>
      <c r="I22" s="9">
        <f t="shared" ref="I22" si="76">+H22/H$5*100</f>
        <v>67.700265215056021</v>
      </c>
      <c r="J22" s="7">
        <f>[1]vivienda!K18</f>
        <v>8752.7463493714204</v>
      </c>
      <c r="K22" s="9">
        <f t="shared" ref="K22" si="77">+J22/J$5*100</f>
        <v>82.712047056833896</v>
      </c>
      <c r="L22" s="7">
        <f>[1]vivienda!M18</f>
        <v>45268.646380104226</v>
      </c>
      <c r="M22" s="9">
        <f t="shared" ref="M22" si="78">+L22/L$5*100</f>
        <v>82.495454275745089</v>
      </c>
      <c r="N22" s="7">
        <f>[1]vivienda!O18</f>
        <v>16398.360184242654</v>
      </c>
      <c r="O22" s="9">
        <f t="shared" ref="O22" si="79">+N22/N$5*100</f>
        <v>58.747182840613135</v>
      </c>
      <c r="P22" s="7">
        <f>[1]vivienda!Q18</f>
        <v>3065.6295536691327</v>
      </c>
      <c r="Q22" s="9">
        <f t="shared" ref="Q22" si="80">+P22/P$5*100</f>
        <v>55.63114877818068</v>
      </c>
      <c r="R22" s="7">
        <f>[1]vivienda!S18</f>
        <v>33605.040455967872</v>
      </c>
      <c r="S22" s="9">
        <f t="shared" ref="S22" si="81">+R22/R$5*100</f>
        <v>65.902718346778457</v>
      </c>
      <c r="T22" s="7">
        <f>[1]vivienda!U18</f>
        <v>55333.360123206388</v>
      </c>
      <c r="U22" s="9">
        <f t="shared" ref="U22" si="82">+T22/T$5*100</f>
        <v>76.576490793689544</v>
      </c>
    </row>
    <row r="23" spans="1:21" x14ac:dyDescent="0.2">
      <c r="A23" s="8" t="s">
        <v>55</v>
      </c>
      <c r="B23" s="7">
        <f>[1]vivienda!C19</f>
        <v>735239.44200316514</v>
      </c>
      <c r="C23" s="9">
        <f t="shared" si="74"/>
        <v>33.59023873773581</v>
      </c>
      <c r="D23" s="7">
        <f>[1]vivienda!E19</f>
        <v>660017.5757939585</v>
      </c>
      <c r="E23" s="9">
        <f t="shared" si="74"/>
        <v>34.452760205281088</v>
      </c>
      <c r="F23" s="7">
        <f>[1]vivienda!G19</f>
        <v>8426.1206028173765</v>
      </c>
      <c r="G23" s="9">
        <f t="shared" ref="G23" si="83">+F23/F$5*100</f>
        <v>29.001287825707106</v>
      </c>
      <c r="H23" s="7">
        <f>[1]vivienda!I19</f>
        <v>7088.3245423621165</v>
      </c>
      <c r="I23" s="9">
        <f t="shared" ref="I23" si="84">+H23/H$5*100</f>
        <v>32.299734784944057</v>
      </c>
      <c r="J23" s="7">
        <f>[1]vivienda!K19</f>
        <v>1829.4441063395191</v>
      </c>
      <c r="K23" s="9">
        <f t="shared" ref="K23" si="85">+J23/J$5*100</f>
        <v>17.287952943166072</v>
      </c>
      <c r="L23" s="7">
        <f>[1]vivienda!M19</f>
        <v>9605.4636875749002</v>
      </c>
      <c r="M23" s="9">
        <f t="shared" ref="M23" si="86">+L23/L$5*100</f>
        <v>17.504545724254999</v>
      </c>
      <c r="N23" s="7">
        <f>[1]vivienda!O19</f>
        <v>11515.080752547494</v>
      </c>
      <c r="O23" s="9">
        <f t="shared" ref="O23" si="87">+N23/N$5*100</f>
        <v>41.252817159386922</v>
      </c>
      <c r="P23" s="7">
        <f>[1]vivienda!Q19</f>
        <v>2445.0054430892219</v>
      </c>
      <c r="Q23" s="9">
        <f t="shared" ref="Q23" si="88">+P23/P$5*100</f>
        <v>44.368851221819313</v>
      </c>
      <c r="R23" s="7">
        <f>[1]vivienda!S19</f>
        <v>17386.847737686025</v>
      </c>
      <c r="S23" s="9">
        <f t="shared" ref="S23" si="89">+R23/R$5*100</f>
        <v>34.097281653221636</v>
      </c>
      <c r="T23" s="7">
        <f>[1]vivienda!U19</f>
        <v>16925.57933679601</v>
      </c>
      <c r="U23" s="9">
        <f t="shared" ref="U23" si="90">+T23/T$5*100</f>
        <v>23.423509206310545</v>
      </c>
    </row>
    <row r="24" spans="1:21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</row>
    <row r="25" spans="1:21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8" t="s">
        <v>57</v>
      </c>
      <c r="B26" s="7">
        <f>[1]vivienda!C21</f>
        <v>419658.64864151063</v>
      </c>
      <c r="C26" s="9">
        <f t="shared" ref="C26:E31" si="91">+B26/B$5*100</f>
        <v>19.172576158071848</v>
      </c>
      <c r="D26" s="7">
        <f>[1]vivienda!E21</f>
        <v>313329.59908242419</v>
      </c>
      <c r="E26" s="9">
        <f t="shared" si="91"/>
        <v>16.355730420387442</v>
      </c>
      <c r="F26" s="7">
        <f>[1]vivienda!G21</f>
        <v>4828.6086763055155</v>
      </c>
      <c r="G26" s="9">
        <f t="shared" ref="G26" si="92">+F26/F$5*100</f>
        <v>16.619257736759682</v>
      </c>
      <c r="H26" s="7">
        <f>[1]vivienda!I21</f>
        <v>9061.3332135684741</v>
      </c>
      <c r="I26" s="9">
        <f t="shared" ref="I26" si="93">+H26/H$5*100</f>
        <v>41.29024536717025</v>
      </c>
      <c r="J26" s="7">
        <f>[1]vivienda!K21</f>
        <v>2285.1737858462379</v>
      </c>
      <c r="K26" s="9">
        <f t="shared" ref="K26" si="94">+J26/J$5*100</f>
        <v>21.594525211110589</v>
      </c>
      <c r="L26" s="7">
        <f>[1]vivienda!M21</f>
        <v>32558.982295234739</v>
      </c>
      <c r="M26" s="9">
        <f t="shared" ref="M26" si="95">+L26/L$5*100</f>
        <v>59.333959594202177</v>
      </c>
      <c r="N26" s="7">
        <f>[1]vivienda!O21</f>
        <v>2957.0014915107286</v>
      </c>
      <c r="O26" s="9">
        <f t="shared" ref="O26" si="96">+N26/N$5*100</f>
        <v>10.593468208404854</v>
      </c>
      <c r="P26" s="7">
        <f>[1]vivienda!Q21</f>
        <v>319.66331448596753</v>
      </c>
      <c r="Q26" s="9">
        <f t="shared" ref="Q26" si="97">+P26/P$5*100</f>
        <v>5.8008435447822313</v>
      </c>
      <c r="R26" s="7">
        <f>[1]vivienda!S21</f>
        <v>17222.061673335575</v>
      </c>
      <c r="S26" s="9">
        <f t="shared" ref="S26" si="98">+R26/R$5*100</f>
        <v>33.774120322688752</v>
      </c>
      <c r="T26" s="7">
        <f>[1]vivienda!U21</f>
        <v>37096.225108795894</v>
      </c>
      <c r="U26" s="9">
        <f t="shared" ref="U26" si="99">+T26/T$5*100</f>
        <v>51.337904190151939</v>
      </c>
    </row>
    <row r="27" spans="1:21" x14ac:dyDescent="0.2">
      <c r="A27" s="8" t="s">
        <v>58</v>
      </c>
      <c r="B27" s="7">
        <f>[1]vivienda!C22</f>
        <v>419870.396673718</v>
      </c>
      <c r="C27" s="9">
        <f t="shared" si="91"/>
        <v>19.182250104473191</v>
      </c>
      <c r="D27" s="7">
        <f>[1]vivienda!E22</f>
        <v>351953.42938533024</v>
      </c>
      <c r="E27" s="9">
        <f t="shared" si="91"/>
        <v>18.371885159955927</v>
      </c>
      <c r="F27" s="7">
        <f>[1]vivienda!G22</f>
        <v>6176.9461749946267</v>
      </c>
      <c r="G27" s="9">
        <f t="shared" ref="G27" si="100">+F27/F$5*100</f>
        <v>21.260008294329694</v>
      </c>
      <c r="H27" s="7">
        <f>[1]vivienda!I22</f>
        <v>6265.4009639249653</v>
      </c>
      <c r="I27" s="9">
        <f t="shared" ref="I27" si="101">+H27/H$5*100</f>
        <v>28.549876384281792</v>
      </c>
      <c r="J27" s="7">
        <f>[1]vivienda!K22</f>
        <v>4367.3463379645218</v>
      </c>
      <c r="K27" s="9">
        <f t="shared" ref="K27" si="102">+J27/J$5*100</f>
        <v>41.270721371373305</v>
      </c>
      <c r="L27" s="7">
        <f>[1]vivienda!M22</f>
        <v>13308.823343166521</v>
      </c>
      <c r="M27" s="9">
        <f t="shared" ref="M27" si="103">+L27/L$5*100</f>
        <v>24.253374363159715</v>
      </c>
      <c r="N27" s="7">
        <f>[1]vivienda!O22</f>
        <v>7382.4245116269549</v>
      </c>
      <c r="O27" s="9">
        <f t="shared" ref="O27" si="104">+N27/N$5*100</f>
        <v>26.447561690242434</v>
      </c>
      <c r="P27" s="7">
        <f>[1]vivienda!Q22</f>
        <v>688.58980005199669</v>
      </c>
      <c r="Q27" s="9">
        <f t="shared" ref="Q27" si="105">+P27/P$5*100</f>
        <v>12.495652505692382</v>
      </c>
      <c r="R27" s="7">
        <f>[1]vivienda!S22</f>
        <v>12192.589683194718</v>
      </c>
      <c r="S27" s="9">
        <f t="shared" ref="S27" si="106">+R27/R$5*100</f>
        <v>23.910841734062586</v>
      </c>
      <c r="T27" s="7">
        <f>[1]vivienda!U22</f>
        <v>17534.846473462498</v>
      </c>
      <c r="U27" s="9">
        <f t="shared" ref="U27" si="107">+T27/T$5*100</f>
        <v>24.266681194744912</v>
      </c>
    </row>
    <row r="28" spans="1:21" x14ac:dyDescent="0.2">
      <c r="A28" s="8" t="s">
        <v>59</v>
      </c>
      <c r="B28" s="7">
        <f>[1]vivienda!C23</f>
        <v>419544.25326907152</v>
      </c>
      <c r="C28" s="9">
        <f t="shared" si="91"/>
        <v>19.167349877147291</v>
      </c>
      <c r="D28" s="7">
        <f>[1]vivienda!E23</f>
        <v>376001.61321339727</v>
      </c>
      <c r="E28" s="9">
        <f t="shared" si="91"/>
        <v>19.62719462622923</v>
      </c>
      <c r="F28" s="7">
        <f>[1]vivienda!G23</f>
        <v>4658.1805128884816</v>
      </c>
      <c r="G28" s="9">
        <f t="shared" ref="G28" si="108">+F28/F$5*100</f>
        <v>16.03267270506533</v>
      </c>
      <c r="H28" s="7">
        <f>[1]vivienda!I23</f>
        <v>4700.7433505111276</v>
      </c>
      <c r="I28" s="9">
        <f t="shared" ref="I28" si="109">+H28/H$5*100</f>
        <v>21.42012017172706</v>
      </c>
      <c r="J28" s="7">
        <f>[1]vivienda!K23</f>
        <v>1270.452218717506</v>
      </c>
      <c r="K28" s="9">
        <f t="shared" ref="K28" si="110">+J28/J$5*100</f>
        <v>12.005569395435279</v>
      </c>
      <c r="L28" s="7">
        <f>[1]vivienda!M23</f>
        <v>4243.3210434370039</v>
      </c>
      <c r="M28" s="9">
        <f t="shared" ref="M28" si="111">+L28/L$5*100</f>
        <v>7.7328289027439281</v>
      </c>
      <c r="N28" s="7">
        <f>[1]vivienda!O23</f>
        <v>5099.8136574203036</v>
      </c>
      <c r="O28" s="9">
        <f t="shared" ref="O28" si="112">+N28/N$5*100</f>
        <v>18.270100303895926</v>
      </c>
      <c r="P28" s="7">
        <f>[1]vivienda!Q23</f>
        <v>2240.9733885963851</v>
      </c>
      <c r="Q28" s="9">
        <f t="shared" ref="Q28" si="113">+P28/P$5*100</f>
        <v>40.666336818073475</v>
      </c>
      <c r="R28" s="7">
        <f>[1]vivienda!S23</f>
        <v>10725.953697893237</v>
      </c>
      <c r="S28" s="9">
        <f t="shared" ref="S28" si="114">+R28/R$5*100</f>
        <v>21.034627423795076</v>
      </c>
      <c r="T28" s="7">
        <f>[1]vivienda!U23</f>
        <v>10603.202186209763</v>
      </c>
      <c r="U28" s="9">
        <f t="shared" ref="U28" si="115">+T28/T$5*100</f>
        <v>14.673896773808837</v>
      </c>
    </row>
    <row r="29" spans="1:21" x14ac:dyDescent="0.2">
      <c r="A29" s="8" t="s">
        <v>60</v>
      </c>
      <c r="B29" s="7">
        <f>[1]vivienda!C24</f>
        <v>419691.39031274599</v>
      </c>
      <c r="C29" s="9">
        <f t="shared" si="91"/>
        <v>19.174071998053542</v>
      </c>
      <c r="D29" s="7">
        <f>[1]vivienda!E24</f>
        <v>390836.58803326677</v>
      </c>
      <c r="E29" s="9">
        <f t="shared" si="91"/>
        <v>20.401576777349252</v>
      </c>
      <c r="F29" s="7">
        <f>[1]vivienda!G24</f>
        <v>5311.4338352290788</v>
      </c>
      <c r="G29" s="9">
        <f t="shared" ref="G29" si="116">+F29/F$5*100</f>
        <v>18.281060607080942</v>
      </c>
      <c r="H29" s="7">
        <f>[1]vivienda!I24</f>
        <v>1917.9798869158053</v>
      </c>
      <c r="I29" s="9">
        <f t="shared" ref="I29" si="117">+H29/H$5*100</f>
        <v>8.7397580768209533</v>
      </c>
      <c r="J29" s="7">
        <f>[1]vivienda!K24</f>
        <v>2659.2181131826733</v>
      </c>
      <c r="K29" s="9">
        <f t="shared" ref="K29" si="118">+J29/J$5*100</f>
        <v>25.129184022080796</v>
      </c>
      <c r="L29" s="7">
        <f>[1]vivienda!M24</f>
        <v>1278.6532579438701</v>
      </c>
      <c r="M29" s="9">
        <f t="shared" ref="M29" si="119">+L29/L$5*100</f>
        <v>2.3301576214481488</v>
      </c>
      <c r="N29" s="7">
        <f>[1]vivienda!O24</f>
        <v>6494.4429998962951</v>
      </c>
      <c r="O29" s="9">
        <f t="shared" ref="O29" si="120">+N29/N$5*100</f>
        <v>23.266364811858679</v>
      </c>
      <c r="P29" s="7">
        <f>[1]vivienda!Q24</f>
        <v>1438.4849151868539</v>
      </c>
      <c r="Q29" s="9">
        <f t="shared" ref="Q29" si="121">+P29/P$5*100</f>
        <v>26.103795951520041</v>
      </c>
      <c r="R29" s="7">
        <f>[1]vivienda!S24</f>
        <v>6080.7321405470211</v>
      </c>
      <c r="S29" s="9">
        <f t="shared" ref="S29" si="122">+R29/R$5*100</f>
        <v>11.92490091258043</v>
      </c>
      <c r="T29" s="7">
        <f>[1]vivienda!U24</f>
        <v>3673.8571305775504</v>
      </c>
      <c r="U29" s="9">
        <f t="shared" ref="U29" si="123">+T29/T$5*100</f>
        <v>5.0842942866759753</v>
      </c>
    </row>
    <row r="30" spans="1:21" x14ac:dyDescent="0.2">
      <c r="A30" s="8" t="s">
        <v>61</v>
      </c>
      <c r="B30" s="7">
        <f>[1]vivienda!C25</f>
        <v>420324.64287370653</v>
      </c>
      <c r="C30" s="9">
        <f t="shared" si="91"/>
        <v>19.203002851716665</v>
      </c>
      <c r="D30" s="7">
        <f>[1]vivienda!E25</f>
        <v>403191.11294383369</v>
      </c>
      <c r="E30" s="9">
        <f t="shared" si="91"/>
        <v>21.046480034178295</v>
      </c>
      <c r="F30" s="7">
        <f>[1]vivienda!G25</f>
        <v>6800.4755912525525</v>
      </c>
      <c r="G30" s="9">
        <f t="shared" ref="G30" si="124">+F30/F$5*100</f>
        <v>23.406091518280334</v>
      </c>
      <c r="H30" s="7">
        <f>[1]vivienda!I25</f>
        <v>0</v>
      </c>
      <c r="I30" s="9">
        <f t="shared" ref="I30" si="125">+H30/H$5*100</f>
        <v>0</v>
      </c>
      <c r="J30" s="7">
        <f>[1]vivienda!K25</f>
        <v>0</v>
      </c>
      <c r="K30" s="9">
        <f t="shared" ref="K30" si="126">+J30/J$5*100</f>
        <v>0</v>
      </c>
      <c r="L30" s="7">
        <f>[1]vivienda!M25</f>
        <v>1022.9226063550961</v>
      </c>
      <c r="M30" s="9">
        <f t="shared" ref="M30" si="127">+L30/L$5*100</f>
        <v>1.8641260971585194</v>
      </c>
      <c r="N30" s="7">
        <f>[1]vivienda!O25</f>
        <v>5476.4980123846808</v>
      </c>
      <c r="O30" s="9">
        <f t="shared" ref="O30" si="128">+N30/N$5*100</f>
        <v>19.619573325933505</v>
      </c>
      <c r="P30" s="7">
        <f>[1]vivienda!Q25</f>
        <v>822.92357843715149</v>
      </c>
      <c r="Q30" s="9">
        <f t="shared" ref="Q30" si="129">+P30/P$5*100</f>
        <v>14.933371179931868</v>
      </c>
      <c r="R30" s="7">
        <f>[1]vivienda!S25</f>
        <v>1641.8141302994109</v>
      </c>
      <c r="S30" s="9">
        <f t="shared" ref="S30" si="130">+R30/R$5*100</f>
        <v>3.2197555110417371</v>
      </c>
      <c r="T30" s="7">
        <f>[1]vivienda!U25</f>
        <v>1368.8960111437743</v>
      </c>
      <c r="U30" s="9">
        <f t="shared" ref="U30" si="131">+T30/T$5*100</f>
        <v>1.8944313622282025</v>
      </c>
    </row>
    <row r="31" spans="1:21" x14ac:dyDescent="0.2">
      <c r="A31" s="11" t="s">
        <v>62</v>
      </c>
      <c r="B31" s="12">
        <f>[1]vivienda!C26</f>
        <v>89759.183846445172</v>
      </c>
      <c r="C31" s="22">
        <f t="shared" si="91"/>
        <v>4.1007490105426552</v>
      </c>
      <c r="D31" s="12">
        <f>[1]vivienda!E26</f>
        <v>80405.213384811184</v>
      </c>
      <c r="E31" s="22">
        <f t="shared" si="91"/>
        <v>4.1971329819043195</v>
      </c>
      <c r="F31" s="12">
        <f>[1]vivienda!G26</f>
        <v>1278.6532579438701</v>
      </c>
      <c r="G31" s="22">
        <f t="shared" ref="G31" si="132">+F31/F$5*100</f>
        <v>4.400909138484117</v>
      </c>
      <c r="H31" s="12">
        <f>[1]vivienda!I26</f>
        <v>0</v>
      </c>
      <c r="I31" s="22">
        <f t="shared" ref="I31" si="133">+H31/H$5*100</f>
        <v>0</v>
      </c>
      <c r="J31" s="12">
        <f>[1]vivienda!K26</f>
        <v>0</v>
      </c>
      <c r="K31" s="22">
        <f t="shared" ref="K31" si="134">+J31/J$5*100</f>
        <v>0</v>
      </c>
      <c r="L31" s="12">
        <f>[1]vivienda!M26</f>
        <v>2461.4075215419498</v>
      </c>
      <c r="M31" s="22">
        <f t="shared" ref="M31" si="135">+L31/L$5*100</f>
        <v>4.4855534212876869</v>
      </c>
      <c r="N31" s="12">
        <f>[1]vivienda!O26</f>
        <v>503.2602639511839</v>
      </c>
      <c r="O31" s="22">
        <f t="shared" ref="O31" si="136">+N31/N$5*100</f>
        <v>1.8029316596646563</v>
      </c>
      <c r="P31" s="12">
        <f>[1]vivienda!Q26</f>
        <v>0</v>
      </c>
      <c r="Q31" s="22">
        <f t="shared" ref="Q31" si="137">+P31/P$5*100</f>
        <v>0</v>
      </c>
      <c r="R31" s="12">
        <f>[1]vivienda!S26</f>
        <v>3128.7368683840004</v>
      </c>
      <c r="S31" s="22">
        <f t="shared" ref="S31" si="138">+R31/R$5*100</f>
        <v>6.1357540958316275</v>
      </c>
      <c r="T31" s="12">
        <f>[1]vivienda!U26</f>
        <v>1981.9125498129986</v>
      </c>
      <c r="U31" s="22">
        <f t="shared" ref="U31" si="139">+T31/T$5*100</f>
        <v>2.7427921923903287</v>
      </c>
    </row>
    <row r="32" spans="1:21" x14ac:dyDescent="0.2">
      <c r="A32" s="33" t="str">
        <f>[2]Resumen!A49</f>
        <v>Fuente: Instituto Nacional de Estadística (INE). LXV Encuesta Permanente de Hogares de Propósitos Múltiples, 2019.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</row>
    <row r="33" spans="1:1" x14ac:dyDescent="0.2">
      <c r="A33" s="26" t="s">
        <v>40</v>
      </c>
    </row>
    <row r="34" spans="1:1" x14ac:dyDescent="0.2">
      <c r="A34" s="26" t="s">
        <v>41</v>
      </c>
    </row>
  </sheetData>
  <mergeCells count="12">
    <mergeCell ref="A1:W1"/>
    <mergeCell ref="A3:A4"/>
    <mergeCell ref="R3:S3"/>
    <mergeCell ref="J3:K3"/>
    <mergeCell ref="L3:M3"/>
    <mergeCell ref="N3:O3"/>
    <mergeCell ref="P3:Q3"/>
    <mergeCell ref="T3:U3"/>
    <mergeCell ref="B3:C3"/>
    <mergeCell ref="D3:E3"/>
    <mergeCell ref="F3:G3"/>
    <mergeCell ref="H3:I3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8:U31 F5:U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34"/>
  <sheetViews>
    <sheetView workbookViewId="0">
      <selection activeCell="C16" sqref="C16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7109375" bestFit="1" customWidth="1"/>
    <col min="9" max="9" width="7.5703125" bestFit="1" customWidth="1"/>
    <col min="10" max="10" width="6.7109375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7" bestFit="1" customWidth="1"/>
    <col min="19" max="19" width="7.5703125" bestFit="1" customWidth="1"/>
    <col min="20" max="20" width="7.7109375" bestFit="1" customWidth="1"/>
    <col min="21" max="21" width="7.5703125" customWidth="1"/>
    <col min="22" max="22" width="8.28515625" bestFit="1" customWidth="1"/>
    <col min="23" max="23" width="6.5703125" bestFit="1" customWidth="1"/>
  </cols>
  <sheetData>
    <row r="1" spans="1:23" x14ac:dyDescent="0.2">
      <c r="A1" s="37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40.5" customHeight="1" x14ac:dyDescent="0.2">
      <c r="A3" s="41" t="s">
        <v>0</v>
      </c>
      <c r="B3" s="40" t="s">
        <v>1</v>
      </c>
      <c r="C3" s="40">
        <v>0</v>
      </c>
      <c r="D3" s="40" t="s">
        <v>12</v>
      </c>
      <c r="E3" s="40">
        <v>0</v>
      </c>
      <c r="F3" s="40" t="s">
        <v>13</v>
      </c>
      <c r="G3" s="40">
        <v>0</v>
      </c>
      <c r="H3" s="40" t="s">
        <v>14</v>
      </c>
      <c r="I3" s="40">
        <v>0</v>
      </c>
      <c r="J3" s="40" t="s">
        <v>15</v>
      </c>
      <c r="K3" s="40">
        <v>0</v>
      </c>
      <c r="L3" s="40" t="s">
        <v>16</v>
      </c>
      <c r="M3" s="40">
        <v>0</v>
      </c>
      <c r="N3" s="40" t="s">
        <v>17</v>
      </c>
      <c r="O3" s="40">
        <v>0</v>
      </c>
      <c r="P3" s="40" t="s">
        <v>18</v>
      </c>
      <c r="Q3" s="40">
        <v>0</v>
      </c>
      <c r="R3" s="40" t="s">
        <v>75</v>
      </c>
      <c r="S3" s="40">
        <v>0</v>
      </c>
      <c r="T3" s="40" t="s">
        <v>36</v>
      </c>
      <c r="U3" s="40">
        <v>0</v>
      </c>
    </row>
    <row r="4" spans="1:23" x14ac:dyDescent="0.2">
      <c r="A4" s="42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36" t="s">
        <v>3</v>
      </c>
      <c r="U4" s="36" t="s">
        <v>4</v>
      </c>
    </row>
    <row r="5" spans="1:23" x14ac:dyDescent="0.2">
      <c r="A5" s="4" t="s">
        <v>43</v>
      </c>
      <c r="B5" s="6">
        <f>+D5+F5+H5+J5+L5+N5+P5+R5+V5+T5</f>
        <v>2188848.5156171923</v>
      </c>
      <c r="C5" s="25">
        <f>[1]vivienda!X5</f>
        <v>100</v>
      </c>
      <c r="D5" s="6">
        <f>[1]vivienda!Y5</f>
        <v>853094.8217727571</v>
      </c>
      <c r="E5" s="25">
        <f>+D5/$B5*100</f>
        <v>38.974593978798431</v>
      </c>
      <c r="F5" s="6">
        <f>[1]vivienda!AA5</f>
        <v>473612.1868715607</v>
      </c>
      <c r="G5" s="25">
        <f>+F5/$B5*100</f>
        <v>21.63750407999412</v>
      </c>
      <c r="H5" s="6">
        <f>[1]vivienda!AC5</f>
        <v>16297.367801533419</v>
      </c>
      <c r="I5" s="25">
        <f>+H5/$B5*100</f>
        <v>0.74456353124729746</v>
      </c>
      <c r="J5" s="6">
        <f>[1]vivienda!AE5</f>
        <v>4866.3265856021599</v>
      </c>
      <c r="K5" s="25">
        <f>+J5/$B5*100</f>
        <v>0.22232358936132207</v>
      </c>
      <c r="L5" s="6">
        <f>[1]vivienda!AG5</f>
        <v>554253.45104486146</v>
      </c>
      <c r="M5" s="25">
        <f>+L5/$B5*100</f>
        <v>25.321690701312782</v>
      </c>
      <c r="N5" s="6">
        <f>[1]vivienda!AI5</f>
        <v>62264.85658959514</v>
      </c>
      <c r="O5" s="25">
        <f>+N5/$B5*100</f>
        <v>2.844639825247945</v>
      </c>
      <c r="P5" s="6">
        <f>[1]vivienda!AK5</f>
        <v>117220.77722359044</v>
      </c>
      <c r="Q5" s="25">
        <f>+P5/$B5*100</f>
        <v>5.3553627118200806</v>
      </c>
      <c r="R5" s="6">
        <f>[1]vivienda!AM5</f>
        <v>4457.023386811501</v>
      </c>
      <c r="S5" s="25">
        <f>+R5/$B5*100</f>
        <v>0.20362411354696916</v>
      </c>
      <c r="T5" s="6">
        <f>[1]vivienda!AO5</f>
        <v>102781.70434088029</v>
      </c>
      <c r="U5" s="25">
        <f>+T5/$B5*100</f>
        <v>4.6956974686710469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3"/>
      <c r="U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3"/>
      <c r="U7" s="3"/>
    </row>
    <row r="8" spans="1:23" x14ac:dyDescent="0.2">
      <c r="A8" s="8" t="s">
        <v>44</v>
      </c>
      <c r="B8" s="7">
        <f>+D8+F8+H8+J8+L8+N8+P8+R8+V8+T8</f>
        <v>1241366.4514807747</v>
      </c>
      <c r="C8" s="9">
        <f>+B8/$B$5*100</f>
        <v>56.713218965303547</v>
      </c>
      <c r="D8" s="7">
        <f>[1]vivienda!Y6</f>
        <v>812977.07580476871</v>
      </c>
      <c r="E8" s="9">
        <f>+E9+E10+E11</f>
        <v>95.297387237139333</v>
      </c>
      <c r="F8" s="7">
        <f>[1]vivienda!AA6</f>
        <v>224754.29654423078</v>
      </c>
      <c r="G8" s="9">
        <f>+G9+G10+G11</f>
        <v>47.455344852682551</v>
      </c>
      <c r="H8" s="7">
        <f>[1]vivienda!AC6</f>
        <v>11118.822106860742</v>
      </c>
      <c r="I8" s="9">
        <f>+I9+I10+I11</f>
        <v>68.224649785559691</v>
      </c>
      <c r="J8" s="7">
        <f>[1]vivienda!AE6</f>
        <v>550.87184004159735</v>
      </c>
      <c r="K8" s="9">
        <f>+K9+K10+K11</f>
        <v>11.320075427560569</v>
      </c>
      <c r="L8" s="7">
        <f>[1]vivienda!AG6</f>
        <v>108163.29567968727</v>
      </c>
      <c r="M8" s="9">
        <f>+M9+M10+M11</f>
        <v>19.515132558179161</v>
      </c>
      <c r="N8" s="7">
        <f>[1]vivienda!AI6</f>
        <v>18151.319190531696</v>
      </c>
      <c r="O8" s="9">
        <f>+O9+O10+O11</f>
        <v>29.151788319648837</v>
      </c>
      <c r="P8" s="7">
        <f>[1]vivienda!AK6</f>
        <v>55397.892202004565</v>
      </c>
      <c r="Q8" s="9">
        <f>+Q9+Q10+Q11</f>
        <v>47.259447952931524</v>
      </c>
      <c r="R8" s="7">
        <f>[1]vivienda!AM6</f>
        <v>2698.8751571386802</v>
      </c>
      <c r="S8" s="9">
        <f>+S9+S10+S11</f>
        <v>60.55330930335149</v>
      </c>
      <c r="T8" s="7">
        <f>[1]vivienda!AO6</f>
        <v>7554.0029555108549</v>
      </c>
      <c r="U8" s="9">
        <f>+U9+U10+U11</f>
        <v>7.3495599279592163</v>
      </c>
    </row>
    <row r="9" spans="1:23" x14ac:dyDescent="0.2">
      <c r="A9" s="10" t="s">
        <v>45</v>
      </c>
      <c r="B9" s="7">
        <f t="shared" ref="B9:B12" si="0">+D9+F9+H9+J9+L9+N9+P9+R9+V9+T9</f>
        <v>252262.20856521063</v>
      </c>
      <c r="C9" s="9">
        <f>+B9/$B$5*100</f>
        <v>11.524881999158353</v>
      </c>
      <c r="D9" s="7">
        <f>[1]vivienda!Y7</f>
        <v>206105.93546965526</v>
      </c>
      <c r="E9" s="9">
        <f>[1]vivienda!Z7</f>
        <v>24.159792113303517</v>
      </c>
      <c r="F9" s="7">
        <f>[1]vivienda!AA7</f>
        <v>9234.9265581003838</v>
      </c>
      <c r="G9" s="9">
        <f>[1]vivienda!AB7</f>
        <v>1.9498920876807615</v>
      </c>
      <c r="H9" s="7">
        <f>[1]vivienda!AC7</f>
        <v>3671.9389893043267</v>
      </c>
      <c r="I9" s="9">
        <f>[1]vivienda!AD7</f>
        <v>22.530871451271008</v>
      </c>
      <c r="J9" s="7">
        <f>[1]vivienda!AE7</f>
        <v>0</v>
      </c>
      <c r="K9" s="9">
        <f>[1]vivienda!AF7</f>
        <v>0</v>
      </c>
      <c r="L9" s="7">
        <f>[1]vivienda!AG7</f>
        <v>7343.8779786086534</v>
      </c>
      <c r="M9" s="9">
        <f>[1]vivienda!AH7</f>
        <v>1.325003563760262</v>
      </c>
      <c r="N9" s="7">
        <f>[1]vivienda!AI7</f>
        <v>5471.1890940634476</v>
      </c>
      <c r="O9" s="9">
        <f>[1]vivienda!AJ7</f>
        <v>8.7869616887188311</v>
      </c>
      <c r="P9" s="7">
        <f>[1]vivienda!AK7</f>
        <v>16780.761181120775</v>
      </c>
      <c r="Q9" s="9">
        <f>[1]vivienda!AL7</f>
        <v>14.31551775937524</v>
      </c>
      <c r="R9" s="7">
        <f>[1]vivienda!AM7</f>
        <v>2698.8751571386802</v>
      </c>
      <c r="S9" s="9">
        <f>[1]vivienda!AN7</f>
        <v>60.55330930335149</v>
      </c>
      <c r="T9" s="7">
        <f>[1]vivienda!AO7</f>
        <v>954.70413721912496</v>
      </c>
      <c r="U9" s="9">
        <f>[1]vivienda!AP7</f>
        <v>0.92886583593983274</v>
      </c>
    </row>
    <row r="10" spans="1:23" x14ac:dyDescent="0.2">
      <c r="A10" s="10" t="s">
        <v>46</v>
      </c>
      <c r="B10" s="7">
        <f t="shared" si="0"/>
        <v>159839.713012369</v>
      </c>
      <c r="C10" s="9">
        <f>+B10/$B$5*100</f>
        <v>7.3024566054676834</v>
      </c>
      <c r="D10" s="7">
        <f>[1]vivienda!Y8</f>
        <v>136659.49489152755</v>
      </c>
      <c r="E10" s="9">
        <f>[1]vivienda!Z8</f>
        <v>16.019262033210442</v>
      </c>
      <c r="F10" s="7">
        <f>[1]vivienda!AA8</f>
        <v>11884.18645449109</v>
      </c>
      <c r="G10" s="9">
        <f>[1]vivienda!AB8</f>
        <v>2.5092653406982479</v>
      </c>
      <c r="H10" s="7">
        <f>[1]vivienda!AC8</f>
        <v>4705.2383051260267</v>
      </c>
      <c r="I10" s="9">
        <f>[1]vivienda!AD8</f>
        <v>28.871154915478503</v>
      </c>
      <c r="J10" s="7">
        <f>[1]vivienda!AE8</f>
        <v>0</v>
      </c>
      <c r="K10" s="9">
        <f>[1]vivienda!AF8</f>
        <v>0</v>
      </c>
      <c r="L10" s="7">
        <f>[1]vivienda!AG8</f>
        <v>3961.3954848303692</v>
      </c>
      <c r="M10" s="9">
        <f>[1]vivienda!AH8</f>
        <v>0.71472635440744103</v>
      </c>
      <c r="N10" s="7">
        <f>[1]vivienda!AI8</f>
        <v>1072.5175548449031</v>
      </c>
      <c r="O10" s="9">
        <f>[1]vivienda!AJ8</f>
        <v>1.7225086727721262</v>
      </c>
      <c r="P10" s="7">
        <f>[1]vivienda!AK8</f>
        <v>1383.8936191547136</v>
      </c>
      <c r="Q10" s="9">
        <f>[1]vivienda!AL8</f>
        <v>1.180587308779768</v>
      </c>
      <c r="R10" s="7">
        <f>[1]vivienda!AM8</f>
        <v>0</v>
      </c>
      <c r="S10" s="9">
        <f>[1]vivienda!AN8</f>
        <v>0</v>
      </c>
      <c r="T10" s="7">
        <f>[1]vivienda!AO8</f>
        <v>172.9867023943392</v>
      </c>
      <c r="U10" s="9">
        <f>[1]vivienda!AP8</f>
        <v>0.16830495612392338</v>
      </c>
    </row>
    <row r="11" spans="1:23" x14ac:dyDescent="0.2">
      <c r="A11" s="10" t="s">
        <v>47</v>
      </c>
      <c r="B11" s="7">
        <f t="shared" si="0"/>
        <v>829264.52990319417</v>
      </c>
      <c r="C11" s="9">
        <f>+B11/$B$5*100</f>
        <v>37.885880360677469</v>
      </c>
      <c r="D11" s="7">
        <f>[1]vivienda!Y9</f>
        <v>470211.64544358512</v>
      </c>
      <c r="E11" s="9">
        <f>[1]vivienda!Z9</f>
        <v>55.11833309062537</v>
      </c>
      <c r="F11" s="7">
        <f>[1]vivienda!AA9</f>
        <v>203635.18353163896</v>
      </c>
      <c r="G11" s="9">
        <f>[1]vivienda!AB9</f>
        <v>42.996187424303542</v>
      </c>
      <c r="H11" s="7">
        <f>[1]vivienda!AC9</f>
        <v>2741.6448124303911</v>
      </c>
      <c r="I11" s="9">
        <f>[1]vivienda!AD9</f>
        <v>16.822623418810181</v>
      </c>
      <c r="J11" s="7">
        <f>[1]vivienda!AE9</f>
        <v>550.87184004159735</v>
      </c>
      <c r="K11" s="9">
        <f>[1]vivienda!AF9</f>
        <v>11.320075427560569</v>
      </c>
      <c r="L11" s="7">
        <f>[1]vivienda!AG9</f>
        <v>96858.022216248341</v>
      </c>
      <c r="M11" s="9">
        <f>[1]vivienda!AH9</f>
        <v>17.47540264001146</v>
      </c>
      <c r="N11" s="7">
        <f>[1]vivienda!AI9</f>
        <v>11607.612541623346</v>
      </c>
      <c r="O11" s="9">
        <f>[1]vivienda!AJ9</f>
        <v>18.642317958157882</v>
      </c>
      <c r="P11" s="7">
        <f>[1]vivienda!AK9</f>
        <v>37233.237401729049</v>
      </c>
      <c r="Q11" s="9">
        <f>[1]vivienda!AL9</f>
        <v>31.76334288477652</v>
      </c>
      <c r="R11" s="7">
        <f>[1]vivienda!AM9</f>
        <v>0</v>
      </c>
      <c r="S11" s="9">
        <f>[1]vivienda!AN9</f>
        <v>0</v>
      </c>
      <c r="T11" s="7">
        <f>[1]vivienda!AO9</f>
        <v>6426.3121158973918</v>
      </c>
      <c r="U11" s="9">
        <f>[1]vivienda!AP9</f>
        <v>6.2523891358954602</v>
      </c>
    </row>
    <row r="12" spans="1:23" x14ac:dyDescent="0.2">
      <c r="A12" s="8" t="s">
        <v>48</v>
      </c>
      <c r="B12" s="7">
        <f t="shared" si="0"/>
        <v>947482.0641364177</v>
      </c>
      <c r="C12" s="9">
        <f>+B12/$B$5*100</f>
        <v>43.28678103469646</v>
      </c>
      <c r="D12" s="7">
        <f>[1]vivienda!Y10</f>
        <v>40117.745967988863</v>
      </c>
      <c r="E12" s="9">
        <f>[1]vivienda!Z10</f>
        <v>4.7026127628606345</v>
      </c>
      <c r="F12" s="7">
        <f>[1]vivienda!AA10</f>
        <v>248857.89032732806</v>
      </c>
      <c r="G12" s="9">
        <f>[1]vivienda!AB10</f>
        <v>52.544655147316988</v>
      </c>
      <c r="H12" s="7">
        <f>[1]vivienda!AC10</f>
        <v>5178.5456946726745</v>
      </c>
      <c r="I12" s="9">
        <f>[1]vivienda!AD10</f>
        <v>31.775350214440305</v>
      </c>
      <c r="J12" s="7">
        <f>[1]vivienda!AE10</f>
        <v>4315.4547455605616</v>
      </c>
      <c r="K12" s="9">
        <f>[1]vivienda!AF10</f>
        <v>88.679924572439418</v>
      </c>
      <c r="L12" s="7">
        <f>[1]vivienda!AG10</f>
        <v>446090.15536517586</v>
      </c>
      <c r="M12" s="9">
        <f>[1]vivienda!AH10</f>
        <v>80.484867441821152</v>
      </c>
      <c r="N12" s="7">
        <f>[1]vivienda!AI10</f>
        <v>44113.537399063469</v>
      </c>
      <c r="O12" s="9">
        <f>[1]vivienda!AJ10</f>
        <v>70.848211680351199</v>
      </c>
      <c r="P12" s="7">
        <f>[1]vivienda!AK10</f>
        <v>61822.885021585971</v>
      </c>
      <c r="Q12" s="9">
        <f>[1]vivienda!AL10</f>
        <v>52.740552047068533</v>
      </c>
      <c r="R12" s="7">
        <f>[1]vivienda!AM10</f>
        <v>1758.1482296728213</v>
      </c>
      <c r="S12" s="9">
        <f>[1]vivienda!AN10</f>
        <v>39.446690696648524</v>
      </c>
      <c r="T12" s="7">
        <f>[1]vivienda!AO10</f>
        <v>95227.701385369495</v>
      </c>
      <c r="U12" s="9">
        <f>[1]vivienda!AP10</f>
        <v>92.650440072040851</v>
      </c>
    </row>
    <row r="13" spans="1:23" x14ac:dyDescent="0.2">
      <c r="A13" s="3"/>
      <c r="B13" s="7"/>
      <c r="C13" s="3"/>
      <c r="D13" s="7"/>
      <c r="E13" s="3"/>
      <c r="F13" s="7"/>
      <c r="G13" s="3"/>
      <c r="H13" s="34"/>
      <c r="I13" s="3"/>
      <c r="J13" s="34"/>
      <c r="K13" s="3"/>
      <c r="L13" s="34"/>
      <c r="M13" s="3"/>
      <c r="N13" s="34"/>
      <c r="O13" s="3"/>
      <c r="P13" s="7"/>
      <c r="Q13" s="3"/>
      <c r="R13" s="7"/>
      <c r="S13" s="3"/>
      <c r="T13" s="3"/>
      <c r="U13" s="3"/>
    </row>
    <row r="14" spans="1:23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4"/>
      <c r="O14" s="6"/>
      <c r="P14" s="6"/>
      <c r="Q14" s="6"/>
      <c r="R14" s="6"/>
      <c r="S14" s="6"/>
      <c r="T14" s="6"/>
      <c r="U14" s="6"/>
    </row>
    <row r="15" spans="1:23" x14ac:dyDescent="0.2">
      <c r="A15" s="8" t="s">
        <v>49</v>
      </c>
      <c r="B15" s="7">
        <f t="shared" ref="B15:B19" si="1">+D15+F15+H15+J15+L15+N15+P15+R15+V15+T15</f>
        <v>307613.95551650797</v>
      </c>
      <c r="C15" s="9">
        <f>+B15/$B$5*100</f>
        <v>14.053688655094968</v>
      </c>
      <c r="D15" s="7">
        <f>[1]vivienda!Y12</f>
        <v>58621.012498781318</v>
      </c>
      <c r="E15" s="9">
        <f>[1]vivienda!Z12</f>
        <v>6.8715705455772271</v>
      </c>
      <c r="F15" s="7">
        <f>[1]vivienda!AA12</f>
        <v>56444.354921866383</v>
      </c>
      <c r="G15" s="9">
        <f>[1]vivienda!AB12</f>
        <v>11.917842590729951</v>
      </c>
      <c r="H15" s="7">
        <f>[1]vivienda!AC12</f>
        <v>2925.0837751654831</v>
      </c>
      <c r="I15" s="9">
        <f>[1]vivienda!AD12</f>
        <v>17.94819759108745</v>
      </c>
      <c r="J15" s="7">
        <f>[1]vivienda!AE12</f>
        <v>639.32662897193507</v>
      </c>
      <c r="K15" s="9">
        <f>[1]vivienda!AF12</f>
        <v>13.137766603324359</v>
      </c>
      <c r="L15" s="7">
        <f>[1]vivienda!AG12</f>
        <v>111290.75600754737</v>
      </c>
      <c r="M15" s="9">
        <f>[1]vivienda!AH12</f>
        <v>20.079397935681857</v>
      </c>
      <c r="N15" s="7">
        <f>[1]vivienda!AI12</f>
        <v>11668.965468470142</v>
      </c>
      <c r="O15" s="9">
        <f>[1]vivienda!AJ12</f>
        <v>18.740853360320919</v>
      </c>
      <c r="P15" s="7">
        <f>[1]vivienda!AK12</f>
        <v>29659.527159525827</v>
      </c>
      <c r="Q15" s="9">
        <f>[1]vivienda!AL12</f>
        <v>25.302278198473598</v>
      </c>
      <c r="R15" s="7">
        <f>[1]vivienda!AM12</f>
        <v>319.66331448596753</v>
      </c>
      <c r="S15" s="9">
        <f>[1]vivienda!AN12</f>
        <v>7.1721255812088227</v>
      </c>
      <c r="T15" s="7">
        <f>[1]vivienda!AO12</f>
        <v>36045.265741693547</v>
      </c>
      <c r="U15" s="9">
        <f>[1]vivienda!AP12</f>
        <v>35.069729552399473</v>
      </c>
    </row>
    <row r="16" spans="1:23" x14ac:dyDescent="0.2">
      <c r="A16" s="8" t="s">
        <v>50</v>
      </c>
      <c r="B16" s="7">
        <f t="shared" si="1"/>
        <v>1233382.669248441</v>
      </c>
      <c r="C16" s="9">
        <f>+B16/$B$5*100</f>
        <v>56.34847091739752</v>
      </c>
      <c r="D16" s="7">
        <f>[1]vivienda!Y13</f>
        <v>351402.59089822537</v>
      </c>
      <c r="E16" s="9">
        <f>[1]vivienda!Z13</f>
        <v>41.191504382596072</v>
      </c>
      <c r="F16" s="7">
        <f>[1]vivienda!AA13</f>
        <v>294958.41915060749</v>
      </c>
      <c r="G16" s="9">
        <f>[1]vivienda!AB13</f>
        <v>62.27846903580577</v>
      </c>
      <c r="H16" s="7">
        <f>[1]vivienda!AC13</f>
        <v>10360.285522949869</v>
      </c>
      <c r="I16" s="9">
        <f>[1]vivienda!AD13</f>
        <v>63.570299505513219</v>
      </c>
      <c r="J16" s="7">
        <f>[1]vivienda!AE13</f>
        <v>4226.999956630224</v>
      </c>
      <c r="K16" s="9">
        <f>[1]vivienda!AF13</f>
        <v>86.86223339667562</v>
      </c>
      <c r="L16" s="7">
        <f>[1]vivienda!AG13</f>
        <v>391994.18192171498</v>
      </c>
      <c r="M16" s="9">
        <f>[1]vivienda!AH13</f>
        <v>70.724716496169691</v>
      </c>
      <c r="N16" s="7">
        <f>[1]vivienda!AI13</f>
        <v>42967.234014707872</v>
      </c>
      <c r="O16" s="9">
        <f>[1]vivienda!AJ13</f>
        <v>69.007199836525402</v>
      </c>
      <c r="P16" s="7">
        <f>[1]vivienda!AK13</f>
        <v>74066.945788329467</v>
      </c>
      <c r="Q16" s="9">
        <f>[1]vivienda!AL13</f>
        <v>63.185851128637324</v>
      </c>
      <c r="R16" s="7">
        <f>[1]vivienda!AM13</f>
        <v>2631.8650867107604</v>
      </c>
      <c r="S16" s="9">
        <f>[1]vivienda!AN13</f>
        <v>59.049837936649553</v>
      </c>
      <c r="T16" s="7">
        <f>[1]vivienda!AO13</f>
        <v>60774.146908564893</v>
      </c>
      <c r="U16" s="9">
        <f>[1]vivienda!AP13</f>
        <v>59.129343396568537</v>
      </c>
    </row>
    <row r="17" spans="1:21" x14ac:dyDescent="0.2">
      <c r="A17" s="8" t="s">
        <v>51</v>
      </c>
      <c r="B17" s="7">
        <f t="shared" si="1"/>
        <v>462140.15528046631</v>
      </c>
      <c r="C17" s="9">
        <f>+B17/$B$5*100</f>
        <v>21.113391446833681</v>
      </c>
      <c r="D17" s="7">
        <f>[1]vivienda!Y14</f>
        <v>287046.55155995232</v>
      </c>
      <c r="E17" s="9">
        <f>[1]vivienda!Z14</f>
        <v>33.647672478360704</v>
      </c>
      <c r="F17" s="7">
        <f>[1]vivienda!AA14</f>
        <v>102742.0065834962</v>
      </c>
      <c r="G17" s="9">
        <f>[1]vivienda!AB14</f>
        <v>21.693277629141519</v>
      </c>
      <c r="H17" s="7">
        <f>[1]vivienda!AC14</f>
        <v>3011.9985034180668</v>
      </c>
      <c r="I17" s="9">
        <f>[1]vivienda!AD14</f>
        <v>18.481502903399331</v>
      </c>
      <c r="J17" s="7">
        <f>[1]vivienda!AE14</f>
        <v>0</v>
      </c>
      <c r="K17" s="9">
        <f>[1]vivienda!AF14</f>
        <v>0</v>
      </c>
      <c r="L17" s="7">
        <f>[1]vivienda!AG14</f>
        <v>43357.017862737419</v>
      </c>
      <c r="M17" s="9">
        <f>[1]vivienda!AH14</f>
        <v>7.8225977269067268</v>
      </c>
      <c r="N17" s="7">
        <f>[1]vivienda!AI14</f>
        <v>7445.0601569519376</v>
      </c>
      <c r="O17" s="9">
        <f>[1]vivienda!AJ14</f>
        <v>11.957082316955107</v>
      </c>
      <c r="P17" s="7">
        <f>[1]vivienda!AK14</f>
        <v>12348.387195617439</v>
      </c>
      <c r="Q17" s="9">
        <f>[1]vivienda!AL14</f>
        <v>10.534299027947711</v>
      </c>
      <c r="R17" s="7">
        <f>[1]vivienda!AM14</f>
        <v>1505.4949856147741</v>
      </c>
      <c r="S17" s="9">
        <f>[1]vivienda!AN14</f>
        <v>33.778036482141651</v>
      </c>
      <c r="T17" s="7">
        <f>[1]vivienda!AO14</f>
        <v>4683.6384326781199</v>
      </c>
      <c r="U17" s="9">
        <f>[1]vivienda!AP14</f>
        <v>4.556879517335708</v>
      </c>
    </row>
    <row r="18" spans="1:21" x14ac:dyDescent="0.2">
      <c r="A18" s="8" t="s">
        <v>52</v>
      </c>
      <c r="B18" s="7">
        <f t="shared" si="1"/>
        <v>175913.17642057347</v>
      </c>
      <c r="C18" s="9">
        <f>+B18/$B$5*100</f>
        <v>8.0367908133181629</v>
      </c>
      <c r="D18" s="7">
        <f>[1]vivienda!Y15</f>
        <v>151868.83137743379</v>
      </c>
      <c r="E18" s="9">
        <f>[1]vivienda!Z15</f>
        <v>17.802104467337607</v>
      </c>
      <c r="F18" s="7">
        <f>[1]vivienda!AA15</f>
        <v>17964.824491965523</v>
      </c>
      <c r="G18" s="9">
        <f>[1]vivienda!AB15</f>
        <v>3.7931508077593912</v>
      </c>
      <c r="H18" s="7">
        <f>[1]vivienda!AC15</f>
        <v>0</v>
      </c>
      <c r="I18" s="9">
        <f>[1]vivienda!AD15</f>
        <v>0</v>
      </c>
      <c r="J18" s="7">
        <f>[1]vivienda!AE15</f>
        <v>0</v>
      </c>
      <c r="K18" s="9">
        <f>[1]vivienda!AF15</f>
        <v>0</v>
      </c>
      <c r="L18" s="7">
        <f>[1]vivienda!AG15</f>
        <v>4933.6034710564063</v>
      </c>
      <c r="M18" s="9">
        <f>[1]vivienda!AH15</f>
        <v>0.89013491242241793</v>
      </c>
      <c r="N18" s="7">
        <f>[1]vivienda!AI15</f>
        <v>0</v>
      </c>
      <c r="O18" s="9">
        <f>[1]vivienda!AJ15</f>
        <v>0</v>
      </c>
      <c r="P18" s="7">
        <f>[1]vivienda!AK15</f>
        <v>826.25376563176383</v>
      </c>
      <c r="Q18" s="9">
        <f>[1]vivienda!AL15</f>
        <v>0.70486972122334801</v>
      </c>
      <c r="R18" s="7">
        <f>[1]vivienda!AM15</f>
        <v>0</v>
      </c>
      <c r="S18" s="9">
        <f>[1]vivienda!AN15</f>
        <v>0</v>
      </c>
      <c r="T18" s="7">
        <f>[1]vivienda!AO15</f>
        <v>319.66331448596753</v>
      </c>
      <c r="U18" s="9">
        <f>[1]vivienda!AP15</f>
        <v>0.31101188342410568</v>
      </c>
    </row>
    <row r="19" spans="1:21" x14ac:dyDescent="0.2">
      <c r="A19" s="8" t="s">
        <v>53</v>
      </c>
      <c r="B19" s="7">
        <f t="shared" si="1"/>
        <v>9798.5591512003502</v>
      </c>
      <c r="C19" s="9">
        <f>+B19/$B$5*100</f>
        <v>0.4476581673555165</v>
      </c>
      <c r="D19" s="7">
        <f>[1]vivienda!Y16</f>
        <v>4155.8354383621663</v>
      </c>
      <c r="E19" s="9">
        <f>[1]vivienda!Z16</f>
        <v>0.48714812612813813</v>
      </c>
      <c r="F19" s="7">
        <f>[1]vivienda!AA16</f>
        <v>1502.5817236232351</v>
      </c>
      <c r="G19" s="9">
        <f>[1]vivienda!AB16</f>
        <v>0.31725993656297563</v>
      </c>
      <c r="H19" s="7">
        <f>[1]vivienda!AC16</f>
        <v>0</v>
      </c>
      <c r="I19" s="9">
        <f>[1]vivienda!AD16</f>
        <v>0</v>
      </c>
      <c r="J19" s="7">
        <f>[1]vivienda!AE16</f>
        <v>0</v>
      </c>
      <c r="K19" s="9">
        <f>[1]vivienda!AF16</f>
        <v>0</v>
      </c>
      <c r="L19" s="7">
        <f>[1]vivienda!AG16</f>
        <v>2677.8917818058621</v>
      </c>
      <c r="M19" s="9">
        <f>[1]vivienda!AH16</f>
        <v>0.48315292881940264</v>
      </c>
      <c r="N19" s="7">
        <f>[1]vivienda!AI16</f>
        <v>183.59694946521637</v>
      </c>
      <c r="O19" s="9">
        <f>[1]vivienda!AJ16</f>
        <v>0.29486448619861849</v>
      </c>
      <c r="P19" s="7">
        <f>[1]vivienda!AK16</f>
        <v>319.66331448596753</v>
      </c>
      <c r="Q19" s="9">
        <f>[1]vivienda!AL16</f>
        <v>0.27270192371803859</v>
      </c>
      <c r="R19" s="7">
        <f>[1]vivienda!AM16</f>
        <v>0</v>
      </c>
      <c r="S19" s="9">
        <f>[1]vivienda!AN16</f>
        <v>0</v>
      </c>
      <c r="T19" s="7">
        <f>[1]vivienda!AO16</f>
        <v>958.98994345790265</v>
      </c>
      <c r="U19" s="9">
        <f>[1]vivienda!AP16</f>
        <v>0.93303565027231705</v>
      </c>
    </row>
    <row r="20" spans="1:21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</row>
    <row r="21" spans="1:21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8" t="s">
        <v>54</v>
      </c>
      <c r="B22" s="7">
        <f t="shared" ref="B22:B23" si="2">+D22+F22+H22+J22+L22+N22+P22+R22+V22+T22</f>
        <v>1453609.0736140127</v>
      </c>
      <c r="C22" s="9">
        <f>+B22/$B$5*100</f>
        <v>66.409761262265192</v>
      </c>
      <c r="D22" s="7">
        <f>[1]vivienda!Y18</f>
        <v>509099.21894304798</v>
      </c>
      <c r="E22" s="9">
        <f>[1]vivienda!Z18</f>
        <v>59.676744712284645</v>
      </c>
      <c r="F22" s="7">
        <f>[1]vivienda!AA18</f>
        <v>330821.67998291278</v>
      </c>
      <c r="G22" s="9">
        <f>[1]vivienda!AB18</f>
        <v>69.850753243524238</v>
      </c>
      <c r="H22" s="7">
        <f>[1]vivienda!AC18</f>
        <v>7375.372546554715</v>
      </c>
      <c r="I22" s="9">
        <f>[1]vivienda!AD18</f>
        <v>45.254992317598472</v>
      </c>
      <c r="J22" s="7">
        <f>[1]vivienda!AE18</f>
        <v>3356.4648021026592</v>
      </c>
      <c r="K22" s="9">
        <f>[1]vivienda!AF18</f>
        <v>68.973274667452884</v>
      </c>
      <c r="L22" s="7">
        <f>[1]vivienda!AG18</f>
        <v>398752.25755530136</v>
      </c>
      <c r="M22" s="9">
        <f>[1]vivienda!AH18</f>
        <v>71.944027917839023</v>
      </c>
      <c r="N22" s="7">
        <f>[1]vivienda!AI18</f>
        <v>42427.013979844269</v>
      </c>
      <c r="O22" s="9">
        <f>[1]vivienda!AJ18</f>
        <v>68.139583552713262</v>
      </c>
      <c r="P22" s="7">
        <f>[1]vivienda!AK18</f>
        <v>78312.462159674295</v>
      </c>
      <c r="Q22" s="9">
        <f>[1]vivienda!AL18</f>
        <v>66.807663295303655</v>
      </c>
      <c r="R22" s="7">
        <f>[1]vivienda!AM18</f>
        <v>2396.4517465623012</v>
      </c>
      <c r="S22" s="9">
        <f>[1]vivienda!AN18</f>
        <v>53.767986806026002</v>
      </c>
      <c r="T22" s="7">
        <f>[1]vivienda!AO18</f>
        <v>81068.151898012249</v>
      </c>
      <c r="U22" s="9">
        <f>[1]vivienda!AP18</f>
        <v>78.874107427860864</v>
      </c>
    </row>
    <row r="23" spans="1:21" x14ac:dyDescent="0.2">
      <c r="A23" s="8" t="s">
        <v>55</v>
      </c>
      <c r="B23" s="7">
        <f t="shared" si="2"/>
        <v>735239.44200317946</v>
      </c>
      <c r="C23" s="9">
        <f>+B23/$B$5*100</f>
        <v>33.590238737734808</v>
      </c>
      <c r="D23" s="7">
        <f>[1]vivienda!Y19</f>
        <v>343995.60282970913</v>
      </c>
      <c r="E23" s="9">
        <f>[1]vivienda!Z19</f>
        <v>40.323255287715348</v>
      </c>
      <c r="F23" s="7">
        <f>[1]vivienda!AA19</f>
        <v>142790.50688864622</v>
      </c>
      <c r="G23" s="9">
        <f>[1]vivienda!AB19</f>
        <v>30.149246756475399</v>
      </c>
      <c r="H23" s="7">
        <f>[1]vivienda!AC19</f>
        <v>8921.9952549787067</v>
      </c>
      <c r="I23" s="9">
        <f>[1]vivienda!AD19</f>
        <v>54.74500768240155</v>
      </c>
      <c r="J23" s="7">
        <f>[1]vivienda!AE19</f>
        <v>1509.8617834994998</v>
      </c>
      <c r="K23" s="9">
        <f>[1]vivienda!AF19</f>
        <v>31.026725332547102</v>
      </c>
      <c r="L23" s="7">
        <f>[1]vivienda!AG19</f>
        <v>155501.19348956156</v>
      </c>
      <c r="M23" s="9">
        <f>[1]vivienda!AH19</f>
        <v>28.05597208216124</v>
      </c>
      <c r="N23" s="7">
        <f>[1]vivienda!AI19</f>
        <v>19837.842609750889</v>
      </c>
      <c r="O23" s="9">
        <f>[1]vivienda!AJ19</f>
        <v>31.860416447286767</v>
      </c>
      <c r="P23" s="7">
        <f>[1]vivienda!AK19</f>
        <v>38908.315063916139</v>
      </c>
      <c r="Q23" s="9">
        <f>[1]vivienda!AL19</f>
        <v>33.192336704696338</v>
      </c>
      <c r="R23" s="7">
        <f>[1]vivienda!AM19</f>
        <v>2060.5716402492008</v>
      </c>
      <c r="S23" s="9">
        <f>[1]vivienda!AN19</f>
        <v>46.232013193974019</v>
      </c>
      <c r="T23" s="7">
        <f>[1]vivienda!AO19</f>
        <v>21713.552442868142</v>
      </c>
      <c r="U23" s="9">
        <f>[1]vivienda!AP19</f>
        <v>21.125892572139236</v>
      </c>
    </row>
    <row r="24" spans="1:21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</row>
    <row r="25" spans="1:21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8" t="s">
        <v>57</v>
      </c>
      <c r="B26" s="7">
        <f t="shared" ref="B26:B30" si="3">+D26+F26+H26+J26+L26+N26+P26+R26+V26+T26</f>
        <v>419658.64864150394</v>
      </c>
      <c r="C26" s="9">
        <f t="shared" ref="C26:C31" si="4">+B26/$B$5*100</f>
        <v>19.172576158070594</v>
      </c>
      <c r="D26" s="7">
        <f>[1]vivienda!Y21</f>
        <v>30098.930112039801</v>
      </c>
      <c r="E26" s="9">
        <f>[1]vivienda!Z21</f>
        <v>3.5282045259040848</v>
      </c>
      <c r="F26" s="7">
        <f>[1]vivienda!AA21</f>
        <v>70619.716029819581</v>
      </c>
      <c r="G26" s="9">
        <f>[1]vivienda!AB21</f>
        <v>14.910873914857897</v>
      </c>
      <c r="H26" s="7">
        <f>[1]vivienda!AC21</f>
        <v>1624.6266627325483</v>
      </c>
      <c r="I26" s="9">
        <f>[1]vivienda!AD21</f>
        <v>9.968644522949818</v>
      </c>
      <c r="J26" s="7">
        <f>[1]vivienda!AE21</f>
        <v>958.98994345790265</v>
      </c>
      <c r="K26" s="9">
        <f>[1]vivienda!AF21</f>
        <v>19.706649904986538</v>
      </c>
      <c r="L26" s="7">
        <f>[1]vivienda!AG21</f>
        <v>209642.38624704824</v>
      </c>
      <c r="M26" s="9">
        <f>[1]vivienda!AH21</f>
        <v>37.8242816263637</v>
      </c>
      <c r="N26" s="7">
        <f>[1]vivienda!AI21</f>
        <v>18341.331171505561</v>
      </c>
      <c r="O26" s="9">
        <f>[1]vivienda!AJ21</f>
        <v>29.45695561847727</v>
      </c>
      <c r="P26" s="7">
        <f>[1]vivienda!AK21</f>
        <v>33974.943721033633</v>
      </c>
      <c r="Q26" s="9">
        <f>[1]vivienda!AL21</f>
        <v>28.983721594192129</v>
      </c>
      <c r="R26" s="7">
        <f>[1]vivienda!AM21</f>
        <v>754.89039592677591</v>
      </c>
      <c r="S26" s="9">
        <f>[1]vivienda!AN21</f>
        <v>16.937097484400123</v>
      </c>
      <c r="T26" s="7">
        <f>[1]vivienda!AO21</f>
        <v>53642.834357939872</v>
      </c>
      <c r="U26" s="9">
        <f>[1]vivienda!AP21</f>
        <v>52.191034096915658</v>
      </c>
    </row>
    <row r="27" spans="1:21" x14ac:dyDescent="0.2">
      <c r="A27" s="8" t="s">
        <v>58</v>
      </c>
      <c r="B27" s="7">
        <f t="shared" si="3"/>
        <v>419870.39667371294</v>
      </c>
      <c r="C27" s="9">
        <f t="shared" si="4"/>
        <v>19.182250104472011</v>
      </c>
      <c r="D27" s="7">
        <f>[1]vivienda!Y22</f>
        <v>89699.251736148392</v>
      </c>
      <c r="E27" s="9">
        <f>[1]vivienda!Z22</f>
        <v>10.514569945431225</v>
      </c>
      <c r="F27" s="7">
        <f>[1]vivienda!AA22</f>
        <v>86340.41098000959</v>
      </c>
      <c r="G27" s="9">
        <f>[1]vivienda!AB22</f>
        <v>18.230191995339073</v>
      </c>
      <c r="H27" s="7">
        <f>[1]vivienda!AC22</f>
        <v>3807.1992000543632</v>
      </c>
      <c r="I27" s="9">
        <f>[1]vivienda!AD22</f>
        <v>23.360822719458685</v>
      </c>
      <c r="J27" s="7">
        <f>[1]vivienda!AE22</f>
        <v>3036.8014876166917</v>
      </c>
      <c r="K27" s="9">
        <f>[1]vivienda!AF22</f>
        <v>62.404391365790701</v>
      </c>
      <c r="L27" s="7">
        <f>[1]vivienda!AG22</f>
        <v>154100.14843903572</v>
      </c>
      <c r="M27" s="9">
        <f>[1]vivienda!AH22</f>
        <v>27.80319150896235</v>
      </c>
      <c r="N27" s="7">
        <f>[1]vivienda!AI22</f>
        <v>18963.330022117996</v>
      </c>
      <c r="O27" s="9">
        <f>[1]vivienda!AJ22</f>
        <v>30.455912148181021</v>
      </c>
      <c r="P27" s="7">
        <f>[1]vivienda!AK22</f>
        <v>37747.700204361245</v>
      </c>
      <c r="Q27" s="9">
        <f>[1]vivienda!AL22</f>
        <v>32.202226515151096</v>
      </c>
      <c r="R27" s="7">
        <f>[1]vivienda!AM22</f>
        <v>1142.586892923119</v>
      </c>
      <c r="S27" s="9">
        <f>[1]vivienda!AN22</f>
        <v>25.63564948535106</v>
      </c>
      <c r="T27" s="7">
        <f>[1]vivienda!AO22</f>
        <v>25032.967711445868</v>
      </c>
      <c r="U27" s="9">
        <f>[1]vivienda!AP22</f>
        <v>24.355470530458291</v>
      </c>
    </row>
    <row r="28" spans="1:21" x14ac:dyDescent="0.2">
      <c r="A28" s="8" t="s">
        <v>59</v>
      </c>
      <c r="B28" s="7">
        <f t="shared" si="3"/>
        <v>419544.25326906797</v>
      </c>
      <c r="C28" s="9">
        <f t="shared" si="4"/>
        <v>19.167349877146183</v>
      </c>
      <c r="D28" s="7">
        <f>[1]vivienda!Y23</f>
        <v>165446.02090405338</v>
      </c>
      <c r="E28" s="9">
        <f>[1]vivienda!Z23</f>
        <v>19.393626204441318</v>
      </c>
      <c r="F28" s="7">
        <f>[1]vivienda!AA23</f>
        <v>107616.01858211106</v>
      </c>
      <c r="G28" s="9">
        <f>[1]vivienda!AB23</f>
        <v>22.722392194543666</v>
      </c>
      <c r="H28" s="7">
        <f>[1]vivienda!AC23</f>
        <v>3070.1393349334089</v>
      </c>
      <c r="I28" s="9">
        <f>[1]vivienda!AD23</f>
        <v>18.838252730876821</v>
      </c>
      <c r="J28" s="7">
        <f>[1]vivienda!AE23</f>
        <v>319.66331448596753</v>
      </c>
      <c r="K28" s="9">
        <f>[1]vivienda!AF23</f>
        <v>6.5688833016621793</v>
      </c>
      <c r="L28" s="7">
        <f>[1]vivienda!AG23</f>
        <v>93490.118010515784</v>
      </c>
      <c r="M28" s="9">
        <f>[1]vivienda!AH23</f>
        <v>16.867755687271067</v>
      </c>
      <c r="N28" s="7">
        <f>[1]vivienda!AI23</f>
        <v>12470.062127737992</v>
      </c>
      <c r="O28" s="9">
        <f>[1]vivienda!AJ23</f>
        <v>20.027448565298421</v>
      </c>
      <c r="P28" s="7">
        <f>[1]vivienda!AK23</f>
        <v>22985.118605864031</v>
      </c>
      <c r="Q28" s="9">
        <f>[1]vivienda!AL23</f>
        <v>19.608399765189684</v>
      </c>
      <c r="R28" s="7">
        <f>[1]vivienda!AM23</f>
        <v>1421.2450112772656</v>
      </c>
      <c r="S28" s="9">
        <f>[1]vivienda!AN23</f>
        <v>31.88776203155637</v>
      </c>
      <c r="T28" s="7">
        <f>[1]vivienda!AO23</f>
        <v>12725.867378089022</v>
      </c>
      <c r="U28" s="9">
        <f>[1]vivienda!AP23</f>
        <v>12.381451990602425</v>
      </c>
    </row>
    <row r="29" spans="1:21" x14ac:dyDescent="0.2">
      <c r="A29" s="8" t="s">
        <v>60</v>
      </c>
      <c r="B29" s="7">
        <f t="shared" si="3"/>
        <v>419691.39031274512</v>
      </c>
      <c r="C29" s="9">
        <f t="shared" si="4"/>
        <v>19.174071998052558</v>
      </c>
      <c r="D29" s="7">
        <f>[1]vivienda!Y24</f>
        <v>224356.45776994474</v>
      </c>
      <c r="E29" s="9">
        <f>[1]vivienda!Z24</f>
        <v>26.299123150662801</v>
      </c>
      <c r="F29" s="7">
        <f>[1]vivienda!AA24</f>
        <v>106913.84960310483</v>
      </c>
      <c r="G29" s="9">
        <f>[1]vivienda!AB24</f>
        <v>22.57413397854538</v>
      </c>
      <c r="H29" s="7">
        <f>[1]vivienda!AC24</f>
        <v>4148.7317415729349</v>
      </c>
      <c r="I29" s="9">
        <f>[1]vivienda!AD24</f>
        <v>25.456452797135626</v>
      </c>
      <c r="J29" s="7">
        <f>[1]vivienda!AE24</f>
        <v>550.87184004159735</v>
      </c>
      <c r="K29" s="9">
        <f>[1]vivienda!AF24</f>
        <v>11.320075427560569</v>
      </c>
      <c r="L29" s="7">
        <f>[1]vivienda!AG24</f>
        <v>54081.483494162079</v>
      </c>
      <c r="M29" s="9">
        <f>[1]vivienda!AH24</f>
        <v>9.757536627369543</v>
      </c>
      <c r="N29" s="7">
        <f>[1]vivienda!AI24</f>
        <v>7928.6713091490201</v>
      </c>
      <c r="O29" s="9">
        <f>[1]vivienda!AJ24</f>
        <v>12.733782334727087</v>
      </c>
      <c r="P29" s="7">
        <f>[1]vivienda!AK24</f>
        <v>15416.589927676727</v>
      </c>
      <c r="Q29" s="9">
        <f>[1]vivienda!AL24</f>
        <v>13.15175542495394</v>
      </c>
      <c r="R29" s="7">
        <f>[1]vivienda!AM24</f>
        <v>734.38779786086548</v>
      </c>
      <c r="S29" s="9">
        <f>[1]vivienda!AN24</f>
        <v>16.477090966898366</v>
      </c>
      <c r="T29" s="7">
        <f>[1]vivienda!AO24</f>
        <v>5560.3468292322923</v>
      </c>
      <c r="U29" s="9">
        <f>[1]vivienda!AP24</f>
        <v>5.4098605047364696</v>
      </c>
    </row>
    <row r="30" spans="1:21" x14ac:dyDescent="0.2">
      <c r="A30" s="8" t="s">
        <v>61</v>
      </c>
      <c r="B30" s="7">
        <f t="shared" si="3"/>
        <v>420324.64287370647</v>
      </c>
      <c r="C30" s="9">
        <f t="shared" si="4"/>
        <v>19.203002851715713</v>
      </c>
      <c r="D30" s="7">
        <f>[1]vivienda!Y25</f>
        <v>299764.21712989011</v>
      </c>
      <c r="E30" s="9">
        <f>[1]vivienda!Z25</f>
        <v>35.138440590574788</v>
      </c>
      <c r="F30" s="7">
        <f>[1]vivienda!AA25</f>
        <v>86872.247130540403</v>
      </c>
      <c r="G30" s="9">
        <f>[1]vivienda!AB25</f>
        <v>18.342485590240813</v>
      </c>
      <c r="H30" s="7">
        <f>[1]vivienda!AC25</f>
        <v>2215.4660069295746</v>
      </c>
      <c r="I30" s="9">
        <f>[1]vivienda!AD25</f>
        <v>13.594011216468473</v>
      </c>
      <c r="J30" s="7">
        <f>[1]vivienda!AE25</f>
        <v>0</v>
      </c>
      <c r="K30" s="9">
        <f>[1]vivienda!AF25</f>
        <v>0</v>
      </c>
      <c r="L30" s="7">
        <f>[1]vivienda!AG25</f>
        <v>22738.741251632</v>
      </c>
      <c r="M30" s="9">
        <f>[1]vivienda!AH25</f>
        <v>4.1025890247080339</v>
      </c>
      <c r="N30" s="7">
        <f>[1]vivienda!AI25</f>
        <v>2959.8151994602226</v>
      </c>
      <c r="O30" s="9">
        <f>[1]vivienda!AJ25</f>
        <v>4.7535887201494447</v>
      </c>
      <c r="P30" s="7">
        <f>[1]vivienda!AK25</f>
        <v>4730.9162374586995</v>
      </c>
      <c r="Q30" s="9">
        <f>[1]vivienda!AL25</f>
        <v>4.0359024649997046</v>
      </c>
      <c r="R30" s="7">
        <f>[1]vivienda!AM25</f>
        <v>403.91328882347602</v>
      </c>
      <c r="S30" s="9">
        <f>[1]vivienda!AN25</f>
        <v>9.0624000317941018</v>
      </c>
      <c r="T30" s="7">
        <f>[1]vivienda!AO25</f>
        <v>639.32662897193507</v>
      </c>
      <c r="U30" s="9">
        <f>[1]vivienda!AP25</f>
        <v>0.62202376684821137</v>
      </c>
    </row>
    <row r="31" spans="1:21" x14ac:dyDescent="0.2">
      <c r="A31" s="11" t="s">
        <v>62</v>
      </c>
      <c r="B31" s="12">
        <f>+D31+F31+H31+J31+L31+N31+P31+R31+V31+T31</f>
        <v>89759.183846445274</v>
      </c>
      <c r="C31" s="22">
        <f t="shared" si="4"/>
        <v>4.1007490105424571</v>
      </c>
      <c r="D31" s="12">
        <f>[1]vivienda!Y26</f>
        <v>43729.944120679138</v>
      </c>
      <c r="E31" s="22">
        <f>[1]vivienda!Z26</f>
        <v>5.1260355829856028</v>
      </c>
      <c r="F31" s="12">
        <f>[1]vivienda!AA26</f>
        <v>15249.944545969916</v>
      </c>
      <c r="G31" s="22">
        <f>[1]vivienda!AB26</f>
        <v>3.2199223264720516</v>
      </c>
      <c r="H31" s="12">
        <f>[1]vivienda!AC26</f>
        <v>1431.2048553105892</v>
      </c>
      <c r="I31" s="22">
        <f>[1]vivienda!AD26</f>
        <v>8.7818160131105785</v>
      </c>
      <c r="J31" s="12">
        <f>[1]vivienda!AE26</f>
        <v>0</v>
      </c>
      <c r="K31" s="22">
        <f>[1]vivienda!AF26</f>
        <v>0</v>
      </c>
      <c r="L31" s="12">
        <f>[1]vivienda!AG26</f>
        <v>20200.573602463501</v>
      </c>
      <c r="M31" s="22">
        <f>[1]vivienda!AH26</f>
        <v>3.6446455253245613</v>
      </c>
      <c r="N31" s="12">
        <f>[1]vivienda!AI26</f>
        <v>1601.6467596244502</v>
      </c>
      <c r="O31" s="22">
        <f>[1]vivienda!AJ26</f>
        <v>2.5723126131669201</v>
      </c>
      <c r="P31" s="12">
        <f>[1]vivienda!AK26</f>
        <v>2365.5085271961598</v>
      </c>
      <c r="Q31" s="22">
        <f>[1]vivienda!AL26</f>
        <v>2.0179942355134854</v>
      </c>
      <c r="R31" s="12">
        <f>[1]vivienda!AM26</f>
        <v>0</v>
      </c>
      <c r="S31" s="22">
        <f>[1]vivienda!AN26</f>
        <v>0</v>
      </c>
      <c r="T31" s="12">
        <f>[1]vivienda!AO26</f>
        <v>5180.3614352015111</v>
      </c>
      <c r="U31" s="22">
        <f>[1]vivienda!AP26</f>
        <v>5.0401591104391521</v>
      </c>
    </row>
    <row r="32" spans="1:21" x14ac:dyDescent="0.2">
      <c r="A32" s="1" t="str">
        <f>Cuadro01!A32</f>
        <v>Fuente: Instituto Nacional de Estadística (INE). LXV Encuesta Permanente de Hogares de Propósitos Múltiples, 2019.</v>
      </c>
      <c r="B32" s="30"/>
      <c r="C32" s="31"/>
      <c r="D32" s="30"/>
      <c r="E32" s="32"/>
      <c r="F32" s="30"/>
      <c r="G32" s="32"/>
      <c r="H32" s="30"/>
      <c r="I32" s="32"/>
      <c r="J32" s="30"/>
      <c r="K32" s="32"/>
      <c r="L32" s="30"/>
      <c r="M32" s="32"/>
      <c r="N32" s="30"/>
      <c r="O32" s="32"/>
      <c r="P32" s="30"/>
      <c r="Q32" s="32"/>
      <c r="R32" s="30"/>
      <c r="S32" s="32"/>
      <c r="T32" s="32"/>
      <c r="U32" s="32"/>
    </row>
    <row r="33" spans="1:1" x14ac:dyDescent="0.2">
      <c r="A33" s="26" t="s">
        <v>25</v>
      </c>
    </row>
    <row r="34" spans="1:1" x14ac:dyDescent="0.2">
      <c r="A34" s="26" t="s">
        <v>26</v>
      </c>
    </row>
  </sheetData>
  <mergeCells count="12">
    <mergeCell ref="A1:W1"/>
    <mergeCell ref="P3:Q3"/>
    <mergeCell ref="R3:S3"/>
    <mergeCell ref="F3:G3"/>
    <mergeCell ref="H3:I3"/>
    <mergeCell ref="J3:K3"/>
    <mergeCell ref="L3:M3"/>
    <mergeCell ref="B3:C3"/>
    <mergeCell ref="D3:E3"/>
    <mergeCell ref="A3:A4"/>
    <mergeCell ref="N3:O3"/>
    <mergeCell ref="T3:U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6:S7 G8 I8 K8 M8 O8 Q8 S8 G5 I5 K5 M5 O5 Q5 S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34"/>
  <sheetViews>
    <sheetView workbookViewId="0">
      <selection activeCell="D10" sqref="D10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.5703125" bestFit="1" customWidth="1"/>
    <col min="4" max="4" width="9" bestFit="1" customWidth="1"/>
    <col min="5" max="5" width="6.5703125" bestFit="1" customWidth="1"/>
    <col min="6" max="6" width="8.5703125" bestFit="1" customWidth="1"/>
    <col min="7" max="7" width="6.5703125" bestFit="1" customWidth="1"/>
    <col min="8" max="8" width="6.7109375" bestFit="1" customWidth="1"/>
    <col min="9" max="9" width="6.5703125" bestFit="1" customWidth="1"/>
    <col min="10" max="10" width="6.7109375" bestFit="1" customWidth="1"/>
    <col min="11" max="11" width="6.5703125" bestFit="1" customWidth="1"/>
    <col min="12" max="12" width="6.7109375" bestFit="1" customWidth="1"/>
    <col min="13" max="13" width="6.5703125" bestFit="1" customWidth="1"/>
    <col min="14" max="14" width="6.7109375" bestFit="1" customWidth="1"/>
    <col min="15" max="15" width="6.5703125" bestFit="1" customWidth="1"/>
    <col min="16" max="16" width="6.7109375" bestFit="1" customWidth="1"/>
    <col min="17" max="17" width="6.5703125" bestFit="1" customWidth="1"/>
    <col min="18" max="18" width="6.7109375" bestFit="1" customWidth="1"/>
    <col min="19" max="19" width="6.5703125" bestFit="1" customWidth="1"/>
  </cols>
  <sheetData>
    <row r="1" spans="1:19" ht="18" customHeight="1" x14ac:dyDescent="0.2">
      <c r="A1" s="43" t="s">
        <v>74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 x14ac:dyDescent="0.2">
      <c r="A3" s="44" t="s">
        <v>0</v>
      </c>
      <c r="B3" s="40" t="s">
        <v>1</v>
      </c>
      <c r="C3" s="40">
        <v>0</v>
      </c>
      <c r="D3" s="40" t="s">
        <v>5</v>
      </c>
      <c r="E3" s="40">
        <v>0</v>
      </c>
      <c r="F3" s="40" t="s">
        <v>19</v>
      </c>
      <c r="G3" s="40">
        <v>0</v>
      </c>
      <c r="H3" s="40" t="s">
        <v>20</v>
      </c>
      <c r="I3" s="40">
        <v>0</v>
      </c>
      <c r="J3" s="40" t="s">
        <v>21</v>
      </c>
      <c r="K3" s="40">
        <v>0</v>
      </c>
      <c r="L3" s="40" t="s">
        <v>22</v>
      </c>
      <c r="M3" s="40">
        <v>0</v>
      </c>
      <c r="N3" s="40" t="s">
        <v>23</v>
      </c>
      <c r="O3" s="40">
        <v>0</v>
      </c>
      <c r="P3" s="40" t="s">
        <v>24</v>
      </c>
      <c r="Q3" s="40">
        <v>0</v>
      </c>
      <c r="R3" s="40" t="s">
        <v>11</v>
      </c>
      <c r="S3" s="40">
        <v>0</v>
      </c>
    </row>
    <row r="4" spans="1:19" x14ac:dyDescent="0.2">
      <c r="A4" s="44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 x14ac:dyDescent="0.2">
      <c r="A5" s="4" t="s">
        <v>43</v>
      </c>
      <c r="B5" s="6">
        <f>[1]vivienda!AQ5</f>
        <v>2188848.5156170842</v>
      </c>
      <c r="C5" s="6">
        <f>[1]vivienda!AR5</f>
        <v>100</v>
      </c>
      <c r="D5" s="6">
        <f>[1]vivienda!AS5</f>
        <v>1956802.5980280621</v>
      </c>
      <c r="E5" s="25">
        <f>+D5/$B$5*100</f>
        <v>89.39872193377424</v>
      </c>
      <c r="F5" s="6">
        <f>[1]vivienda!AU5</f>
        <v>2421.2401508669891</v>
      </c>
      <c r="G5" s="25">
        <f>+F5/$B$5*100</f>
        <v>0.11061707256540723</v>
      </c>
      <c r="H5" s="6">
        <f>[1]vivienda!AW5</f>
        <v>6425.2326211679492</v>
      </c>
      <c r="I5" s="25">
        <f>+H5/$B$5*100</f>
        <v>0.29354396045797326</v>
      </c>
      <c r="J5" s="6">
        <f>[1]vivienda!AY5</f>
        <v>79517.563152291419</v>
      </c>
      <c r="K5" s="25">
        <f>+J5/$B$5*100</f>
        <v>3.6328490795478223</v>
      </c>
      <c r="L5" s="6">
        <f>[1]vivienda!BA5</f>
        <v>39508.768714078018</v>
      </c>
      <c r="M5" s="25">
        <f>+L5/$B$5*100</f>
        <v>1.8050024216929255</v>
      </c>
      <c r="N5" s="6">
        <f>[1]vivienda!BC5</f>
        <v>38068.722530814317</v>
      </c>
      <c r="O5" s="25">
        <f>+N5/$B$5*100</f>
        <v>1.7392122962918661</v>
      </c>
      <c r="P5" s="6">
        <f>[1]vivienda!BE5</f>
        <v>38339.162633288433</v>
      </c>
      <c r="Q5" s="25">
        <f>+P5/$B$5*100</f>
        <v>1.7515676557671598</v>
      </c>
      <c r="R5" s="6">
        <f>[1]vivienda!BG5</f>
        <v>27765.227786538479</v>
      </c>
      <c r="S5" s="25">
        <f>+R5/$B$5*100</f>
        <v>1.2684855799036807</v>
      </c>
    </row>
    <row r="6" spans="1:19" x14ac:dyDescent="0.2">
      <c r="A6" s="3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 x14ac:dyDescent="0.2">
      <c r="A8" s="8" t="s">
        <v>44</v>
      </c>
      <c r="B8" s="7">
        <f>[1]vivienda!AQ6</f>
        <v>1241366.451480773</v>
      </c>
      <c r="C8" s="9">
        <f>+B8/B5*100</f>
        <v>56.713218965306275</v>
      </c>
      <c r="D8" s="7">
        <f>[1]vivienda!AS6</f>
        <v>1230303.7831958756</v>
      </c>
      <c r="E8" s="9">
        <f>+D8/D5*100</f>
        <v>62.873167913600248</v>
      </c>
      <c r="F8" s="7">
        <f>[1]vivienda!AU6</f>
        <v>183.59694946521637</v>
      </c>
      <c r="G8" s="9">
        <f>+F8/F5*100</f>
        <v>7.5827649479327617</v>
      </c>
      <c r="H8" s="7">
        <f>[1]vivienda!AW6</f>
        <v>0</v>
      </c>
      <c r="I8" s="9">
        <f>+H8/H5*100</f>
        <v>0</v>
      </c>
      <c r="J8" s="7">
        <f>[1]vivienda!AY6</f>
        <v>688.58980005199669</v>
      </c>
      <c r="K8" s="9">
        <f>+J8/J5*100</f>
        <v>0.86595938400830375</v>
      </c>
      <c r="L8" s="7">
        <f>[1]vivienda!BA6</f>
        <v>4569.5684407618082</v>
      </c>
      <c r="M8" s="9">
        <f>+L8/L5*100</f>
        <v>11.565960138700932</v>
      </c>
      <c r="N8" s="7">
        <f>[1]vivienda!BC6</f>
        <v>1307.44136492812</v>
      </c>
      <c r="O8" s="9">
        <f>+N8/N5*100</f>
        <v>3.4344240573605425</v>
      </c>
      <c r="P8" s="7">
        <f>[1]vivienda!BE6</f>
        <v>459.05986670133109</v>
      </c>
      <c r="Q8" s="9">
        <f>+P8/P5*100</f>
        <v>1.1973653965586273</v>
      </c>
      <c r="R8" s="7">
        <f>[1]vivienda!BG6</f>
        <v>3854.4118629881241</v>
      </c>
      <c r="S8" s="9">
        <f>+R8/R5*100</f>
        <v>13.882154659854343</v>
      </c>
    </row>
    <row r="9" spans="1:19" x14ac:dyDescent="0.2">
      <c r="A9" s="10" t="s">
        <v>45</v>
      </c>
      <c r="B9" s="7">
        <f>[1]vivienda!AQ7</f>
        <v>252262.20856521191</v>
      </c>
      <c r="C9" s="9">
        <f>[1]vivienda!AR7</f>
        <v>11.524881999158982</v>
      </c>
      <c r="D9" s="7">
        <f>[1]vivienda!AS7</f>
        <v>251252.42534315315</v>
      </c>
      <c r="E9" s="9">
        <f>[1]vivienda!AT7</f>
        <v>12.839947452867701</v>
      </c>
      <c r="F9" s="7">
        <f>[1]vivienda!AU7</f>
        <v>183.59694946521637</v>
      </c>
      <c r="G9" s="9">
        <f>[1]vivienda!AV7</f>
        <v>7.5827649479327617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183.59694946521637</v>
      </c>
      <c r="M9" s="9">
        <f>[1]vivienda!BB7</f>
        <v>0.4646992438410158</v>
      </c>
      <c r="N9" s="7">
        <f>[1]vivienda!BC7</f>
        <v>367.19389893043274</v>
      </c>
      <c r="O9" s="9">
        <f>[1]vivienda!BD7</f>
        <v>0.96455534759069361</v>
      </c>
      <c r="P9" s="7">
        <f>[1]vivienda!BE7</f>
        <v>0</v>
      </c>
      <c r="Q9" s="9">
        <f>[1]vivienda!BF7</f>
        <v>0</v>
      </c>
      <c r="R9" s="7">
        <f>[1]vivienda!BG7</f>
        <v>275.39542419782452</v>
      </c>
      <c r="S9" s="9">
        <f>[1]vivienda!BH7</f>
        <v>0.99187165441281033</v>
      </c>
    </row>
    <row r="10" spans="1:19" x14ac:dyDescent="0.2">
      <c r="A10" s="10" t="s">
        <v>46</v>
      </c>
      <c r="B10" s="7">
        <f>[1]vivienda!AQ8</f>
        <v>159839.71301236999</v>
      </c>
      <c r="C10" s="9">
        <f>[1]vivienda!AR8</f>
        <v>7.3024566054680902</v>
      </c>
      <c r="D10" s="7">
        <f>[1]vivienda!AS8</f>
        <v>159839.71301236999</v>
      </c>
      <c r="E10" s="9">
        <f>[1]vivienda!AT8</f>
        <v>8.1684127552490988</v>
      </c>
      <c r="F10" s="7">
        <f>[1]vivienda!AU8</f>
        <v>0</v>
      </c>
      <c r="G10" s="9">
        <f>[1]vivienda!AV8</f>
        <v>0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0</v>
      </c>
      <c r="M10" s="9">
        <f>[1]vivienda!BB8</f>
        <v>0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0</v>
      </c>
      <c r="S10" s="9">
        <f>[1]vivienda!BH8</f>
        <v>0</v>
      </c>
    </row>
    <row r="11" spans="1:19" x14ac:dyDescent="0.2">
      <c r="A11" s="10" t="s">
        <v>47</v>
      </c>
      <c r="B11" s="7">
        <f>[1]vivienda!AQ9</f>
        <v>829264.52990319929</v>
      </c>
      <c r="C11" s="9">
        <f>[1]vivienda!AR9</f>
        <v>37.885880360679572</v>
      </c>
      <c r="D11" s="7">
        <f>[1]vivienda!AS9</f>
        <v>819211.6448403612</v>
      </c>
      <c r="E11" s="9">
        <f>[1]vivienda!AT9</f>
        <v>41.864807705483891</v>
      </c>
      <c r="F11" s="7">
        <f>[1]vivienda!AU9</f>
        <v>0</v>
      </c>
      <c r="G11" s="9">
        <f>[1]vivienda!AV9</f>
        <v>0</v>
      </c>
      <c r="H11" s="7">
        <f>[1]vivienda!AW9</f>
        <v>0</v>
      </c>
      <c r="I11" s="9">
        <f>[1]vivienda!AX9</f>
        <v>0</v>
      </c>
      <c r="J11" s="7">
        <f>[1]vivienda!AY9</f>
        <v>688.58980005199669</v>
      </c>
      <c r="K11" s="9">
        <f>[1]vivienda!AZ9</f>
        <v>0.86595938400830375</v>
      </c>
      <c r="L11" s="7">
        <f>[1]vivienda!BA9</f>
        <v>4385.9714912965919</v>
      </c>
      <c r="M11" s="9">
        <f>[1]vivienda!BB9</f>
        <v>11.101260894859916</v>
      </c>
      <c r="N11" s="7">
        <f>[1]vivienda!BC9</f>
        <v>940.24746599768741</v>
      </c>
      <c r="O11" s="9">
        <f>[1]vivienda!BD9</f>
        <v>2.4698687097698491</v>
      </c>
      <c r="P11" s="7">
        <f>[1]vivienda!BE9</f>
        <v>459.05986670133109</v>
      </c>
      <c r="Q11" s="9">
        <f>[1]vivienda!BF9</f>
        <v>1.1973653965586273</v>
      </c>
      <c r="R11" s="7">
        <f>[1]vivienda!BG9</f>
        <v>3579.0164387902996</v>
      </c>
      <c r="S11" s="9">
        <f>[1]vivienda!BH9</f>
        <v>12.890283005441534</v>
      </c>
    </row>
    <row r="12" spans="1:19" x14ac:dyDescent="0.2">
      <c r="A12" s="8" t="s">
        <v>48</v>
      </c>
      <c r="B12" s="7">
        <f>[1]vivienda!AQ10</f>
        <v>947482.06413639302</v>
      </c>
      <c r="C12" s="9">
        <f>[1]vivienda!AR10</f>
        <v>43.286781034697462</v>
      </c>
      <c r="D12" s="7">
        <f>[1]vivienda!AS10</f>
        <v>726498.81483225652</v>
      </c>
      <c r="E12" s="9">
        <f>[1]vivienda!AT10</f>
        <v>37.126832086403326</v>
      </c>
      <c r="F12" s="7">
        <f>[1]vivienda!AU10</f>
        <v>2237.6432014017728</v>
      </c>
      <c r="G12" s="9">
        <f>[1]vivienda!AV10</f>
        <v>92.417235052067241</v>
      </c>
      <c r="H12" s="7">
        <f>[1]vivienda!AW10</f>
        <v>6425.2326211679492</v>
      </c>
      <c r="I12" s="9">
        <f>[1]vivienda!AX10</f>
        <v>100</v>
      </c>
      <c r="J12" s="7">
        <f>[1]vivienda!AY10</f>
        <v>78828.973352239424</v>
      </c>
      <c r="K12" s="9">
        <f>[1]vivienda!AZ10</f>
        <v>99.134040615991708</v>
      </c>
      <c r="L12" s="7">
        <f>[1]vivienda!BA10</f>
        <v>34939.200273316223</v>
      </c>
      <c r="M12" s="9">
        <f>[1]vivienda!BB10</f>
        <v>88.434039861299098</v>
      </c>
      <c r="N12" s="7">
        <f>[1]vivienda!BC10</f>
        <v>36761.281165886197</v>
      </c>
      <c r="O12" s="9">
        <f>[1]vivienda!BD10</f>
        <v>96.565575942639455</v>
      </c>
      <c r="P12" s="7">
        <f>[1]vivienda!BE10</f>
        <v>37880.102766587108</v>
      </c>
      <c r="Q12" s="9">
        <f>[1]vivienda!BF10</f>
        <v>98.80263460344139</v>
      </c>
      <c r="R12" s="7">
        <f>[1]vivienda!BG10</f>
        <v>23910.815923550363</v>
      </c>
      <c r="S12" s="9">
        <f>[1]vivienda!BH10</f>
        <v>86.117845340145678</v>
      </c>
    </row>
    <row r="13" spans="1:19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">
      <c r="A15" s="8" t="s">
        <v>49</v>
      </c>
      <c r="B15" s="7">
        <f>[1]vivienda!AQ12</f>
        <v>307613.95551651297</v>
      </c>
      <c r="C15" s="9">
        <f>[1]vivienda!AR12</f>
        <v>14.053688655095891</v>
      </c>
      <c r="D15" s="7">
        <f>[1]vivienda!AS12</f>
        <v>238143.58444026241</v>
      </c>
      <c r="E15" s="9">
        <f>[1]vivienda!AT12</f>
        <v>12.170036194772429</v>
      </c>
      <c r="F15" s="7">
        <f>[1]vivienda!AU12</f>
        <v>0</v>
      </c>
      <c r="G15" s="9">
        <f>[1]vivienda!AV12</f>
        <v>0</v>
      </c>
      <c r="H15" s="7">
        <f>[1]vivienda!AW12</f>
        <v>1758.1482296728213</v>
      </c>
      <c r="I15" s="9">
        <f>[1]vivienda!AX12</f>
        <v>27.363184079601982</v>
      </c>
      <c r="J15" s="7">
        <f>[1]vivienda!AY12</f>
        <v>19946.990823924381</v>
      </c>
      <c r="K15" s="9">
        <f>[1]vivienda!AZ12</f>
        <v>25.085012710615967</v>
      </c>
      <c r="L15" s="7">
        <f>[1]vivienda!BA12</f>
        <v>9966.6226864364344</v>
      </c>
      <c r="M15" s="9">
        <f>[1]vivienda!BB12</f>
        <v>25.226356099741125</v>
      </c>
      <c r="N15" s="7">
        <f>[1]vivienda!BC12</f>
        <v>11776.833827071996</v>
      </c>
      <c r="O15" s="9">
        <f>[1]vivienda!BD12</f>
        <v>30.935721096339297</v>
      </c>
      <c r="P15" s="7">
        <f>[1]vivienda!BE12</f>
        <v>16314.360265205329</v>
      </c>
      <c r="Q15" s="9">
        <f>[1]vivienda!BF12</f>
        <v>42.552729753779737</v>
      </c>
      <c r="R15" s="7">
        <f>[1]vivienda!BG12</f>
        <v>9707.415243938025</v>
      </c>
      <c r="S15" s="9">
        <f>[1]vivienda!BH12</f>
        <v>34.962490920548142</v>
      </c>
    </row>
    <row r="16" spans="1:19" x14ac:dyDescent="0.2">
      <c r="A16" s="8" t="s">
        <v>50</v>
      </c>
      <c r="B16" s="7">
        <f>[1]vivienda!AQ13</f>
        <v>1233382.6692483812</v>
      </c>
      <c r="C16" s="9">
        <f>[1]vivienda!AR13</f>
        <v>56.348470917397577</v>
      </c>
      <c r="D16" s="7">
        <f>[1]vivienda!AS13</f>
        <v>1083263.383069284</v>
      </c>
      <c r="E16" s="9">
        <f>[1]vivienda!AT13</f>
        <v>55.358848366254534</v>
      </c>
      <c r="F16" s="7">
        <f>[1]vivienda!AU13</f>
        <v>2421.2401508669891</v>
      </c>
      <c r="G16" s="9">
        <f>[1]vivienda!AV13</f>
        <v>100</v>
      </c>
      <c r="H16" s="7">
        <f>[1]vivienda!AW13</f>
        <v>4347.4210770091586</v>
      </c>
      <c r="I16" s="9">
        <f>[1]vivienda!AX13</f>
        <v>67.661691542288537</v>
      </c>
      <c r="J16" s="7">
        <f>[1]vivienda!AY13</f>
        <v>54967.420599769153</v>
      </c>
      <c r="K16" s="9">
        <f>[1]vivienda!AZ13</f>
        <v>69.12613820231887</v>
      </c>
      <c r="L16" s="7">
        <f>[1]vivienda!BA13</f>
        <v>26665.176197267901</v>
      </c>
      <c r="M16" s="9">
        <f>[1]vivienda!BB13</f>
        <v>67.491792493564589</v>
      </c>
      <c r="N16" s="7">
        <f>[1]vivienda!BC13</f>
        <v>24214.077159583598</v>
      </c>
      <c r="O16" s="9">
        <f>[1]vivienda!BD13</f>
        <v>63.606224611250809</v>
      </c>
      <c r="P16" s="7">
        <f>[1]vivienda!BE13</f>
        <v>21385.475739111222</v>
      </c>
      <c r="Q16" s="9">
        <f>[1]vivienda!BF13</f>
        <v>55.779715231816326</v>
      </c>
      <c r="R16" s="7">
        <f>[1]vivienda!BG13</f>
        <v>16118.475255508229</v>
      </c>
      <c r="S16" s="9">
        <f>[1]vivienda!BH13</f>
        <v>58.052739129059162</v>
      </c>
    </row>
    <row r="17" spans="1:19" x14ac:dyDescent="0.2">
      <c r="A17" s="8" t="s">
        <v>51</v>
      </c>
      <c r="B17" s="7">
        <f>[1]vivienda!AQ14</f>
        <v>462140.15528046608</v>
      </c>
      <c r="C17" s="9">
        <f>[1]vivienda!AR14</f>
        <v>21.113391446834715</v>
      </c>
      <c r="D17" s="7">
        <f>[1]vivienda!AS14</f>
        <v>452624.79744005622</v>
      </c>
      <c r="E17" s="9">
        <f>[1]vivienda!AT14</f>
        <v>23.130835879724501</v>
      </c>
      <c r="F17" s="7">
        <f>[1]vivienda!AU14</f>
        <v>0</v>
      </c>
      <c r="G17" s="9">
        <f>[1]vivienda!AV14</f>
        <v>0</v>
      </c>
      <c r="H17" s="7">
        <f>[1]vivienda!AW14</f>
        <v>319.66331448596753</v>
      </c>
      <c r="I17" s="9">
        <f>[1]vivienda!AX14</f>
        <v>4.9751243781094514</v>
      </c>
      <c r="J17" s="7">
        <f>[1]vivienda!AY14</f>
        <v>3324.4984706540622</v>
      </c>
      <c r="K17" s="9">
        <f>[1]vivienda!AZ14</f>
        <v>4.180835451769326</v>
      </c>
      <c r="L17" s="7">
        <f>[1]vivienda!BA14</f>
        <v>2557.3065158877403</v>
      </c>
      <c r="M17" s="9">
        <f>[1]vivienda!BB14</f>
        <v>6.4727568059505343</v>
      </c>
      <c r="N17" s="7">
        <f>[1]vivienda!BC14</f>
        <v>1758.1482296728213</v>
      </c>
      <c r="O17" s="9">
        <f>[1]vivienda!BD14</f>
        <v>4.6183536320392866</v>
      </c>
      <c r="P17" s="7">
        <f>[1]vivienda!BE14</f>
        <v>0</v>
      </c>
      <c r="Q17" s="9">
        <f>[1]vivienda!BF14</f>
        <v>0</v>
      </c>
      <c r="R17" s="7">
        <f>[1]vivienda!BG14</f>
        <v>1555.7413097090996</v>
      </c>
      <c r="S17" s="9">
        <f>[1]vivienda!BH14</f>
        <v>5.6032002390535958</v>
      </c>
    </row>
    <row r="18" spans="1:19" x14ac:dyDescent="0.2">
      <c r="A18" s="8" t="s">
        <v>52</v>
      </c>
      <c r="B18" s="7">
        <f>[1]vivienda!AQ15</f>
        <v>175913.17642057373</v>
      </c>
      <c r="C18" s="9">
        <f>[1]vivienda!AR15</f>
        <v>8.0367908133185715</v>
      </c>
      <c r="D18" s="7">
        <f>[1]vivienda!AS15</f>
        <v>174314.85984814382</v>
      </c>
      <c r="E18" s="9">
        <f>[1]vivienda!AT15</f>
        <v>8.9081474045367148</v>
      </c>
      <c r="F18" s="7">
        <f>[1]vivienda!AU15</f>
        <v>0</v>
      </c>
      <c r="G18" s="9">
        <f>[1]vivienda!AV15</f>
        <v>0</v>
      </c>
      <c r="H18" s="7">
        <f>[1]vivienda!AW15</f>
        <v>0</v>
      </c>
      <c r="I18" s="9">
        <f>[1]vivienda!AX15</f>
        <v>0</v>
      </c>
      <c r="J18" s="7">
        <f>[1]vivienda!AY15</f>
        <v>1278.6532579438701</v>
      </c>
      <c r="K18" s="9">
        <f>[1]vivienda!AZ15</f>
        <v>1.6080136352958949</v>
      </c>
      <c r="L18" s="7">
        <f>[1]vivienda!BA15</f>
        <v>319.66331448596753</v>
      </c>
      <c r="M18" s="9">
        <f>[1]vivienda!BB15</f>
        <v>0.80909460074381678</v>
      </c>
      <c r="N18" s="7">
        <f>[1]vivienda!BC15</f>
        <v>0</v>
      </c>
      <c r="O18" s="9">
        <f>[1]vivienda!BD15</f>
        <v>0</v>
      </c>
      <c r="P18" s="7">
        <f>[1]vivienda!BE15</f>
        <v>0</v>
      </c>
      <c r="Q18" s="9">
        <f>[1]vivienda!BF15</f>
        <v>0</v>
      </c>
      <c r="R18" s="7">
        <f>[1]vivienda!BG15</f>
        <v>0</v>
      </c>
      <c r="S18" s="9">
        <f>[1]vivienda!BH15</f>
        <v>0</v>
      </c>
    </row>
    <row r="19" spans="1:19" x14ac:dyDescent="0.2">
      <c r="A19" s="8" t="s">
        <v>53</v>
      </c>
      <c r="B19" s="7">
        <f>[1]vivienda!AQ16</f>
        <v>9798.5591512003539</v>
      </c>
      <c r="C19" s="9">
        <f>[1]vivienda!AR16</f>
        <v>0.44765816735553882</v>
      </c>
      <c r="D19" s="7">
        <f>[1]vivienda!AS16</f>
        <v>8455.9732303592882</v>
      </c>
      <c r="E19" s="9">
        <f>[1]vivienda!AT16</f>
        <v>0.43213215471405581</v>
      </c>
      <c r="F19" s="7">
        <f>[1]vivienda!AU16</f>
        <v>0</v>
      </c>
      <c r="G19" s="9">
        <f>[1]vivienda!AV16</f>
        <v>0</v>
      </c>
      <c r="H19" s="7">
        <f>[1]vivienda!AW16</f>
        <v>0</v>
      </c>
      <c r="I19" s="9">
        <f>[1]vivienda!AX16</f>
        <v>0</v>
      </c>
      <c r="J19" s="7">
        <f>[1]vivienda!AY16</f>
        <v>0</v>
      </c>
      <c r="K19" s="9">
        <f>[1]vivienda!AZ16</f>
        <v>0</v>
      </c>
      <c r="L19" s="7">
        <f>[1]vivienda!BA16</f>
        <v>0</v>
      </c>
      <c r="M19" s="9">
        <f>[1]vivienda!BB16</f>
        <v>0</v>
      </c>
      <c r="N19" s="7">
        <f>[1]vivienda!BC16</f>
        <v>319.66331448596753</v>
      </c>
      <c r="O19" s="9">
        <f>[1]vivienda!BD16</f>
        <v>0.83970066037077939</v>
      </c>
      <c r="P19" s="7">
        <f>[1]vivienda!BE16</f>
        <v>639.32662897193507</v>
      </c>
      <c r="Q19" s="9">
        <f>[1]vivienda!BF16</f>
        <v>1.6675550144040758</v>
      </c>
      <c r="R19" s="7">
        <f>[1]vivienda!BG16</f>
        <v>383.59597738316103</v>
      </c>
      <c r="S19" s="9">
        <f>[1]vivienda!BH16</f>
        <v>1.3815697113392362</v>
      </c>
    </row>
    <row r="20" spans="1:19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8" t="s">
        <v>54</v>
      </c>
      <c r="B22" s="7">
        <f>[1]vivienda!AQ18</f>
        <v>1453609.0736139494</v>
      </c>
      <c r="C22" s="9">
        <f>[1]vivienda!AR18</f>
        <v>66.409761262265562</v>
      </c>
      <c r="D22" s="7">
        <f>[1]vivienda!AS18</f>
        <v>1264441.9226410205</v>
      </c>
      <c r="E22" s="9">
        <f>[1]vivienda!AT18</f>
        <v>64.617755716148508</v>
      </c>
      <c r="F22" s="7">
        <f>[1]vivienda!AU18</f>
        <v>2421.2401508669891</v>
      </c>
      <c r="G22" s="9">
        <f>[1]vivienda!AV18</f>
        <v>100</v>
      </c>
      <c r="H22" s="7">
        <f>[1]vivienda!AW18</f>
        <v>5082.6467003268845</v>
      </c>
      <c r="I22" s="9">
        <f>[1]vivienda!AX18</f>
        <v>79.104477611940283</v>
      </c>
      <c r="J22" s="7">
        <f>[1]vivienda!AY18</f>
        <v>63836.763902847561</v>
      </c>
      <c r="K22" s="9">
        <f>[1]vivienda!AZ18</f>
        <v>80.280080742147348</v>
      </c>
      <c r="L22" s="7">
        <f>[1]vivienda!BA18</f>
        <v>31162.226018799665</v>
      </c>
      <c r="M22" s="9">
        <f>[1]vivienda!BB18</f>
        <v>78.87420193810226</v>
      </c>
      <c r="N22" s="7">
        <f>[1]vivienda!BC18</f>
        <v>31977.862675017681</v>
      </c>
      <c r="O22" s="9">
        <f>[1]vivienda!BD18</f>
        <v>84.000356589674226</v>
      </c>
      <c r="P22" s="7">
        <f>[1]vivienda!BE18</f>
        <v>31742.567128456543</v>
      </c>
      <c r="Q22" s="9">
        <f>[1]vivienda!BF18</f>
        <v>82.794106465162287</v>
      </c>
      <c r="R22" s="7">
        <f>[1]vivienda!BG18</f>
        <v>22943.844396634653</v>
      </c>
      <c r="S22" s="9">
        <f>[1]vivienda!BH18</f>
        <v>82.635174373604841</v>
      </c>
    </row>
    <row r="23" spans="1:19" x14ac:dyDescent="0.2">
      <c r="A23" s="8" t="s">
        <v>55</v>
      </c>
      <c r="B23" s="7">
        <f>[1]vivienda!AQ19</f>
        <v>735239.44200316514</v>
      </c>
      <c r="C23" s="9">
        <f>[1]vivienda!AR19</f>
        <v>33.59023873773581</v>
      </c>
      <c r="D23" s="7">
        <f>[1]vivienda!AS19</f>
        <v>692360.67538707354</v>
      </c>
      <c r="E23" s="9">
        <f>[1]vivienda!AT19</f>
        <v>35.382244283853133</v>
      </c>
      <c r="F23" s="7">
        <f>[1]vivienda!AU19</f>
        <v>0</v>
      </c>
      <c r="G23" s="9">
        <f>[1]vivienda!AV19</f>
        <v>0</v>
      </c>
      <c r="H23" s="7">
        <f>[1]vivienda!AW19</f>
        <v>1342.5859208410636</v>
      </c>
      <c r="I23" s="9">
        <f>[1]vivienda!AX19</f>
        <v>20.895522388059696</v>
      </c>
      <c r="J23" s="7">
        <f>[1]vivienda!AY19</f>
        <v>15680.799249443888</v>
      </c>
      <c r="K23" s="9">
        <f>[1]vivienda!AZ19</f>
        <v>19.719919257852688</v>
      </c>
      <c r="L23" s="7">
        <f>[1]vivienda!BA19</f>
        <v>8346.5426952783673</v>
      </c>
      <c r="M23" s="9">
        <f>[1]vivienda!BB19</f>
        <v>21.125798061897772</v>
      </c>
      <c r="N23" s="7">
        <f>[1]vivienda!BC19</f>
        <v>6090.859855796657</v>
      </c>
      <c r="O23" s="9">
        <f>[1]vivienda!BD19</f>
        <v>15.999643410325829</v>
      </c>
      <c r="P23" s="7">
        <f>[1]vivienda!BE19</f>
        <v>6596.5955048319101</v>
      </c>
      <c r="Q23" s="9">
        <f>[1]vivienda!BF19</f>
        <v>17.205893534837763</v>
      </c>
      <c r="R23" s="7">
        <f>[1]vivienda!BG19</f>
        <v>4821.3833899038364</v>
      </c>
      <c r="S23" s="9">
        <f>[1]vivienda!BH19</f>
        <v>17.364825626395206</v>
      </c>
    </row>
    <row r="24" spans="1:19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8" t="s">
        <v>57</v>
      </c>
      <c r="B26" s="7">
        <f>[1]vivienda!AQ21</f>
        <v>419658.64864151063</v>
      </c>
      <c r="C26" s="9">
        <f>[1]vivienda!AR21</f>
        <v>19.172576158071848</v>
      </c>
      <c r="D26" s="7">
        <f>[1]vivienda!AS21</f>
        <v>290000.38901638554</v>
      </c>
      <c r="E26" s="9">
        <f>[1]vivienda!AT21</f>
        <v>14.820114676290238</v>
      </c>
      <c r="F26" s="7">
        <f>[1]vivienda!AU21</f>
        <v>0</v>
      </c>
      <c r="G26" s="9">
        <f>[1]vivienda!AV21</f>
        <v>0</v>
      </c>
      <c r="H26" s="7">
        <f>[1]vivienda!AW21</f>
        <v>3036.8014876166912</v>
      </c>
      <c r="I26" s="9">
        <f>[1]vivienda!AX21</f>
        <v>47.263681592039781</v>
      </c>
      <c r="J26" s="7">
        <f>[1]vivienda!AY21</f>
        <v>43697.975090231688</v>
      </c>
      <c r="K26" s="9">
        <f>[1]vivienda!AZ21</f>
        <v>54.953865986237119</v>
      </c>
      <c r="L26" s="7">
        <f>[1]vivienda!BA21</f>
        <v>18084.039721299127</v>
      </c>
      <c r="M26" s="9">
        <f>[1]vivienda!BB21</f>
        <v>45.772217940204513</v>
      </c>
      <c r="N26" s="7">
        <f>[1]vivienda!BC21</f>
        <v>19651.092801660638</v>
      </c>
      <c r="O26" s="9">
        <f>[1]vivienda!BD21</f>
        <v>51.620047890375808</v>
      </c>
      <c r="P26" s="7">
        <f>[1]vivienda!BE21</f>
        <v>29356.623496232765</v>
      </c>
      <c r="Q26" s="9">
        <f>[1]vivienda!BF21</f>
        <v>76.570852047622779</v>
      </c>
      <c r="R26" s="7">
        <f>[1]vivienda!BG21</f>
        <v>15831.727028080228</v>
      </c>
      <c r="S26" s="9">
        <f>[1]vivienda!BH21</f>
        <v>57.019978909576906</v>
      </c>
    </row>
    <row r="27" spans="1:19" x14ac:dyDescent="0.2">
      <c r="A27" s="8" t="s">
        <v>58</v>
      </c>
      <c r="B27" s="7">
        <f>[1]vivienda!AQ22</f>
        <v>419870.396673718</v>
      </c>
      <c r="C27" s="9">
        <f>[1]vivienda!AR22</f>
        <v>19.182250104473191</v>
      </c>
      <c r="D27" s="7">
        <f>[1]vivienda!AS22</f>
        <v>362495.22263140255</v>
      </c>
      <c r="E27" s="9">
        <f>[1]vivienda!AT22</f>
        <v>18.52487435353477</v>
      </c>
      <c r="F27" s="7">
        <f>[1]vivienda!AU22</f>
        <v>1598.3165724298378</v>
      </c>
      <c r="G27" s="9">
        <f>[1]vivienda!AV22</f>
        <v>66.012310751476605</v>
      </c>
      <c r="H27" s="7">
        <f>[1]vivienda!AW22</f>
        <v>1917.9798869158051</v>
      </c>
      <c r="I27" s="9">
        <f>[1]vivienda!AX22</f>
        <v>29.850746268656707</v>
      </c>
      <c r="J27" s="7">
        <f>[1]vivienda!AY22</f>
        <v>16479.957535658803</v>
      </c>
      <c r="K27" s="9">
        <f>[1]vivienda!AZ22</f>
        <v>20.724927779912615</v>
      </c>
      <c r="L27" s="7">
        <f>[1]vivienda!BA22</f>
        <v>15116.19371134165</v>
      </c>
      <c r="M27" s="9">
        <f>[1]vivienda!BB22</f>
        <v>38.260351317795816</v>
      </c>
      <c r="N27" s="7">
        <f>[1]vivienda!BC22</f>
        <v>9275.258934855081</v>
      </c>
      <c r="O27" s="9">
        <f>[1]vivienda!BD22</f>
        <v>24.364513223020086</v>
      </c>
      <c r="P27" s="7">
        <f>[1]vivienda!BE22</f>
        <v>6936.6939243454972</v>
      </c>
      <c r="Q27" s="9">
        <f>[1]vivienda!BF22</f>
        <v>18.09297190628423</v>
      </c>
      <c r="R27" s="7">
        <f>[1]vivienda!BG22</f>
        <v>6050.7734767676448</v>
      </c>
      <c r="S27" s="9">
        <f>[1]vivienda!BH22</f>
        <v>21.792630419914165</v>
      </c>
    </row>
    <row r="28" spans="1:19" x14ac:dyDescent="0.2">
      <c r="A28" s="8" t="s">
        <v>59</v>
      </c>
      <c r="B28" s="7">
        <f>[1]vivienda!AQ23</f>
        <v>419544.25326907152</v>
      </c>
      <c r="C28" s="9">
        <f>[1]vivienda!AR23</f>
        <v>19.167349877147291</v>
      </c>
      <c r="D28" s="7">
        <f>[1]vivienda!AS23</f>
        <v>394865.3095969978</v>
      </c>
      <c r="E28" s="9">
        <f>[1]vivienda!AT23</f>
        <v>20.17910799969896</v>
      </c>
      <c r="F28" s="7">
        <f>[1]vivienda!AU23</f>
        <v>183.59694946521637</v>
      </c>
      <c r="G28" s="9">
        <f>[1]vivienda!AV23</f>
        <v>7.5827649479327617</v>
      </c>
      <c r="H28" s="7">
        <f>[1]vivienda!AW23</f>
        <v>703.25929186912856</v>
      </c>
      <c r="I28" s="9">
        <f>[1]vivienda!AX23</f>
        <v>10.945273631840793</v>
      </c>
      <c r="J28" s="7">
        <f>[1]vivienda!AY23</f>
        <v>11188.216007008872</v>
      </c>
      <c r="K28" s="9">
        <f>[1]vivienda!AZ23</f>
        <v>14.070119308839091</v>
      </c>
      <c r="L28" s="7">
        <f>[1]vivienda!BA23</f>
        <v>3269.7026407397261</v>
      </c>
      <c r="M28" s="9">
        <f>[1]vivienda!BB23</f>
        <v>8.2758910165040014</v>
      </c>
      <c r="N28" s="7">
        <f>[1]vivienda!BC23</f>
        <v>6073.6029752333852</v>
      </c>
      <c r="O28" s="9">
        <f>[1]vivienda!BD23</f>
        <v>15.954312547044816</v>
      </c>
      <c r="P28" s="7">
        <f>[1]vivienda!BE23</f>
        <v>1022.9226063550961</v>
      </c>
      <c r="Q28" s="9">
        <f>[1]vivienda!BF23</f>
        <v>2.6680880230465216</v>
      </c>
      <c r="R28" s="7">
        <f>[1]vivienda!BG23</f>
        <v>2237.6432014017728</v>
      </c>
      <c r="S28" s="9">
        <f>[1]vivienda!BH23</f>
        <v>8.0591566494788776</v>
      </c>
    </row>
    <row r="29" spans="1:19" x14ac:dyDescent="0.2">
      <c r="A29" s="8" t="s">
        <v>60</v>
      </c>
      <c r="B29" s="7">
        <f>[1]vivienda!AQ24</f>
        <v>419691.39031274599</v>
      </c>
      <c r="C29" s="9">
        <f>[1]vivienda!AR24</f>
        <v>19.174071998053542</v>
      </c>
      <c r="D29" s="7">
        <f>[1]vivienda!AS24</f>
        <v>408403.5515307429</v>
      </c>
      <c r="E29" s="9">
        <f>[1]vivienda!AT24</f>
        <v>20.870963271528016</v>
      </c>
      <c r="F29" s="7">
        <f>[1]vivienda!AU24</f>
        <v>639.32662897193507</v>
      </c>
      <c r="G29" s="9">
        <f>[1]vivienda!AV24</f>
        <v>26.404924300590636</v>
      </c>
      <c r="H29" s="7">
        <f>[1]vivienda!AW24</f>
        <v>383.59597738316103</v>
      </c>
      <c r="I29" s="9">
        <f>[1]vivienda!AX24</f>
        <v>5.970149253731341</v>
      </c>
      <c r="J29" s="7">
        <f>[1]vivienda!AY24</f>
        <v>4635.1180600465295</v>
      </c>
      <c r="K29" s="9">
        <f>[1]vivienda!AZ24</f>
        <v>5.829049427947619</v>
      </c>
      <c r="L29" s="7">
        <f>[1]vivienda!BA24</f>
        <v>2079.8426972396746</v>
      </c>
      <c r="M29" s="9">
        <f>[1]vivienda!BB24</f>
        <v>5.2642559232643755</v>
      </c>
      <c r="N29" s="7">
        <f>[1]vivienda!BC24</f>
        <v>1662.2492353270311</v>
      </c>
      <c r="O29" s="9">
        <f>[1]vivienda!BD24</f>
        <v>4.3664434339280529</v>
      </c>
      <c r="P29" s="7">
        <f>[1]vivienda!BE24</f>
        <v>0</v>
      </c>
      <c r="Q29" s="9">
        <f>[1]vivienda!BF24</f>
        <v>0</v>
      </c>
      <c r="R29" s="7">
        <f>[1]vivienda!BG24</f>
        <v>1887.7061830346133</v>
      </c>
      <c r="S29" s="9">
        <f>[1]vivienda!BH24</f>
        <v>6.7988139609279106</v>
      </c>
    </row>
    <row r="30" spans="1:19" x14ac:dyDescent="0.2">
      <c r="A30" s="8" t="s">
        <v>61</v>
      </c>
      <c r="B30" s="7">
        <f>[1]vivienda!AQ25</f>
        <v>420324.64287370653</v>
      </c>
      <c r="C30" s="9">
        <f>[1]vivienda!AR25</f>
        <v>19.203002851716665</v>
      </c>
      <c r="D30" s="7">
        <f>[1]vivienda!AS25</f>
        <v>417608.27503299434</v>
      </c>
      <c r="E30" s="9">
        <f>[1]vivienda!AT25</f>
        <v>21.341359391787023</v>
      </c>
      <c r="F30" s="7">
        <f>[1]vivienda!AU25</f>
        <v>0</v>
      </c>
      <c r="G30" s="9">
        <f>[1]vivienda!AV25</f>
        <v>0</v>
      </c>
      <c r="H30" s="7">
        <f>[1]vivienda!AW25</f>
        <v>383.59597738316103</v>
      </c>
      <c r="I30" s="9">
        <f>[1]vivienda!AX25</f>
        <v>5.970149253731341</v>
      </c>
      <c r="J30" s="7">
        <f>[1]vivienda!AY25</f>
        <v>1598.3165724298376</v>
      </c>
      <c r="K30" s="9">
        <f>[1]vivienda!AZ25</f>
        <v>2.0100170441198681</v>
      </c>
      <c r="L30" s="7">
        <f>[1]vivienda!BA25</f>
        <v>0</v>
      </c>
      <c r="M30" s="9">
        <f>[1]vivienda!BB25</f>
        <v>0</v>
      </c>
      <c r="N30" s="7">
        <f>[1]vivienda!BC25</f>
        <v>0</v>
      </c>
      <c r="O30" s="9">
        <f>[1]vivienda!BD25</f>
        <v>0</v>
      </c>
      <c r="P30" s="7">
        <f>[1]vivienda!BE25</f>
        <v>0</v>
      </c>
      <c r="Q30" s="9">
        <f>[1]vivienda!BF25</f>
        <v>0</v>
      </c>
      <c r="R30" s="7">
        <f>[1]vivienda!BG25</f>
        <v>734.45529089915567</v>
      </c>
      <c r="S30" s="9">
        <f>[1]vivienda!BH25</f>
        <v>2.6452341631976255</v>
      </c>
    </row>
    <row r="31" spans="1:19" x14ac:dyDescent="0.2">
      <c r="A31" s="11" t="s">
        <v>62</v>
      </c>
      <c r="B31" s="12">
        <f>[1]vivienda!AQ26</f>
        <v>89759.183846445172</v>
      </c>
      <c r="C31" s="22">
        <f>[1]vivienda!AR26</f>
        <v>4.1007490105426552</v>
      </c>
      <c r="D31" s="12">
        <f>[1]vivienda!AS26</f>
        <v>83429.850219623026</v>
      </c>
      <c r="E31" s="22">
        <f>[1]vivienda!AT26</f>
        <v>4.2635803071652791</v>
      </c>
      <c r="F31" s="12">
        <f>[1]vivienda!AU26</f>
        <v>0</v>
      </c>
      <c r="G31" s="22">
        <f>[1]vivienda!AV26</f>
        <v>0</v>
      </c>
      <c r="H31" s="12">
        <f>[1]vivienda!AW26</f>
        <v>0</v>
      </c>
      <c r="I31" s="22">
        <f>[1]vivienda!AX26</f>
        <v>0</v>
      </c>
      <c r="J31" s="12">
        <f>[1]vivienda!AY26</f>
        <v>1917.9798869158053</v>
      </c>
      <c r="K31" s="22">
        <f>[1]vivienda!AZ26</f>
        <v>2.4120204529438425</v>
      </c>
      <c r="L31" s="12">
        <f>[1]vivienda!BA26</f>
        <v>958.98994345790265</v>
      </c>
      <c r="M31" s="22">
        <f>[1]vivienda!BB26</f>
        <v>2.4272838022314507</v>
      </c>
      <c r="N31" s="12">
        <f>[1]vivienda!BC26</f>
        <v>1406.5185837382571</v>
      </c>
      <c r="O31" s="22">
        <f>[1]vivienda!BD26</f>
        <v>3.6946829056314292</v>
      </c>
      <c r="P31" s="12">
        <f>[1]vivienda!BE26</f>
        <v>1022.9226063550961</v>
      </c>
      <c r="Q31" s="22">
        <f>[1]vivienda!BF26</f>
        <v>2.6680880230465216</v>
      </c>
      <c r="R31" s="12">
        <f>[1]vivienda!BG26</f>
        <v>1022.9226063550961</v>
      </c>
      <c r="S31" s="22">
        <f>[1]vivienda!BH26</f>
        <v>3.6841858969046299</v>
      </c>
    </row>
    <row r="32" spans="1:19" x14ac:dyDescent="0.2">
      <c r="A32" s="1" t="str">
        <f>Cuadro02!A32</f>
        <v>Fuente: Instituto Nacional de Estadística (INE). LXV Encuesta Permanente de Hogares de Propósitos Múltiples, 2019.</v>
      </c>
      <c r="B32" s="30"/>
      <c r="C32" s="32"/>
      <c r="D32" s="30"/>
      <c r="E32" s="32"/>
      <c r="F32" s="30"/>
      <c r="G32" s="32"/>
      <c r="H32" s="30"/>
      <c r="I32" s="32"/>
      <c r="J32" s="30"/>
      <c r="K32" s="32"/>
      <c r="L32" s="30"/>
      <c r="M32" s="32"/>
      <c r="N32" s="30"/>
      <c r="O32" s="32"/>
      <c r="P32" s="30"/>
      <c r="Q32" s="32"/>
      <c r="R32" s="30"/>
      <c r="S32" s="32"/>
    </row>
    <row r="33" spans="1:1" x14ac:dyDescent="0.2">
      <c r="A33" s="26" t="s">
        <v>25</v>
      </c>
    </row>
    <row r="34" spans="1:1" x14ac:dyDescent="0.2">
      <c r="A34" s="26" t="s">
        <v>26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G5 I5 K5 M5 O5 Q5 S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3"/>
  <sheetViews>
    <sheetView workbookViewId="0">
      <selection activeCell="B6" sqref="B6"/>
    </sheetView>
  </sheetViews>
  <sheetFormatPr baseColWidth="10" defaultRowHeight="12.75" x14ac:dyDescent="0.2"/>
  <cols>
    <col min="1" max="1" width="19.5703125" customWidth="1"/>
    <col min="2" max="2" width="10" customWidth="1"/>
    <col min="3" max="3" width="10.28515625" customWidth="1"/>
    <col min="4" max="4" width="6.5703125" bestFit="1" customWidth="1"/>
    <col min="5" max="5" width="7" customWidth="1"/>
    <col min="7" max="7" width="6.28515625" bestFit="1" customWidth="1"/>
    <col min="11" max="11" width="6.28515625" bestFit="1" customWidth="1"/>
  </cols>
  <sheetData>
    <row r="1" spans="1:13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">
      <c r="A3" s="46" t="s">
        <v>0</v>
      </c>
      <c r="B3" s="46" t="s">
        <v>27</v>
      </c>
      <c r="C3" s="47" t="s">
        <v>38</v>
      </c>
      <c r="D3" s="47"/>
      <c r="E3" s="47"/>
      <c r="F3" s="47" t="s">
        <v>27</v>
      </c>
      <c r="G3" s="47"/>
      <c r="H3" s="47"/>
      <c r="I3" s="47"/>
      <c r="J3" s="47" t="s">
        <v>28</v>
      </c>
      <c r="K3" s="47"/>
      <c r="L3" s="47"/>
      <c r="M3" s="47"/>
    </row>
    <row r="4" spans="1:13" ht="33.75" x14ac:dyDescent="0.2">
      <c r="A4" s="46"/>
      <c r="B4" s="46"/>
      <c r="C4" s="17" t="s">
        <v>29</v>
      </c>
      <c r="D4" s="17" t="s">
        <v>30</v>
      </c>
      <c r="E4" s="17" t="s">
        <v>31</v>
      </c>
      <c r="F4" s="17" t="s">
        <v>32</v>
      </c>
      <c r="G4" s="17" t="s">
        <v>33</v>
      </c>
      <c r="H4" s="17" t="s">
        <v>34</v>
      </c>
      <c r="I4" s="17" t="s">
        <v>35</v>
      </c>
      <c r="J4" s="17" t="s">
        <v>32</v>
      </c>
      <c r="K4" s="17" t="s">
        <v>33</v>
      </c>
      <c r="L4" s="17" t="s">
        <v>34</v>
      </c>
      <c r="M4" s="17" t="s">
        <v>35</v>
      </c>
    </row>
    <row r="5" spans="1:13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">
      <c r="A6" s="27" t="s">
        <v>42</v>
      </c>
      <c r="B6" s="29">
        <f>[1]vivienda!C33</f>
        <v>2207901.4509145152</v>
      </c>
      <c r="C6" s="19">
        <f>[1]vivienda!D33</f>
        <v>188991.50454422989</v>
      </c>
      <c r="D6" s="20">
        <f>+C6/C$6*100</f>
        <v>100</v>
      </c>
      <c r="E6" s="20">
        <f>+C6/B6*100</f>
        <v>8.5597798971484611</v>
      </c>
      <c r="F6" s="20">
        <f>[1]vivienda!E33</f>
        <v>4.1525365094992068</v>
      </c>
      <c r="G6" s="20">
        <f>[1]vivienda!F33</f>
        <v>3.1917249813359909</v>
      </c>
      <c r="H6" s="20">
        <f>[1]vivienda!G33</f>
        <v>1.9435786341555212</v>
      </c>
      <c r="I6" s="20">
        <f>[1]vivienda!H33</f>
        <v>1.6300423010871741</v>
      </c>
      <c r="J6" s="20">
        <f>[1]vivienda!I33</f>
        <v>6.2486259149944452</v>
      </c>
      <c r="K6" s="20">
        <f>[1]vivienda!J33</f>
        <v>1.3522672781506391</v>
      </c>
      <c r="L6" s="20">
        <f>[1]vivienda!K33</f>
        <v>1.2314967227991034</v>
      </c>
      <c r="M6" s="20">
        <f>[1]vivienda!L33</f>
        <v>4.9553657631667267</v>
      </c>
    </row>
    <row r="7" spans="1:13" x14ac:dyDescent="0.2">
      <c r="A7" s="13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18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14" t="s">
        <v>44</v>
      </c>
      <c r="B9" s="7">
        <f>[1]vivienda!C34</f>
        <v>1249838.5310687204</v>
      </c>
      <c r="C9" s="7">
        <f>[1]vivienda!D34</f>
        <v>76629.849502410725</v>
      </c>
      <c r="D9" s="9">
        <f>+C9/C$6*100</f>
        <v>40.546716471309409</v>
      </c>
      <c r="E9" s="9">
        <f t="shared" ref="E9:E39" si="0">+C9/B9*100</f>
        <v>6.1311799562528728</v>
      </c>
      <c r="F9" s="9">
        <f>[1]vivienda!E34</f>
        <v>4.0172201013872817</v>
      </c>
      <c r="G9" s="9">
        <f>[1]vivienda!F34</f>
        <v>3.3541033067005577</v>
      </c>
      <c r="H9" s="9">
        <f>[1]vivienda!G34</f>
        <v>2.0348056736792937</v>
      </c>
      <c r="I9" s="9">
        <f>[1]vivienda!H34</f>
        <v>1.4685183266779465</v>
      </c>
      <c r="J9" s="9">
        <f>[1]vivienda!I34</f>
        <v>5.9073618555479834</v>
      </c>
      <c r="K9" s="9">
        <f>[1]vivienda!J34</f>
        <v>1.3023005387928679</v>
      </c>
      <c r="L9" s="9">
        <f>[1]vivienda!K34</f>
        <v>1.1959181972045998</v>
      </c>
      <c r="M9" s="9">
        <f>[1]vivienda!L34</f>
        <v>4.7850051378202476</v>
      </c>
    </row>
    <row r="10" spans="1:13" x14ac:dyDescent="0.2">
      <c r="A10" s="15" t="s">
        <v>45</v>
      </c>
      <c r="B10" s="7">
        <f>[1]vivienda!C35</f>
        <v>254832.56585772507</v>
      </c>
      <c r="C10" s="7">
        <f>[1]vivienda!D35</f>
        <v>18910.485794917284</v>
      </c>
      <c r="D10" s="9">
        <f>+C10/C$6*100</f>
        <v>10.005997804251376</v>
      </c>
      <c r="E10" s="9">
        <f t="shared" si="0"/>
        <v>7.4207492795387662</v>
      </c>
      <c r="F10" s="9">
        <f>[1]vivienda!E35</f>
        <v>4.1224890829694276</v>
      </c>
      <c r="G10" s="9">
        <f>[1]vivienda!F35</f>
        <v>3.562663755458515</v>
      </c>
      <c r="H10" s="9">
        <f>[1]vivienda!G35</f>
        <v>2.197525473071325</v>
      </c>
      <c r="I10" s="9">
        <f>[1]vivienda!H35</f>
        <v>1.4723434779275393</v>
      </c>
      <c r="J10" s="9">
        <f>[1]vivienda!I35</f>
        <v>5.5621359223300963</v>
      </c>
      <c r="K10" s="9">
        <f>[1]vivienda!J35</f>
        <v>1.2631067961165046</v>
      </c>
      <c r="L10" s="9">
        <f>[1]vivienda!K35</f>
        <v>1.0941747572815543</v>
      </c>
      <c r="M10" s="9">
        <f>[1]vivienda!L35</f>
        <v>4.562459546925564</v>
      </c>
    </row>
    <row r="11" spans="1:13" x14ac:dyDescent="0.2">
      <c r="A11" s="15" t="s">
        <v>46</v>
      </c>
      <c r="B11" s="7">
        <f>[1]vivienda!C36</f>
        <v>160185.68641715869</v>
      </c>
      <c r="C11" s="7">
        <f>[1]vivienda!D36</f>
        <v>11676.602411617887</v>
      </c>
      <c r="D11" s="9">
        <f t="shared" ref="D11:D39" si="1">+C11/C$6*100</f>
        <v>6.1783742289247714</v>
      </c>
      <c r="E11" s="9">
        <f t="shared" si="0"/>
        <v>7.2894168466522355</v>
      </c>
      <c r="F11" s="9">
        <f>[1]vivienda!E36</f>
        <v>3.8306277056277063</v>
      </c>
      <c r="G11" s="9">
        <f>[1]vivienda!F36</f>
        <v>3.0998917748917743</v>
      </c>
      <c r="H11" s="9">
        <f>[1]vivienda!G36</f>
        <v>1.9506493506493507</v>
      </c>
      <c r="I11" s="9">
        <f>[1]vivienda!H36</f>
        <v>1.5232555143269437</v>
      </c>
      <c r="J11" s="9">
        <f>[1]vivienda!I36</f>
        <v>5.4533333333333331</v>
      </c>
      <c r="K11" s="9">
        <f>[1]vivienda!J36</f>
        <v>1.2074074074074075</v>
      </c>
      <c r="L11" s="9">
        <f>[1]vivienda!K36</f>
        <v>1.162962962962963</v>
      </c>
      <c r="M11" s="9">
        <f>[1]vivienda!L36</f>
        <v>4.7323456790123455</v>
      </c>
    </row>
    <row r="12" spans="1:13" x14ac:dyDescent="0.2">
      <c r="A12" s="15" t="s">
        <v>47</v>
      </c>
      <c r="B12" s="7">
        <f>[1]vivienda!C37</f>
        <v>834820.27879384428</v>
      </c>
      <c r="C12" s="7">
        <f>[1]vivienda!D37</f>
        <v>46042.761295875571</v>
      </c>
      <c r="D12" s="9">
        <f t="shared" si="1"/>
        <v>24.362344438133267</v>
      </c>
      <c r="E12" s="9">
        <f t="shared" si="0"/>
        <v>5.5152902325753947</v>
      </c>
      <c r="F12" s="9">
        <f>[1]vivienda!E37</f>
        <v>4.0211627386077033</v>
      </c>
      <c r="G12" s="9">
        <f>[1]vivienda!F37</f>
        <v>3.3396581921414152</v>
      </c>
      <c r="H12" s="9">
        <f>[1]vivienda!G37</f>
        <v>2.0015273499894364</v>
      </c>
      <c r="I12" s="9">
        <f>[1]vivienda!H37</f>
        <v>1.4568041906972662</v>
      </c>
      <c r="J12" s="9">
        <f>[1]vivienda!I37</f>
        <v>6.1642947655350353</v>
      </c>
      <c r="K12" s="9">
        <f>[1]vivienda!J37</f>
        <v>1.3424632490401809</v>
      </c>
      <c r="L12" s="9">
        <f>[1]vivienda!K37</f>
        <v>1.2460633878497784</v>
      </c>
      <c r="M12" s="9">
        <f>[1]vivienda!L37</f>
        <v>4.8897627297476953</v>
      </c>
    </row>
    <row r="13" spans="1:13" x14ac:dyDescent="0.2">
      <c r="A13" s="14" t="s">
        <v>48</v>
      </c>
      <c r="B13" s="7">
        <f>[1]vivienda!C38</f>
        <v>958062.91984587768</v>
      </c>
      <c r="C13" s="7">
        <f>[1]vivienda!D38</f>
        <v>112361.65504181728</v>
      </c>
      <c r="D13" s="9">
        <f t="shared" si="1"/>
        <v>59.453283528689603</v>
      </c>
      <c r="E13" s="9">
        <f t="shared" si="0"/>
        <v>11.728003736945873</v>
      </c>
      <c r="F13" s="9">
        <f>[1]vivienda!E38</f>
        <v>4.329824561403508</v>
      </c>
      <c r="G13" s="9">
        <f>[1]vivienda!F38</f>
        <v>2.9789811066126894</v>
      </c>
      <c r="H13" s="9">
        <f>[1]vivienda!G38</f>
        <v>1.8240553306342788</v>
      </c>
      <c r="I13" s="9">
        <f>[1]vivienda!H38</f>
        <v>1.8416668273247188</v>
      </c>
      <c r="J13" s="9">
        <f>[1]vivienda!I38</f>
        <v>6.4813655761024149</v>
      </c>
      <c r="K13" s="9">
        <f>[1]vivienda!J38</f>
        <v>1.3863442389758178</v>
      </c>
      <c r="L13" s="9">
        <f>[1]vivienda!K38</f>
        <v>1.2557610241820769</v>
      </c>
      <c r="M13" s="9">
        <f>[1]vivienda!L38</f>
        <v>5.0715504978662889</v>
      </c>
    </row>
    <row r="14" spans="1:13" x14ac:dyDescent="0.2">
      <c r="A14" s="14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4" t="s">
        <v>68</v>
      </c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x14ac:dyDescent="0.2">
      <c r="A16" s="14" t="s">
        <v>49</v>
      </c>
      <c r="B16" s="7">
        <f>[1]vivienda!C40</f>
        <v>312234.70265118772</v>
      </c>
      <c r="C16" s="7">
        <f>[1]vivienda!D40</f>
        <v>45772.366356358194</v>
      </c>
      <c r="D16" s="9">
        <f t="shared" si="1"/>
        <v>24.219271901529329</v>
      </c>
      <c r="E16" s="9">
        <f t="shared" si="0"/>
        <v>14.659602525825802</v>
      </c>
      <c r="F16" s="9">
        <f>[1]vivienda!E40</f>
        <v>4.4087223131096476</v>
      </c>
      <c r="G16" s="9">
        <f>[1]vivienda!F40</f>
        <v>2.7484957020466809</v>
      </c>
      <c r="H16" s="9">
        <f>[1]vivienda!G40</f>
        <v>1.7745214178468842</v>
      </c>
      <c r="I16" s="9">
        <f>[1]vivienda!H40</f>
        <v>2.0344966890400293</v>
      </c>
      <c r="J16" s="9">
        <f>[1]vivienda!I40</f>
        <v>6.7690540818407134</v>
      </c>
      <c r="K16" s="9">
        <f>[1]vivienda!J40</f>
        <v>1.4309699449106545</v>
      </c>
      <c r="L16" s="9">
        <f>[1]vivienda!K40</f>
        <v>1.2732433375697991</v>
      </c>
      <c r="M16" s="9">
        <f>[1]vivienda!L40</f>
        <v>5.1132133417309014</v>
      </c>
    </row>
    <row r="17" spans="1:14" x14ac:dyDescent="0.2">
      <c r="A17" s="14" t="s">
        <v>50</v>
      </c>
      <c r="B17" s="7">
        <f>[1]vivienda!C41</f>
        <v>1243628.048881107</v>
      </c>
      <c r="C17" s="7">
        <f>[1]vivienda!D41</f>
        <v>124382.17085237523</v>
      </c>
      <c r="D17" s="9">
        <f t="shared" si="1"/>
        <v>65.813630698551279</v>
      </c>
      <c r="E17" s="9">
        <f t="shared" si="0"/>
        <v>10.001557215140167</v>
      </c>
      <c r="F17" s="9">
        <f>[1]vivienda!E41</f>
        <v>4.2869553809273278</v>
      </c>
      <c r="G17" s="9">
        <f>[1]vivienda!F41</f>
        <v>3.06423263132992</v>
      </c>
      <c r="H17" s="9">
        <f>[1]vivienda!G41</f>
        <v>1.9059501873179761</v>
      </c>
      <c r="I17" s="9">
        <f>[1]vivienda!H41</f>
        <v>1.7417790998861458</v>
      </c>
      <c r="J17" s="9">
        <f>[1]vivienda!I41</f>
        <v>6.1772627353153418</v>
      </c>
      <c r="K17" s="9">
        <f>[1]vivienda!J41</f>
        <v>1.3418440942911836</v>
      </c>
      <c r="L17" s="9">
        <f>[1]vivienda!K41</f>
        <v>1.2285555852459393</v>
      </c>
      <c r="M17" s="9">
        <f>[1]vivienda!L41</f>
        <v>4.9466000252535975</v>
      </c>
    </row>
    <row r="18" spans="1:14" x14ac:dyDescent="0.2">
      <c r="A18" s="14" t="s">
        <v>51</v>
      </c>
      <c r="B18" s="7">
        <f>[1]vivienda!C42</f>
        <v>465041.78516424081</v>
      </c>
      <c r="C18" s="7">
        <f>[1]vivienda!D42</f>
        <v>16204.04567919777</v>
      </c>
      <c r="D18" s="9">
        <f t="shared" si="1"/>
        <v>8.5739545374144157</v>
      </c>
      <c r="E18" s="9">
        <f t="shared" si="0"/>
        <v>3.4844278936085105</v>
      </c>
      <c r="F18" s="9">
        <f>[1]vivienda!E42</f>
        <v>3.8187471999589144</v>
      </c>
      <c r="G18" s="9">
        <f>[1]vivienda!F42</f>
        <v>3.4711628323313213</v>
      </c>
      <c r="H18" s="9">
        <f>[1]vivienda!G42</f>
        <v>2.0193350897408804</v>
      </c>
      <c r="I18" s="9">
        <f>[1]vivienda!H42</f>
        <v>1.3147531272658344</v>
      </c>
      <c r="J18" s="9">
        <f>[1]vivienda!I42</f>
        <v>5.3439819418396057</v>
      </c>
      <c r="K18" s="9">
        <f>[1]vivienda!J42</f>
        <v>1.2237983606862106</v>
      </c>
      <c r="L18" s="9">
        <f>[1]vivienda!K42</f>
        <v>1.1500911565310936</v>
      </c>
      <c r="M18" s="9">
        <f>[1]vivienda!L42</f>
        <v>4.5559156262314175</v>
      </c>
    </row>
    <row r="19" spans="1:14" x14ac:dyDescent="0.2">
      <c r="A19" s="14" t="s">
        <v>52</v>
      </c>
      <c r="B19" s="7">
        <f>[1]vivienda!C43</f>
        <v>177014.75811736504</v>
      </c>
      <c r="C19" s="7">
        <f>[1]vivienda!D43</f>
        <v>804.9657784517193</v>
      </c>
      <c r="D19" s="9">
        <f t="shared" si="1"/>
        <v>0.42592696449132311</v>
      </c>
      <c r="E19" s="9">
        <f t="shared" si="0"/>
        <v>0.45474500940650819</v>
      </c>
      <c r="F19" s="9">
        <f>[1]vivienda!E43</f>
        <v>3.6003050585946865</v>
      </c>
      <c r="G19" s="9">
        <f>[1]vivienda!F43</f>
        <v>4.1411516103011783</v>
      </c>
      <c r="H19" s="9">
        <f>[1]vivienda!G43</f>
        <v>2.3094567284602743</v>
      </c>
      <c r="I19" s="9">
        <f>[1]vivienda!H43</f>
        <v>0.939831552119471</v>
      </c>
      <c r="J19" s="9">
        <f>[1]vivienda!I43</f>
        <v>4.5570201101649159</v>
      </c>
      <c r="K19" s="9">
        <f>[1]vivienda!J43</f>
        <v>1</v>
      </c>
      <c r="L19" s="9">
        <f>[1]vivienda!K43</f>
        <v>1</v>
      </c>
      <c r="M19" s="9">
        <f>[1]vivienda!L43</f>
        <v>4.5570201101649159</v>
      </c>
    </row>
    <row r="20" spans="1:14" x14ac:dyDescent="0.2">
      <c r="A20" s="14" t="s">
        <v>53</v>
      </c>
      <c r="B20" s="7">
        <f>[1]vivienda!C44</f>
        <v>9982.1561006655702</v>
      </c>
      <c r="C20" s="7">
        <f>[1]vivienda!D44</f>
        <v>1827.9558778451055</v>
      </c>
      <c r="D20" s="9">
        <f t="shared" si="1"/>
        <v>0.9672158980126575</v>
      </c>
      <c r="E20" s="9">
        <f t="shared" si="0"/>
        <v>18.312234946147804</v>
      </c>
      <c r="F20" s="9">
        <f>[1]vivienda!E44</f>
        <v>4.8471281376845727</v>
      </c>
      <c r="G20" s="9">
        <f>[1]vivienda!F44</f>
        <v>2.9298763637962524</v>
      </c>
      <c r="H20" s="9">
        <f>[1]vivienda!G44</f>
        <v>1.8457841862886688</v>
      </c>
      <c r="I20" s="9">
        <f>[1]vivienda!H44</f>
        <v>2.1295961296546944</v>
      </c>
      <c r="J20" s="9">
        <f>[1]vivienda!I44</f>
        <v>6.8370731271652661</v>
      </c>
      <c r="K20" s="9">
        <f>[1]vivienda!J44</f>
        <v>1.3847244347594259</v>
      </c>
      <c r="L20" s="9">
        <f>[1]vivienda!K44</f>
        <v>1.2098496916869597</v>
      </c>
      <c r="M20" s="9">
        <f>[1]vivienda!L44</f>
        <v>5.3156628624348095</v>
      </c>
    </row>
    <row r="21" spans="1:14" x14ac:dyDescent="0.2">
      <c r="A21" s="13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 x14ac:dyDescent="0.2">
      <c r="A22" s="27" t="s">
        <v>69</v>
      </c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4" x14ac:dyDescent="0.2">
      <c r="A23" s="14" t="s">
        <v>54</v>
      </c>
      <c r="B23" s="7">
        <f>[1]vivienda!C46</f>
        <v>1468340.7316168877</v>
      </c>
      <c r="C23" s="7">
        <f>[1]vivienda!D46</f>
        <v>141668.51335322615</v>
      </c>
      <c r="D23" s="9">
        <f t="shared" si="1"/>
        <v>74.960254798157507</v>
      </c>
      <c r="E23" s="9">
        <f t="shared" si="0"/>
        <v>9.6482042827501981</v>
      </c>
      <c r="F23" s="9">
        <f>[1]vivienda!E46</f>
        <v>4.322375518952609</v>
      </c>
      <c r="G23" s="9">
        <f>[1]vivienda!F46</f>
        <v>3.1791609832350369</v>
      </c>
      <c r="H23" s="9">
        <f>[1]vivienda!G46</f>
        <v>1.9351269072507578</v>
      </c>
      <c r="I23" s="9">
        <f>[1]vivienda!H46</f>
        <v>1.7116211599001827</v>
      </c>
      <c r="J23" s="9">
        <f>[1]vivienda!I46</f>
        <v>6.364632340681303</v>
      </c>
      <c r="K23" s="9">
        <f>[1]vivienda!J46</f>
        <v>1.3660157850395767</v>
      </c>
      <c r="L23" s="9">
        <f>[1]vivienda!K46</f>
        <v>1.2356647898752253</v>
      </c>
      <c r="M23" s="9">
        <f>[1]vivienda!L46</f>
        <v>4.9937363906974781</v>
      </c>
    </row>
    <row r="24" spans="1:14" x14ac:dyDescent="0.2">
      <c r="A24" s="14" t="s">
        <v>55</v>
      </c>
      <c r="B24" s="7">
        <f>[1]vivienda!C47</f>
        <v>739560.7192976576</v>
      </c>
      <c r="C24" s="7">
        <f>[1]vivienda!D47</f>
        <v>47322.991191002271</v>
      </c>
      <c r="D24" s="9">
        <f t="shared" si="1"/>
        <v>25.039745201841718</v>
      </c>
      <c r="E24" s="9">
        <f t="shared" si="0"/>
        <v>6.3987972800859048</v>
      </c>
      <c r="F24" s="9">
        <f>[1]vivienda!E47</f>
        <v>3.816755386927142</v>
      </c>
      <c r="G24" s="9">
        <f>[1]vivienda!F47</f>
        <v>3.2165647010205567</v>
      </c>
      <c r="H24" s="9">
        <f>[1]vivienda!G47</f>
        <v>1.9602881660639431</v>
      </c>
      <c r="I24" s="9">
        <f>[1]vivienda!H47</f>
        <v>1.4687563816830318</v>
      </c>
      <c r="J24" s="9">
        <f>[1]vivienda!I47</f>
        <v>5.9013431787839021</v>
      </c>
      <c r="K24" s="9">
        <f>[1]vivienda!J47</f>
        <v>1.3111090486566286</v>
      </c>
      <c r="L24" s="9">
        <f>[1]vivienda!K47</f>
        <v>1.2190189852053919</v>
      </c>
      <c r="M24" s="9">
        <f>[1]vivienda!L47</f>
        <v>4.8404975009985183</v>
      </c>
    </row>
    <row r="25" spans="1:14" x14ac:dyDescent="0.2">
      <c r="A25" s="13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x14ac:dyDescent="0.2">
      <c r="A26" s="18" t="s">
        <v>56</v>
      </c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4" x14ac:dyDescent="0.2">
      <c r="A27" s="14" t="s">
        <v>57</v>
      </c>
      <c r="B27" s="7">
        <f>[1]vivienda!C49</f>
        <v>419658.64864151063</v>
      </c>
      <c r="C27" s="7">
        <f>[1]vivienda!D49</f>
        <v>76871.028814088641</v>
      </c>
      <c r="D27" s="9">
        <f t="shared" si="1"/>
        <v>40.674330308904665</v>
      </c>
      <c r="E27" s="9">
        <f t="shared" si="0"/>
        <v>18.317513308239949</v>
      </c>
      <c r="F27" s="9">
        <f>[1]vivienda!E49</f>
        <v>4.8667369281336654</v>
      </c>
      <c r="G27" s="9">
        <f>[1]vivienda!F49</f>
        <v>2.7571639573088929</v>
      </c>
      <c r="H27" s="9">
        <f>[1]vivienda!G49</f>
        <v>1.7725454791583526</v>
      </c>
      <c r="I27" s="9">
        <f>[1]vivienda!H49</f>
        <v>2.2483318328625392</v>
      </c>
      <c r="J27" s="9">
        <f>[1]vivienda!I49</f>
        <v>6.7411752126332924</v>
      </c>
      <c r="K27" s="9">
        <f>[1]vivienda!J49</f>
        <v>1.4403779036441207</v>
      </c>
      <c r="L27" s="9">
        <f>[1]vivienda!K49</f>
        <v>1.2953642883858507</v>
      </c>
      <c r="M27" s="9">
        <f>[1]vivienda!L49</f>
        <v>5.1327209546837951</v>
      </c>
      <c r="N27" s="23"/>
    </row>
    <row r="28" spans="1:14" x14ac:dyDescent="0.2">
      <c r="A28" s="14" t="s">
        <v>58</v>
      </c>
      <c r="B28" s="7">
        <f>[1]vivienda!C50</f>
        <v>419870.396673718</v>
      </c>
      <c r="C28" s="7">
        <f>[1]vivienda!D50</f>
        <v>55661.259496318875</v>
      </c>
      <c r="D28" s="9">
        <f t="shared" si="1"/>
        <v>29.451725690290175</v>
      </c>
      <c r="E28" s="9">
        <f t="shared" si="0"/>
        <v>13.256771598397144</v>
      </c>
      <c r="F28" s="9">
        <f>[1]vivienda!E50</f>
        <v>4.7271609571928339</v>
      </c>
      <c r="G28" s="9">
        <f>[1]vivienda!F50</f>
        <v>2.9354276650538544</v>
      </c>
      <c r="H28" s="9">
        <f>[1]vivienda!G50</f>
        <v>1.9212030400225133</v>
      </c>
      <c r="I28" s="9">
        <f>[1]vivienda!H50</f>
        <v>2.0333620854106136</v>
      </c>
      <c r="J28" s="9">
        <f>[1]vivienda!I50</f>
        <v>6.1646365805714423</v>
      </c>
      <c r="K28" s="9">
        <f>[1]vivienda!J50</f>
        <v>1.3117403043549987</v>
      </c>
      <c r="L28" s="9">
        <f>[1]vivienda!K50</f>
        <v>1.2147332212655126</v>
      </c>
      <c r="M28" s="9">
        <f>[1]vivienda!L50</f>
        <v>5.0440080826762372</v>
      </c>
      <c r="N28" s="23"/>
    </row>
    <row r="29" spans="1:14" x14ac:dyDescent="0.2">
      <c r="A29" s="14" t="s">
        <v>59</v>
      </c>
      <c r="B29" s="7">
        <f>[1]vivienda!C51</f>
        <v>419544.25326907152</v>
      </c>
      <c r="C29" s="7">
        <f>[1]vivienda!D51</f>
        <v>36115.835103494006</v>
      </c>
      <c r="D29" s="9">
        <f t="shared" si="1"/>
        <v>19.109766436639898</v>
      </c>
      <c r="E29" s="9">
        <f t="shared" si="0"/>
        <v>8.6083493748468509</v>
      </c>
      <c r="F29" s="9">
        <f>[1]vivienda!E51</f>
        <v>4.2328543173340414</v>
      </c>
      <c r="G29" s="9">
        <f>[1]vivienda!F51</f>
        <v>3.1192221057310889</v>
      </c>
      <c r="H29" s="9">
        <f>[1]vivienda!G51</f>
        <v>1.940684632003989</v>
      </c>
      <c r="I29" s="9">
        <f>[1]vivienda!H51</f>
        <v>1.6547648967035902</v>
      </c>
      <c r="J29" s="9">
        <f>[1]vivienda!I51</f>
        <v>5.7050593977448845</v>
      </c>
      <c r="K29" s="9">
        <f>[1]vivienda!J51</f>
        <v>1.3028224112793318</v>
      </c>
      <c r="L29" s="9">
        <f>[1]vivienda!K51</f>
        <v>1.164451901671498</v>
      </c>
      <c r="M29" s="9">
        <f>[1]vivienda!L51</f>
        <v>4.5837113748758043</v>
      </c>
      <c r="N29" s="23"/>
    </row>
    <row r="30" spans="1:14" x14ac:dyDescent="0.2">
      <c r="A30" s="14" t="s">
        <v>60</v>
      </c>
      <c r="B30" s="7">
        <f>[1]vivienda!C52</f>
        <v>419691.39031274599</v>
      </c>
      <c r="C30" s="7">
        <f>[1]vivienda!D52</f>
        <v>16291.039840899419</v>
      </c>
      <c r="D30" s="9">
        <f t="shared" si="1"/>
        <v>8.6199852634576004</v>
      </c>
      <c r="E30" s="9">
        <f t="shared" si="0"/>
        <v>3.881671203395344</v>
      </c>
      <c r="F30" s="9">
        <f>[1]vivienda!E52</f>
        <v>4.0203118598015717</v>
      </c>
      <c r="G30" s="9">
        <f>[1]vivienda!F52</f>
        <v>3.388737223272309</v>
      </c>
      <c r="H30" s="9">
        <f>[1]vivienda!G52</f>
        <v>2.0705016819687825</v>
      </c>
      <c r="I30" s="9">
        <f>[1]vivienda!H52</f>
        <v>1.4102310182974607</v>
      </c>
      <c r="J30" s="9">
        <f>[1]vivienda!I52</f>
        <v>5.6212797358280007</v>
      </c>
      <c r="K30" s="9">
        <f>[1]vivienda!J52</f>
        <v>1.2101719848205388</v>
      </c>
      <c r="L30" s="9">
        <f>[1]vivienda!K52</f>
        <v>1.15346740440519</v>
      </c>
      <c r="M30" s="9">
        <f>[1]vivienda!L52</f>
        <v>4.7715287663301034</v>
      </c>
      <c r="N30" s="23"/>
    </row>
    <row r="31" spans="1:14" x14ac:dyDescent="0.2">
      <c r="A31" s="14" t="s">
        <v>61</v>
      </c>
      <c r="B31" s="7">
        <f>[1]vivienda!C53</f>
        <v>420324.64287370653</v>
      </c>
      <c r="C31" s="7">
        <f>[1]vivienda!D53</f>
        <v>4052.3412894270687</v>
      </c>
      <c r="D31" s="9">
        <f t="shared" si="1"/>
        <v>2.1441923007066674</v>
      </c>
      <c r="E31" s="9">
        <f t="shared" si="0"/>
        <v>0.96409795574242863</v>
      </c>
      <c r="F31" s="9">
        <f>[1]vivienda!E53</f>
        <v>3.4170436660241661</v>
      </c>
      <c r="G31" s="9">
        <f>[1]vivienda!F53</f>
        <v>3.8300140123794009</v>
      </c>
      <c r="H31" s="9">
        <f>[1]vivienda!G53</f>
        <v>2.1123532532470151</v>
      </c>
      <c r="I31" s="9">
        <f>[1]vivienda!H53</f>
        <v>0.99758814822047592</v>
      </c>
      <c r="J31" s="9">
        <f>[1]vivienda!I53</f>
        <v>5.4253145078292695</v>
      </c>
      <c r="K31" s="9">
        <f>[1]vivienda!J53</f>
        <v>1.2494256730516284</v>
      </c>
      <c r="L31" s="9">
        <f>[1]vivienda!K53</f>
        <v>1.1614311961821913</v>
      </c>
      <c r="M31" s="9">
        <f>[1]vivienda!L53</f>
        <v>4.4248293177495412</v>
      </c>
      <c r="N31" s="23"/>
    </row>
    <row r="32" spans="1:14" x14ac:dyDescent="0.2">
      <c r="A32" s="14" t="s">
        <v>62</v>
      </c>
      <c r="B32" s="7">
        <f>[1]vivienda!C54</f>
        <v>108812.11914387731</v>
      </c>
      <c r="C32" s="7">
        <f>[1]vivienda!D54</f>
        <v>0</v>
      </c>
      <c r="D32" s="9">
        <f t="shared" si="1"/>
        <v>0</v>
      </c>
      <c r="E32" s="9">
        <f t="shared" si="0"/>
        <v>0</v>
      </c>
      <c r="F32" s="9">
        <f>[1]vivienda!E54</f>
        <v>1.8124334781317528</v>
      </c>
      <c r="G32" s="9">
        <f>[1]vivienda!F54</f>
        <v>2.8510819776301637</v>
      </c>
      <c r="H32" s="9">
        <f>[1]vivienda!G54</f>
        <v>1.4776197667963098</v>
      </c>
      <c r="I32" s="9">
        <f>[1]vivienda!H54</f>
        <v>0.72655991825206034</v>
      </c>
      <c r="J32" s="9">
        <f>[1]vivienda!I54</f>
        <v>0</v>
      </c>
      <c r="K32" s="9">
        <f>[1]vivienda!J54</f>
        <v>0</v>
      </c>
      <c r="L32" s="9">
        <f>[1]vivienda!K54</f>
        <v>0</v>
      </c>
      <c r="M32" s="9">
        <f>[1]vivienda!L54</f>
        <v>0</v>
      </c>
      <c r="N32" s="23"/>
    </row>
    <row r="33" spans="1:13" x14ac:dyDescent="0.2">
      <c r="A33" s="13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28" t="s">
        <v>71</v>
      </c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">
      <c r="A35" s="14" t="s">
        <v>63</v>
      </c>
      <c r="B35" s="7">
        <f>[1]vivienda!C56</f>
        <v>129962.41360067889</v>
      </c>
      <c r="C35" s="7">
        <f>[1]vivienda!D56</f>
        <v>9703.0975054015762</v>
      </c>
      <c r="D35" s="9">
        <f t="shared" si="1"/>
        <v>5.1341448012710806</v>
      </c>
      <c r="E35" s="9">
        <f t="shared" si="0"/>
        <v>7.4660797968982093</v>
      </c>
      <c r="F35" s="9">
        <f>[1]vivienda!E56</f>
        <v>3.2235940375486973</v>
      </c>
      <c r="G35" s="9">
        <f>[1]vivienda!F56</f>
        <v>2.4167388326971126</v>
      </c>
      <c r="H35" s="9">
        <f>[1]vivienda!G56</f>
        <v>1.4524335607655354</v>
      </c>
      <c r="I35" s="9">
        <f>[1]vivienda!H56</f>
        <v>1.6909477797474302</v>
      </c>
      <c r="J35" s="9">
        <f>[1]vivienda!I56</f>
        <v>4.7939007181039601</v>
      </c>
      <c r="K35" s="9">
        <f>[1]vivienda!J56</f>
        <v>1.0724778135515627</v>
      </c>
      <c r="L35" s="9">
        <f>[1]vivienda!K56</f>
        <v>1.0329444607052556</v>
      </c>
      <c r="M35" s="9">
        <f>[1]vivienda!L56</f>
        <v>4.4545727728398257</v>
      </c>
    </row>
    <row r="36" spans="1:13" x14ac:dyDescent="0.2">
      <c r="A36" s="14" t="s">
        <v>64</v>
      </c>
      <c r="B36" s="7">
        <f>[1]vivienda!C57</f>
        <v>160938.76334833121</v>
      </c>
      <c r="C36" s="7">
        <f>[1]vivienda!D57</f>
        <v>18419.161836132789</v>
      </c>
      <c r="D36" s="9">
        <f t="shared" si="1"/>
        <v>9.746026352111576</v>
      </c>
      <c r="E36" s="9">
        <f t="shared" si="0"/>
        <v>11.444826251253645</v>
      </c>
      <c r="F36" s="9">
        <f>[1]vivienda!E57</f>
        <v>3.8070246474390927</v>
      </c>
      <c r="G36" s="9">
        <f>[1]vivienda!F57</f>
        <v>2.7161997948512897</v>
      </c>
      <c r="H36" s="9">
        <f>[1]vivienda!G57</f>
        <v>1.53259490638047</v>
      </c>
      <c r="I36" s="9">
        <f>[1]vivienda!H57</f>
        <v>1.8588297369442224</v>
      </c>
      <c r="J36" s="9">
        <f>[1]vivienda!I57</f>
        <v>4.705754176572321</v>
      </c>
      <c r="K36" s="9">
        <f>[1]vivienda!J57</f>
        <v>1.0624896337042202</v>
      </c>
      <c r="L36" s="9">
        <f>[1]vivienda!K57</f>
        <v>1.0375666827694605</v>
      </c>
      <c r="M36" s="9">
        <f>[1]vivienda!L57</f>
        <v>4.4808400969350792</v>
      </c>
    </row>
    <row r="37" spans="1:13" x14ac:dyDescent="0.2">
      <c r="A37" s="14" t="s">
        <v>65</v>
      </c>
      <c r="B37" s="7">
        <f>[1]vivienda!C58</f>
        <v>419298.5565181562</v>
      </c>
      <c r="C37" s="7">
        <f>[1]vivienda!D58</f>
        <v>47944.141469969458</v>
      </c>
      <c r="D37" s="9">
        <f t="shared" si="1"/>
        <v>25.368410916454202</v>
      </c>
      <c r="E37" s="9">
        <f t="shared" si="0"/>
        <v>11.434368357500752</v>
      </c>
      <c r="F37" s="9">
        <f>[1]vivienda!E58</f>
        <v>4.379170145992024</v>
      </c>
      <c r="G37" s="9">
        <f>[1]vivienda!F58</f>
        <v>2.9905526681431458</v>
      </c>
      <c r="H37" s="9">
        <f>[1]vivienda!G58</f>
        <v>1.7980230866379321</v>
      </c>
      <c r="I37" s="9">
        <f>[1]vivienda!H58</f>
        <v>1.8434874199401265</v>
      </c>
      <c r="J37" s="9">
        <f>[1]vivienda!I58</f>
        <v>6.0225693613954512</v>
      </c>
      <c r="K37" s="9">
        <f>[1]vivienda!J58</f>
        <v>1.2797967195787472</v>
      </c>
      <c r="L37" s="9">
        <f>[1]vivienda!K58</f>
        <v>1.1510489636896153</v>
      </c>
      <c r="M37" s="9">
        <f>[1]vivienda!L58</f>
        <v>4.975058232762791</v>
      </c>
    </row>
    <row r="38" spans="1:13" x14ac:dyDescent="0.2">
      <c r="A38" s="14" t="s">
        <v>66</v>
      </c>
      <c r="B38" s="7">
        <f>[1]vivienda!C59</f>
        <v>480664.30228554615</v>
      </c>
      <c r="C38" s="7">
        <f>[1]vivienda!D59</f>
        <v>51750.576839346017</v>
      </c>
      <c r="D38" s="9">
        <f t="shared" si="1"/>
        <v>27.382488416157763</v>
      </c>
      <c r="E38" s="9">
        <f t="shared" si="0"/>
        <v>10.766469778028737</v>
      </c>
      <c r="F38" s="9">
        <f>[1]vivienda!E59</f>
        <v>4.5507614705784052</v>
      </c>
      <c r="G38" s="9">
        <f>[1]vivienda!F59</f>
        <v>3.2327622120897557</v>
      </c>
      <c r="H38" s="9">
        <f>[1]vivienda!G59</f>
        <v>2.0512231769669418</v>
      </c>
      <c r="I38" s="9">
        <f>[1]vivienda!H59</f>
        <v>1.7556189419606723</v>
      </c>
      <c r="J38" s="9">
        <f>[1]vivienda!I59</f>
        <v>6.5433314200942085</v>
      </c>
      <c r="K38" s="9">
        <f>[1]vivienda!J59</f>
        <v>1.4064072777385952</v>
      </c>
      <c r="L38" s="9">
        <f>[1]vivienda!K59</f>
        <v>1.2647304937279831</v>
      </c>
      <c r="M38" s="9">
        <f>[1]vivienda!L59</f>
        <v>4.9801059672248789</v>
      </c>
    </row>
    <row r="39" spans="1:13" x14ac:dyDescent="0.2">
      <c r="A39" s="21" t="s">
        <v>67</v>
      </c>
      <c r="B39" s="12">
        <f>[1]vivienda!C60</f>
        <v>1017037.4151618852</v>
      </c>
      <c r="C39" s="12">
        <f>[1]vivienda!D60</f>
        <v>61174.52689337817</v>
      </c>
      <c r="D39" s="22">
        <f t="shared" si="1"/>
        <v>32.368929514004385</v>
      </c>
      <c r="E39" s="22">
        <f t="shared" si="0"/>
        <v>6.0149730955218415</v>
      </c>
      <c r="F39" s="22">
        <f>[1]vivienda!E60</f>
        <v>4.0366185231515015</v>
      </c>
      <c r="G39" s="22">
        <f>[1]vivienda!F60</f>
        <v>3.420943856276947</v>
      </c>
      <c r="H39" s="22">
        <f>[1]vivienda!G60</f>
        <v>2.0747703581959809</v>
      </c>
      <c r="I39" s="22">
        <f>[1]vivienda!H60</f>
        <v>1.4407590956125973</v>
      </c>
      <c r="J39" s="22">
        <f>[1]vivienda!I60</f>
        <v>6.8717717586418461</v>
      </c>
      <c r="K39" s="22">
        <f>[1]vivienda!J60</f>
        <v>1.4948927912922076</v>
      </c>
      <c r="L39" s="22">
        <f>[1]vivienda!K60</f>
        <v>1.3563155496302077</v>
      </c>
      <c r="M39" s="22">
        <f>[1]vivienda!L60</f>
        <v>5.1413116209478487</v>
      </c>
    </row>
    <row r="40" spans="1:13" x14ac:dyDescent="0.2">
      <c r="A40" s="26" t="str">
        <f>[2]Resumen!A49</f>
        <v>Fuente: Instituto Nacional de Estadística (INE). LXV Encuesta Permanente de Hogares de Propósitos Múltiples, 2019.</v>
      </c>
      <c r="B40" s="30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x14ac:dyDescent="0.2">
      <c r="A41" s="26" t="s">
        <v>25</v>
      </c>
    </row>
    <row r="42" spans="1:13" x14ac:dyDescent="0.2">
      <c r="A42" s="26" t="s">
        <v>26</v>
      </c>
    </row>
    <row r="43" spans="1:13" x14ac:dyDescent="0.2">
      <c r="A43" s="26" t="s">
        <v>37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2011-01-20T16:13:25Z</cp:lastPrinted>
  <dcterms:created xsi:type="dcterms:W3CDTF">2006-11-11T21:47:16Z</dcterms:created>
  <dcterms:modified xsi:type="dcterms:W3CDTF">2019-12-04T18:00:40Z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