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e\Documents\2019 EACT\version 04 dic hogares\"/>
    </mc:Choice>
  </mc:AlternateContent>
  <bookViews>
    <workbookView xWindow="0" yWindow="0" windowWidth="21600" windowHeight="9735" activeTab="2"/>
  </bookViews>
  <sheets>
    <sheet name="Portada" sheetId="4" r:id="rId1"/>
    <sheet name="C01" sheetId="5" r:id="rId2"/>
    <sheet name="C02" sheetId="3" r:id="rId3"/>
  </sheets>
  <externalReferences>
    <externalReference r:id="rId4"/>
    <externalReference r:id="rId5"/>
  </externalReferences>
  <calcPr calcId="152511" iterate="1" iterateCount="1000"/>
</workbook>
</file>

<file path=xl/calcChain.xml><?xml version="1.0" encoding="utf-8"?>
<calcChain xmlns="http://schemas.openxmlformats.org/spreadsheetml/2006/main">
  <c r="L31" i="3" l="1"/>
  <c r="O31" i="3"/>
  <c r="G31" i="3"/>
  <c r="F31" i="3"/>
  <c r="E31" i="3"/>
  <c r="D31" i="3"/>
  <c r="C31" i="3"/>
  <c r="B31" i="3"/>
  <c r="H31" i="3" l="1"/>
  <c r="M31" i="3"/>
  <c r="N31" i="3"/>
  <c r="P31" i="3"/>
  <c r="I31" i="3"/>
  <c r="Q31" i="3"/>
  <c r="J31" i="3"/>
  <c r="K31" i="3"/>
  <c r="A55" i="5"/>
  <c r="A54" i="3" s="1"/>
  <c r="Q21" i="3"/>
  <c r="P21" i="3"/>
  <c r="O21" i="3"/>
  <c r="N21" i="3"/>
  <c r="M21" i="3"/>
  <c r="L21" i="3"/>
  <c r="K21" i="3"/>
  <c r="J21" i="3"/>
  <c r="I21" i="3"/>
  <c r="H21" i="3"/>
  <c r="G21" i="3"/>
  <c r="B40" i="3"/>
  <c r="B41" i="3"/>
  <c r="B42" i="3"/>
  <c r="B43" i="3"/>
  <c r="B44" i="3"/>
  <c r="B45" i="3"/>
  <c r="B35" i="3"/>
  <c r="B36" i="3"/>
  <c r="B37" i="3"/>
  <c r="B48" i="3"/>
  <c r="B49" i="3"/>
  <c r="B50" i="3"/>
  <c r="B51" i="3"/>
  <c r="B52" i="3"/>
  <c r="C52" i="3"/>
  <c r="D52" i="3"/>
  <c r="E52" i="3"/>
  <c r="F52" i="3"/>
  <c r="G52" i="3"/>
  <c r="H52" i="3"/>
  <c r="I52" i="3"/>
  <c r="J52" i="3"/>
  <c r="K52" i="3"/>
  <c r="L52" i="3"/>
  <c r="M52" i="3"/>
  <c r="N52" i="3"/>
  <c r="O52" i="3"/>
  <c r="P52" i="3"/>
  <c r="Q52" i="3"/>
  <c r="C45" i="3"/>
  <c r="D45" i="3"/>
  <c r="E45" i="3"/>
  <c r="F45" i="3"/>
  <c r="G45" i="3"/>
  <c r="H45" i="3"/>
  <c r="I45" i="3"/>
  <c r="J45" i="3"/>
  <c r="K45" i="3"/>
  <c r="L45" i="3"/>
  <c r="M45" i="3"/>
  <c r="N45" i="3"/>
  <c r="O45" i="3"/>
  <c r="P45" i="3"/>
  <c r="Q45" i="3"/>
  <c r="C37" i="3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Q37" i="3"/>
  <c r="B24" i="3"/>
  <c r="B25" i="3"/>
  <c r="B26" i="3"/>
  <c r="B27" i="3"/>
  <c r="B28" i="3"/>
  <c r="B16" i="3"/>
  <c r="B17" i="3"/>
  <c r="B18" i="3"/>
  <c r="B19" i="3"/>
  <c r="B20" i="3"/>
  <c r="B21" i="3"/>
  <c r="B9" i="3"/>
  <c r="B13" i="3"/>
  <c r="C51" i="3"/>
  <c r="D51" i="3"/>
  <c r="E51" i="3"/>
  <c r="F51" i="3"/>
  <c r="G51" i="3"/>
  <c r="H51" i="3"/>
  <c r="I51" i="3"/>
  <c r="J51" i="3"/>
  <c r="K51" i="3"/>
  <c r="L51" i="3"/>
  <c r="M51" i="3"/>
  <c r="N51" i="3"/>
  <c r="O51" i="3"/>
  <c r="P51" i="3"/>
  <c r="Q51" i="3"/>
  <c r="C44" i="3"/>
  <c r="D44" i="3"/>
  <c r="E44" i="3"/>
  <c r="F44" i="3"/>
  <c r="G44" i="3"/>
  <c r="H44" i="3"/>
  <c r="I44" i="3"/>
  <c r="J44" i="3"/>
  <c r="K44" i="3"/>
  <c r="L44" i="3"/>
  <c r="M44" i="3"/>
  <c r="N44" i="3"/>
  <c r="O44" i="3"/>
  <c r="P44" i="3"/>
  <c r="Q44" i="3"/>
  <c r="C28" i="3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Q28" i="3"/>
  <c r="C21" i="3"/>
  <c r="D21" i="3"/>
  <c r="E21" i="3"/>
  <c r="F21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B51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B52" i="5"/>
  <c r="C52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B53" i="5"/>
  <c r="C53" i="5"/>
  <c r="D53" i="5"/>
  <c r="E53" i="5"/>
  <c r="F53" i="5"/>
  <c r="G53" i="5"/>
  <c r="H53" i="5"/>
  <c r="I53" i="5"/>
  <c r="J53" i="5"/>
  <c r="K53" i="5"/>
  <c r="L53" i="5"/>
  <c r="M53" i="5"/>
  <c r="N53" i="5"/>
  <c r="O53" i="5"/>
  <c r="P53" i="5"/>
  <c r="B54" i="5"/>
  <c r="C54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B47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B50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B43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B44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B45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B46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B42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B39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G48" i="3"/>
  <c r="H48" i="3"/>
  <c r="I48" i="3"/>
  <c r="J48" i="3"/>
  <c r="K48" i="3"/>
  <c r="L48" i="3"/>
  <c r="M48" i="3"/>
  <c r="N48" i="3"/>
  <c r="O48" i="3"/>
  <c r="P48" i="3"/>
  <c r="Q48" i="3"/>
  <c r="G49" i="3"/>
  <c r="H49" i="3"/>
  <c r="I49" i="3"/>
  <c r="J49" i="3"/>
  <c r="K49" i="3"/>
  <c r="L49" i="3"/>
  <c r="M49" i="3"/>
  <c r="N49" i="3"/>
  <c r="O49" i="3"/>
  <c r="P49" i="3"/>
  <c r="Q49" i="3"/>
  <c r="G50" i="3"/>
  <c r="H50" i="3"/>
  <c r="I50" i="3"/>
  <c r="J50" i="3"/>
  <c r="K50" i="3"/>
  <c r="L50" i="3"/>
  <c r="M50" i="3"/>
  <c r="N50" i="3"/>
  <c r="O50" i="3"/>
  <c r="P50" i="3"/>
  <c r="Q50" i="3"/>
  <c r="G40" i="3"/>
  <c r="H40" i="3"/>
  <c r="I40" i="3"/>
  <c r="J40" i="3"/>
  <c r="K40" i="3"/>
  <c r="L40" i="3"/>
  <c r="M40" i="3"/>
  <c r="N40" i="3"/>
  <c r="O40" i="3"/>
  <c r="P40" i="3"/>
  <c r="Q40" i="3"/>
  <c r="G41" i="3"/>
  <c r="H41" i="3"/>
  <c r="I41" i="3"/>
  <c r="J41" i="3"/>
  <c r="K41" i="3"/>
  <c r="L41" i="3"/>
  <c r="M41" i="3"/>
  <c r="N41" i="3"/>
  <c r="O41" i="3"/>
  <c r="P41" i="3"/>
  <c r="Q41" i="3"/>
  <c r="G42" i="3"/>
  <c r="H42" i="3"/>
  <c r="I42" i="3"/>
  <c r="J42" i="3"/>
  <c r="K42" i="3"/>
  <c r="L42" i="3"/>
  <c r="M42" i="3"/>
  <c r="N42" i="3"/>
  <c r="O42" i="3"/>
  <c r="P42" i="3"/>
  <c r="Q42" i="3"/>
  <c r="G43" i="3"/>
  <c r="H43" i="3"/>
  <c r="I43" i="3"/>
  <c r="J43" i="3"/>
  <c r="K43" i="3"/>
  <c r="L43" i="3"/>
  <c r="M43" i="3"/>
  <c r="N43" i="3"/>
  <c r="O43" i="3"/>
  <c r="P43" i="3"/>
  <c r="Q43" i="3"/>
  <c r="G32" i="3"/>
  <c r="H32" i="3"/>
  <c r="I32" i="3"/>
  <c r="J32" i="3"/>
  <c r="K32" i="3"/>
  <c r="L32" i="3"/>
  <c r="M32" i="3"/>
  <c r="N32" i="3"/>
  <c r="O32" i="3"/>
  <c r="P32" i="3"/>
  <c r="Q32" i="3"/>
  <c r="G33" i="3"/>
  <c r="H33" i="3"/>
  <c r="I33" i="3"/>
  <c r="J33" i="3"/>
  <c r="K33" i="3"/>
  <c r="L33" i="3"/>
  <c r="M33" i="3"/>
  <c r="N33" i="3"/>
  <c r="O33" i="3"/>
  <c r="P33" i="3"/>
  <c r="Q33" i="3"/>
  <c r="G34" i="3"/>
  <c r="H34" i="3"/>
  <c r="I34" i="3"/>
  <c r="J34" i="3"/>
  <c r="K34" i="3"/>
  <c r="L34" i="3"/>
  <c r="M34" i="3"/>
  <c r="N34" i="3"/>
  <c r="O34" i="3"/>
  <c r="P34" i="3"/>
  <c r="Q34" i="3"/>
  <c r="G35" i="3"/>
  <c r="H35" i="3"/>
  <c r="I35" i="3"/>
  <c r="J35" i="3"/>
  <c r="K35" i="3"/>
  <c r="L35" i="3"/>
  <c r="M35" i="3"/>
  <c r="N35" i="3"/>
  <c r="O35" i="3"/>
  <c r="P35" i="3"/>
  <c r="Q35" i="3"/>
  <c r="G36" i="3"/>
  <c r="H36" i="3"/>
  <c r="I36" i="3"/>
  <c r="J36" i="3"/>
  <c r="K36" i="3"/>
  <c r="L36" i="3"/>
  <c r="M36" i="3"/>
  <c r="N36" i="3"/>
  <c r="O36" i="3"/>
  <c r="P36" i="3"/>
  <c r="Q36" i="3"/>
  <c r="G24" i="3"/>
  <c r="H24" i="3"/>
  <c r="I24" i="3"/>
  <c r="J24" i="3"/>
  <c r="K24" i="3"/>
  <c r="L24" i="3"/>
  <c r="M24" i="3"/>
  <c r="N24" i="3"/>
  <c r="O24" i="3"/>
  <c r="P24" i="3"/>
  <c r="Q24" i="3"/>
  <c r="G25" i="3"/>
  <c r="H25" i="3"/>
  <c r="I25" i="3"/>
  <c r="J25" i="3"/>
  <c r="K25" i="3"/>
  <c r="L25" i="3"/>
  <c r="M25" i="3"/>
  <c r="N25" i="3"/>
  <c r="O25" i="3"/>
  <c r="P25" i="3"/>
  <c r="Q25" i="3"/>
  <c r="G26" i="3"/>
  <c r="H26" i="3"/>
  <c r="I26" i="3"/>
  <c r="J26" i="3"/>
  <c r="K26" i="3"/>
  <c r="L26" i="3"/>
  <c r="M26" i="3"/>
  <c r="N26" i="3"/>
  <c r="O26" i="3"/>
  <c r="P26" i="3"/>
  <c r="Q26" i="3"/>
  <c r="G27" i="3"/>
  <c r="H27" i="3"/>
  <c r="I27" i="3"/>
  <c r="J27" i="3"/>
  <c r="K27" i="3"/>
  <c r="L27" i="3"/>
  <c r="M27" i="3"/>
  <c r="N27" i="3"/>
  <c r="O27" i="3"/>
  <c r="P27" i="3"/>
  <c r="Q27" i="3"/>
  <c r="G16" i="3"/>
  <c r="H16" i="3"/>
  <c r="I16" i="3"/>
  <c r="J16" i="3"/>
  <c r="K16" i="3"/>
  <c r="L16" i="3"/>
  <c r="M16" i="3"/>
  <c r="N16" i="3"/>
  <c r="O16" i="3"/>
  <c r="P16" i="3"/>
  <c r="Q16" i="3"/>
  <c r="G17" i="3"/>
  <c r="H17" i="3"/>
  <c r="I17" i="3"/>
  <c r="J17" i="3"/>
  <c r="K17" i="3"/>
  <c r="L17" i="3"/>
  <c r="M17" i="3"/>
  <c r="N17" i="3"/>
  <c r="O17" i="3"/>
  <c r="P17" i="3"/>
  <c r="Q17" i="3"/>
  <c r="G18" i="3"/>
  <c r="H18" i="3"/>
  <c r="I18" i="3"/>
  <c r="J18" i="3"/>
  <c r="K18" i="3"/>
  <c r="L18" i="3"/>
  <c r="M18" i="3"/>
  <c r="N18" i="3"/>
  <c r="O18" i="3"/>
  <c r="P18" i="3"/>
  <c r="Q18" i="3"/>
  <c r="G19" i="3"/>
  <c r="H19" i="3"/>
  <c r="I19" i="3"/>
  <c r="J19" i="3"/>
  <c r="K19" i="3"/>
  <c r="L19" i="3"/>
  <c r="M19" i="3"/>
  <c r="N19" i="3"/>
  <c r="O19" i="3"/>
  <c r="P19" i="3"/>
  <c r="Q19" i="3"/>
  <c r="G20" i="3"/>
  <c r="H20" i="3"/>
  <c r="I20" i="3"/>
  <c r="J20" i="3"/>
  <c r="K20" i="3"/>
  <c r="L20" i="3"/>
  <c r="M20" i="3"/>
  <c r="N20" i="3"/>
  <c r="O20" i="3"/>
  <c r="P20" i="3"/>
  <c r="Q20" i="3"/>
  <c r="Q12" i="3"/>
  <c r="P12" i="3"/>
  <c r="O12" i="3"/>
  <c r="N12" i="3"/>
  <c r="M12" i="3"/>
  <c r="L12" i="3"/>
  <c r="K12" i="3"/>
  <c r="J12" i="3"/>
  <c r="I12" i="3"/>
  <c r="H12" i="3"/>
  <c r="G12" i="3"/>
  <c r="Q11" i="3"/>
  <c r="P11" i="3"/>
  <c r="O11" i="3"/>
  <c r="N11" i="3"/>
  <c r="M11" i="3"/>
  <c r="L11" i="3"/>
  <c r="K11" i="3"/>
  <c r="J11" i="3"/>
  <c r="I11" i="3"/>
  <c r="H11" i="3"/>
  <c r="G11" i="3"/>
  <c r="Q10" i="3"/>
  <c r="P10" i="3"/>
  <c r="O10" i="3"/>
  <c r="N10" i="3"/>
  <c r="M10" i="3"/>
  <c r="L10" i="3"/>
  <c r="K10" i="3"/>
  <c r="J10" i="3"/>
  <c r="I10" i="3"/>
  <c r="H10" i="3"/>
  <c r="G10" i="3"/>
  <c r="Q9" i="3"/>
  <c r="P9" i="3"/>
  <c r="O9" i="3"/>
  <c r="N9" i="3"/>
  <c r="M9" i="3"/>
  <c r="L9" i="3"/>
  <c r="K9" i="3"/>
  <c r="J9" i="3"/>
  <c r="I9" i="3"/>
  <c r="H9" i="3"/>
  <c r="G9" i="3"/>
  <c r="C48" i="3"/>
  <c r="D48" i="3"/>
  <c r="E48" i="3"/>
  <c r="F48" i="3"/>
  <c r="C49" i="3"/>
  <c r="D49" i="3"/>
  <c r="E49" i="3"/>
  <c r="F49" i="3"/>
  <c r="C50" i="3"/>
  <c r="D50" i="3"/>
  <c r="E50" i="3"/>
  <c r="F50" i="3"/>
  <c r="C40" i="3"/>
  <c r="D40" i="3"/>
  <c r="E40" i="3"/>
  <c r="F40" i="3"/>
  <c r="C41" i="3"/>
  <c r="D41" i="3"/>
  <c r="E41" i="3"/>
  <c r="F41" i="3"/>
  <c r="C42" i="3"/>
  <c r="D42" i="3"/>
  <c r="E42" i="3"/>
  <c r="F42" i="3"/>
  <c r="C43" i="3"/>
  <c r="D43" i="3"/>
  <c r="E43" i="3"/>
  <c r="F43" i="3"/>
  <c r="B32" i="3"/>
  <c r="C32" i="3"/>
  <c r="D32" i="3"/>
  <c r="E32" i="3"/>
  <c r="F32" i="3"/>
  <c r="B33" i="3"/>
  <c r="C33" i="3"/>
  <c r="D33" i="3"/>
  <c r="E33" i="3"/>
  <c r="F33" i="3"/>
  <c r="B34" i="3"/>
  <c r="C34" i="3"/>
  <c r="D34" i="3"/>
  <c r="E34" i="3"/>
  <c r="F34" i="3"/>
  <c r="C35" i="3"/>
  <c r="D35" i="3"/>
  <c r="E35" i="3"/>
  <c r="F35" i="3"/>
  <c r="C36" i="3"/>
  <c r="D36" i="3"/>
  <c r="E36" i="3"/>
  <c r="F36" i="3"/>
  <c r="C24" i="3"/>
  <c r="D24" i="3"/>
  <c r="E24" i="3"/>
  <c r="F24" i="3"/>
  <c r="C25" i="3"/>
  <c r="D25" i="3"/>
  <c r="E25" i="3"/>
  <c r="F25" i="3"/>
  <c r="C26" i="3"/>
  <c r="D26" i="3"/>
  <c r="E26" i="3"/>
  <c r="F26" i="3"/>
  <c r="C27" i="3"/>
  <c r="D27" i="3"/>
  <c r="E27" i="3"/>
  <c r="F27" i="3"/>
  <c r="C16" i="3"/>
  <c r="D16" i="3"/>
  <c r="E16" i="3"/>
  <c r="F16" i="3"/>
  <c r="C17" i="3"/>
  <c r="D17" i="3"/>
  <c r="E17" i="3"/>
  <c r="F17" i="3"/>
  <c r="C18" i="3"/>
  <c r="D18" i="3"/>
  <c r="E18" i="3"/>
  <c r="F18" i="3"/>
  <c r="C19" i="3"/>
  <c r="D19" i="3"/>
  <c r="E19" i="3"/>
  <c r="F19" i="3"/>
  <c r="C20" i="3"/>
  <c r="D20" i="3"/>
  <c r="E20" i="3"/>
  <c r="F20" i="3"/>
  <c r="C9" i="3"/>
  <c r="D9" i="3"/>
  <c r="E9" i="3"/>
  <c r="F9" i="3"/>
  <c r="B10" i="3"/>
  <c r="C10" i="3"/>
  <c r="D10" i="3"/>
  <c r="E10" i="3"/>
  <c r="F10" i="3"/>
  <c r="B11" i="3"/>
  <c r="C11" i="3"/>
  <c r="D11" i="3"/>
  <c r="E11" i="3"/>
  <c r="F11" i="3"/>
  <c r="B12" i="3"/>
  <c r="C12" i="3"/>
  <c r="D12" i="3"/>
  <c r="E12" i="3"/>
  <c r="F12" i="3"/>
  <c r="B33" i="5"/>
  <c r="C33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B34" i="5"/>
  <c r="C34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B35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B36" i="5"/>
  <c r="C36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B37" i="5"/>
  <c r="C37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B38" i="5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B27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B28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B30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</calcChain>
</file>

<file path=xl/sharedStrings.xml><?xml version="1.0" encoding="utf-8"?>
<sst xmlns="http://schemas.openxmlformats.org/spreadsheetml/2006/main" count="135" uniqueCount="74">
  <si>
    <t>Edad Prom.</t>
  </si>
  <si>
    <t>Lps/mes/persona</t>
  </si>
  <si>
    <t>AEP</t>
  </si>
  <si>
    <t>Salario</t>
  </si>
  <si>
    <t>Cta. Propia</t>
  </si>
  <si>
    <t>Fuente de Ingresos   ( % )</t>
  </si>
  <si>
    <t>Categorías</t>
  </si>
  <si>
    <t>Alquileres</t>
  </si>
  <si>
    <t>Ayud. Fam</t>
  </si>
  <si>
    <t>Ayud. Part</t>
  </si>
  <si>
    <t>No.  Hogares</t>
  </si>
  <si>
    <t>quintil de ingreso, nivel educativo, categoría ocupacional, rama de actividad y rango de edad del jefe de hogar</t>
  </si>
  <si>
    <t>Cuadro No. 2. Fuente de ingreso de los hogares , edad del jefe, tamaño del hogar, años de estudio del jefe, según dominio,</t>
  </si>
  <si>
    <t>TH 1/</t>
  </si>
  <si>
    <t>Ingreso Percapita 2/</t>
  </si>
  <si>
    <t>Pensión</t>
  </si>
  <si>
    <t>quintil de ingreso, nivel educativo, categoría ocupacional, rama de actividad y rangos de edad del jefe de hogar, edad promedio del jefe</t>
  </si>
  <si>
    <t>Total</t>
  </si>
  <si>
    <t>Hombre</t>
  </si>
  <si>
    <t>Mujer</t>
  </si>
  <si>
    <t xml:space="preserve">No. de Hogares </t>
  </si>
  <si>
    <t>Dominios</t>
  </si>
  <si>
    <t>Quintil de Ingreso del Hogar</t>
  </si>
  <si>
    <t>Nivel de Educativo del Jefe</t>
  </si>
  <si>
    <t>Categoría Ocupacional del Jefe</t>
  </si>
  <si>
    <t>Rama de Actividad del Jefe</t>
  </si>
  <si>
    <t>Rango de Edad del Jefe</t>
  </si>
  <si>
    <t>1/ TH : Tamaño del Hogar</t>
  </si>
  <si>
    <t>3/ Jefe del hogar sin categoría ocupacional</t>
  </si>
  <si>
    <t>2/ Usa como denominador hogares que reportaron ingresos</t>
  </si>
  <si>
    <t>4/ Jefe del hogar sin rama de actividad</t>
  </si>
  <si>
    <t>AEP: Años de Estudio Promedio</t>
  </si>
  <si>
    <t>Urbano</t>
  </si>
  <si>
    <t>San Pedro Sula</t>
  </si>
  <si>
    <t>Resto Urbano</t>
  </si>
  <si>
    <t>Rural</t>
  </si>
  <si>
    <t>Quintil 1</t>
  </si>
  <si>
    <t>Quintil 2</t>
  </si>
  <si>
    <t>Quintil 3</t>
  </si>
  <si>
    <t>Quintil 4</t>
  </si>
  <si>
    <t>Quintil 5</t>
  </si>
  <si>
    <t>No Declaran Ingresos</t>
  </si>
  <si>
    <t>Sin Nivel</t>
  </si>
  <si>
    <t>Primaria</t>
  </si>
  <si>
    <t>Secundaria</t>
  </si>
  <si>
    <t>Superior</t>
  </si>
  <si>
    <t>Asalariado</t>
  </si>
  <si>
    <t>Empleado Publico</t>
  </si>
  <si>
    <t>Empleado Privado</t>
  </si>
  <si>
    <t>Empleada Domestica</t>
  </si>
  <si>
    <t>Cuenta Propia</t>
  </si>
  <si>
    <t>Trabajador no Remunerado</t>
  </si>
  <si>
    <t>Rama Primaria</t>
  </si>
  <si>
    <t>Rama Secundaria</t>
  </si>
  <si>
    <t>Rama Terciaria</t>
  </si>
  <si>
    <t>De Menos de 25 Años</t>
  </si>
  <si>
    <t>De 26 - 30 Años</t>
  </si>
  <si>
    <t>De 31 - 40 Años</t>
  </si>
  <si>
    <t>De 41 - 50 Años</t>
  </si>
  <si>
    <t>De 50 y mas Años</t>
  </si>
  <si>
    <t>Inactivo</t>
  </si>
  <si>
    <t>Inactivos</t>
  </si>
  <si>
    <t>Total Nacional</t>
  </si>
  <si>
    <t>Distrito Central</t>
  </si>
  <si>
    <t>No sabe, no responde</t>
  </si>
  <si>
    <t>Ns/Nr</t>
  </si>
  <si>
    <t>Busca Trabajo por primera vez</t>
  </si>
  <si>
    <t>Jubilación</t>
  </si>
  <si>
    <t>Remesas</t>
  </si>
  <si>
    <t>Educación</t>
  </si>
  <si>
    <t>Bonos</t>
  </si>
  <si>
    <t>otros</t>
  </si>
  <si>
    <t>Dominio</t>
  </si>
  <si>
    <t>Cuadro No. 1. Ingreso promedio de los hogares por sexo del jefe del hogar, tamaño del hogar, años de estudio promedio, según dominio,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</si>
</sst>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_-* #,##0.0_-;\-* #,##0.0_-;_-* &quot;-&quot;??_-;_-@_-"/>
    <numFmt numFmtId="166" formatCode="_-* #,##0.0_-;\-* #,##0.0_-;_-* &quot;-&quot;?_-;_-@_-"/>
    <numFmt numFmtId="167" formatCode="_-* #,##0_-;\-* #,##0_-;_-* &quot;-&quot;??_-;_-@_-"/>
    <numFmt numFmtId="168" formatCode="0.0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" fillId="0" borderId="0"/>
  </cellStyleXfs>
  <cellXfs count="79">
    <xf numFmtId="0" fontId="0" fillId="0" borderId="0" xfId="0"/>
    <xf numFmtId="165" fontId="1" fillId="0" borderId="0" xfId="5" applyNumberFormat="1" applyBorder="1"/>
    <xf numFmtId="165" fontId="1" fillId="0" borderId="0" xfId="4" applyNumberFormat="1"/>
    <xf numFmtId="0" fontId="1" fillId="0" borderId="0" xfId="9"/>
    <xf numFmtId="0" fontId="2" fillId="0" borderId="0" xfId="9" applyFont="1" applyAlignment="1">
      <alignment horizontal="center"/>
    </xf>
    <xf numFmtId="167" fontId="2" fillId="0" borderId="0" xfId="4" applyNumberFormat="1" applyFont="1" applyFill="1" applyBorder="1" applyAlignment="1">
      <alignment horizontal="left" indent="1"/>
    </xf>
    <xf numFmtId="165" fontId="2" fillId="0" borderId="0" xfId="4" applyNumberFormat="1" applyFont="1" applyFill="1" applyBorder="1" applyAlignment="1">
      <alignment horizontal="left" indent="1"/>
    </xf>
    <xf numFmtId="167" fontId="1" fillId="0" borderId="0" xfId="4" applyNumberFormat="1"/>
    <xf numFmtId="167" fontId="3" fillId="0" borderId="0" xfId="4" applyNumberFormat="1" applyFont="1" applyFill="1" applyBorder="1"/>
    <xf numFmtId="165" fontId="3" fillId="0" borderId="0" xfId="4" applyNumberFormat="1" applyFont="1" applyFill="1" applyBorder="1"/>
    <xf numFmtId="167" fontId="3" fillId="0" borderId="0" xfId="4" applyNumberFormat="1" applyFont="1"/>
    <xf numFmtId="165" fontId="3" fillId="0" borderId="0" xfId="4" applyNumberFormat="1" applyFont="1"/>
    <xf numFmtId="167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>
      <alignment horizontal="center"/>
    </xf>
    <xf numFmtId="167" fontId="3" fillId="0" borderId="0" xfId="4" applyNumberFormat="1" applyFont="1" applyFill="1"/>
    <xf numFmtId="165" fontId="3" fillId="0" borderId="0" xfId="4" applyNumberFormat="1" applyFont="1" applyFill="1"/>
    <xf numFmtId="0" fontId="5" fillId="0" borderId="0" xfId="9" applyFont="1" applyFill="1" applyBorder="1" applyAlignment="1">
      <alignment horizontal="left" indent="1"/>
    </xf>
    <xf numFmtId="0" fontId="6" fillId="0" borderId="0" xfId="9" applyFont="1"/>
    <xf numFmtId="165" fontId="1" fillId="0" borderId="0" xfId="9" applyNumberFormat="1"/>
    <xf numFmtId="0" fontId="5" fillId="0" borderId="0" xfId="9" applyFont="1"/>
    <xf numFmtId="0" fontId="6" fillId="0" borderId="0" xfId="9" applyFont="1" applyBorder="1"/>
    <xf numFmtId="0" fontId="1" fillId="0" borderId="0" xfId="9" applyBorder="1"/>
    <xf numFmtId="168" fontId="2" fillId="0" borderId="0" xfId="4" applyNumberFormat="1" applyFont="1" applyFill="1" applyBorder="1" applyAlignment="1">
      <alignment horizontal="left" indent="1"/>
    </xf>
    <xf numFmtId="168" fontId="1" fillId="0" borderId="0" xfId="9" applyNumberFormat="1"/>
    <xf numFmtId="168" fontId="1" fillId="0" borderId="0" xfId="4" applyNumberFormat="1"/>
    <xf numFmtId="167" fontId="3" fillId="0" borderId="1" xfId="4" applyNumberFormat="1" applyFont="1" applyFill="1" applyBorder="1"/>
    <xf numFmtId="165" fontId="7" fillId="0" borderId="0" xfId="1" applyNumberFormat="1" applyFont="1" applyBorder="1"/>
    <xf numFmtId="165" fontId="2" fillId="0" borderId="0" xfId="1" applyNumberFormat="1" applyFont="1" applyBorder="1" applyAlignment="1">
      <alignment horizontal="left" indent="1"/>
    </xf>
    <xf numFmtId="167" fontId="1" fillId="0" borderId="0" xfId="1" applyNumberFormat="1" applyFont="1" applyBorder="1" applyAlignment="1">
      <alignment horizontal="left" indent="2"/>
    </xf>
    <xf numFmtId="167" fontId="1" fillId="0" borderId="0" xfId="1" applyNumberFormat="1" applyFont="1" applyBorder="1" applyAlignment="1">
      <alignment horizontal="left" indent="3"/>
    </xf>
    <xf numFmtId="0" fontId="2" fillId="0" borderId="0" xfId="6" applyFont="1" applyBorder="1" applyAlignment="1">
      <alignment horizontal="left" indent="1"/>
    </xf>
    <xf numFmtId="167" fontId="2" fillId="0" borderId="0" xfId="1" applyNumberFormat="1" applyFont="1" applyBorder="1" applyAlignment="1">
      <alignment horizontal="left" indent="1"/>
    </xf>
    <xf numFmtId="49" fontId="1" fillId="0" borderId="0" xfId="1" applyNumberFormat="1" applyFont="1" applyBorder="1" applyAlignment="1">
      <alignment horizontal="left" indent="3"/>
    </xf>
    <xf numFmtId="165" fontId="2" fillId="0" borderId="0" xfId="1" applyNumberFormat="1" applyFont="1" applyBorder="1" applyAlignment="1">
      <alignment horizontal="left" indent="2"/>
    </xf>
    <xf numFmtId="167" fontId="1" fillId="0" borderId="1" xfId="1" applyNumberFormat="1" applyFont="1" applyBorder="1" applyAlignment="1">
      <alignment horizontal="left" indent="2"/>
    </xf>
    <xf numFmtId="165" fontId="3" fillId="0" borderId="1" xfId="4" applyNumberFormat="1" applyFont="1" applyFill="1" applyBorder="1"/>
    <xf numFmtId="165" fontId="7" fillId="0" borderId="0" xfId="2" applyNumberFormat="1" applyFont="1" applyBorder="1"/>
    <xf numFmtId="165" fontId="2" fillId="0" borderId="0" xfId="2" applyNumberFormat="1" applyFont="1" applyBorder="1" applyAlignment="1">
      <alignment horizontal="left" indent="1"/>
    </xf>
    <xf numFmtId="167" fontId="1" fillId="0" borderId="0" xfId="2" applyNumberFormat="1" applyFont="1" applyBorder="1" applyAlignment="1">
      <alignment horizontal="left" indent="2"/>
    </xf>
    <xf numFmtId="167" fontId="1" fillId="0" borderId="0" xfId="2" applyNumberFormat="1" applyFont="1" applyBorder="1" applyAlignment="1">
      <alignment horizontal="left" indent="3"/>
    </xf>
    <xf numFmtId="0" fontId="2" fillId="0" borderId="0" xfId="7" applyFont="1" applyBorder="1" applyAlignment="1">
      <alignment horizontal="left" indent="1"/>
    </xf>
    <xf numFmtId="49" fontId="1" fillId="0" borderId="0" xfId="2" applyNumberFormat="1" applyFont="1" applyBorder="1" applyAlignment="1">
      <alignment horizontal="left" indent="3"/>
    </xf>
    <xf numFmtId="165" fontId="2" fillId="0" borderId="0" xfId="2" applyNumberFormat="1" applyFont="1" applyBorder="1" applyAlignment="1">
      <alignment horizontal="left" indent="2"/>
    </xf>
    <xf numFmtId="167" fontId="2" fillId="0" borderId="0" xfId="2" applyNumberFormat="1" applyFont="1" applyBorder="1" applyAlignment="1">
      <alignment horizontal="left"/>
    </xf>
    <xf numFmtId="167" fontId="1" fillId="0" borderId="1" xfId="2" applyNumberFormat="1" applyFont="1" applyBorder="1" applyAlignment="1">
      <alignment horizontal="left" indent="2"/>
    </xf>
    <xf numFmtId="0" fontId="2" fillId="0" borderId="2" xfId="3" applyNumberFormat="1" applyFont="1" applyBorder="1" applyAlignment="1">
      <alignment horizontal="center" vertical="center" wrapText="1"/>
    </xf>
    <xf numFmtId="167" fontId="2" fillId="0" borderId="0" xfId="4" applyNumberFormat="1" applyFont="1" applyFill="1"/>
    <xf numFmtId="165" fontId="2" fillId="0" borderId="0" xfId="4" applyNumberFormat="1" applyFont="1" applyFill="1"/>
    <xf numFmtId="168" fontId="1" fillId="0" borderId="0" xfId="4" applyNumberFormat="1" applyFill="1"/>
    <xf numFmtId="168" fontId="1" fillId="0" borderId="0" xfId="9" applyNumberFormat="1" applyFill="1"/>
    <xf numFmtId="0" fontId="1" fillId="0" borderId="0" xfId="9" applyFill="1"/>
    <xf numFmtId="168" fontId="2" fillId="0" borderId="0" xfId="4" applyNumberFormat="1" applyFont="1" applyFill="1"/>
    <xf numFmtId="168" fontId="1" fillId="0" borderId="0" xfId="4" applyNumberFormat="1" applyFill="1" applyBorder="1"/>
    <xf numFmtId="168" fontId="1" fillId="0" borderId="0" xfId="9" applyNumberFormat="1" applyFill="1" applyBorder="1"/>
    <xf numFmtId="168" fontId="1" fillId="0" borderId="1" xfId="4" applyNumberFormat="1" applyFill="1" applyBorder="1"/>
    <xf numFmtId="168" fontId="1" fillId="0" borderId="1" xfId="9" applyNumberFormat="1" applyFill="1" applyBorder="1"/>
    <xf numFmtId="0" fontId="0" fillId="0" borderId="0" xfId="0" applyFill="1"/>
    <xf numFmtId="0" fontId="6" fillId="0" borderId="0" xfId="9" applyFont="1" applyFill="1"/>
    <xf numFmtId="165" fontId="1" fillId="0" borderId="0" xfId="9" applyNumberFormat="1" applyFill="1"/>
    <xf numFmtId="0" fontId="5" fillId="0" borderId="0" xfId="9" applyFont="1" applyFill="1"/>
    <xf numFmtId="0" fontId="6" fillId="0" borderId="0" xfId="9" applyFont="1" applyFill="1" applyBorder="1"/>
    <xf numFmtId="165" fontId="2" fillId="0" borderId="0" xfId="1" applyNumberFormat="1" applyFont="1" applyFill="1" applyBorder="1" applyAlignment="1">
      <alignment horizontal="left" indent="1"/>
    </xf>
    <xf numFmtId="167" fontId="1" fillId="0" borderId="0" xfId="1" applyNumberFormat="1" applyFont="1" applyFill="1" applyBorder="1" applyAlignment="1">
      <alignment horizontal="left" indent="2"/>
    </xf>
    <xf numFmtId="165" fontId="2" fillId="0" borderId="0" xfId="2" applyNumberFormat="1" applyFont="1" applyFill="1" applyBorder="1" applyAlignment="1">
      <alignment horizontal="left" indent="1"/>
    </xf>
    <xf numFmtId="167" fontId="1" fillId="0" borderId="0" xfId="2" applyNumberFormat="1" applyFont="1" applyFill="1" applyBorder="1" applyAlignment="1">
      <alignment horizontal="left" indent="2"/>
    </xf>
    <xf numFmtId="166" fontId="4" fillId="0" borderId="3" xfId="9" applyNumberFormat="1" applyFont="1" applyBorder="1" applyAlignment="1">
      <alignment horizontal="center"/>
    </xf>
    <xf numFmtId="165" fontId="2" fillId="0" borderId="0" xfId="4" applyNumberFormat="1" applyFont="1" applyBorder="1" applyAlignment="1">
      <alignment horizontal="center" vertical="center" wrapText="1"/>
    </xf>
    <xf numFmtId="165" fontId="2" fillId="0" borderId="1" xfId="4" applyNumberFormat="1" applyFont="1" applyBorder="1" applyAlignment="1">
      <alignment horizontal="center" vertical="center" wrapText="1"/>
    </xf>
    <xf numFmtId="167" fontId="2" fillId="0" borderId="0" xfId="4" applyNumberFormat="1" applyFont="1" applyBorder="1" applyAlignment="1">
      <alignment horizontal="center" vertical="center" wrapText="1"/>
    </xf>
    <xf numFmtId="167" fontId="2" fillId="0" borderId="1" xfId="4" applyNumberFormat="1" applyFont="1" applyBorder="1" applyAlignment="1">
      <alignment horizontal="center" vertical="center" wrapText="1"/>
    </xf>
    <xf numFmtId="0" fontId="2" fillId="0" borderId="0" xfId="9" applyFont="1" applyAlignment="1">
      <alignment horizontal="center"/>
    </xf>
    <xf numFmtId="165" fontId="2" fillId="0" borderId="3" xfId="4" applyNumberFormat="1" applyFont="1" applyBorder="1" applyAlignment="1">
      <alignment horizontal="center" vertical="center"/>
    </xf>
    <xf numFmtId="165" fontId="2" fillId="0" borderId="0" xfId="4" applyNumberFormat="1" applyFont="1" applyBorder="1" applyAlignment="1">
      <alignment horizontal="center" vertical="center"/>
    </xf>
    <xf numFmtId="165" fontId="2" fillId="0" borderId="1" xfId="4" applyNumberFormat="1" applyFont="1" applyBorder="1" applyAlignment="1">
      <alignment horizontal="center" vertical="center"/>
    </xf>
    <xf numFmtId="165" fontId="2" fillId="0" borderId="2" xfId="3" applyNumberFormat="1" applyFont="1" applyBorder="1" applyAlignment="1">
      <alignment horizontal="center" vertical="center"/>
    </xf>
    <xf numFmtId="166" fontId="2" fillId="0" borderId="2" xfId="3" applyNumberFormat="1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0" fontId="2" fillId="0" borderId="0" xfId="8" applyFont="1" applyAlignment="1">
      <alignment horizontal="center"/>
    </xf>
    <xf numFmtId="166" fontId="2" fillId="0" borderId="2" xfId="3" applyNumberFormat="1" applyFont="1" applyBorder="1" applyAlignment="1">
      <alignment horizontal="center"/>
    </xf>
  </cellXfs>
  <cellStyles count="10">
    <cellStyle name="Millares 3" xfId="1"/>
    <cellStyle name="Millares 4" xfId="2"/>
    <cellStyle name="Millares 5" xfId="3"/>
    <cellStyle name="Millares_Cuadros de Ingreso" xfId="4"/>
    <cellStyle name="Millares_Hoja1" xfId="5"/>
    <cellStyle name="Normal" xfId="0" builtinId="0"/>
    <cellStyle name="Normal 3" xfId="6"/>
    <cellStyle name="Normal 4" xfId="7"/>
    <cellStyle name="Normal 5" xfId="8"/>
    <cellStyle name="Normal_Cuadros de Ingreso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666750</xdr:colOff>
      <xdr:row>11</xdr:row>
      <xdr:rowOff>66675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153150" cy="16002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INGRESO DE LOS HOGARES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6.%20Ingres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greso"/>
    </sheetNames>
    <sheetDataSet>
      <sheetData sheetId="0">
        <row r="7">
          <cell r="C7">
            <v>2207901.4509145152</v>
          </cell>
          <cell r="D7">
            <v>49.976794185457571</v>
          </cell>
          <cell r="E7">
            <v>4.1525365094992068</v>
          </cell>
          <cell r="F7">
            <v>7.1374894902935084</v>
          </cell>
          <cell r="G7">
            <v>3562.6627860023077</v>
          </cell>
          <cell r="H7">
            <v>1468340.7316168877</v>
          </cell>
          <cell r="I7">
            <v>48.571398903894874</v>
          </cell>
          <cell r="J7">
            <v>4.322375518952609</v>
          </cell>
          <cell r="K7">
            <v>7.1370192512133954</v>
          </cell>
          <cell r="L7">
            <v>3569.095494136297</v>
          </cell>
          <cell r="M7">
            <v>739560.7192976576</v>
          </cell>
          <cell r="N7">
            <v>52.767098053813783</v>
          </cell>
          <cell r="O7">
            <v>3.816755386927142</v>
          </cell>
          <cell r="P7">
            <v>7.1384396601238045</v>
          </cell>
          <cell r="Q7">
            <v>3549.4423869679381</v>
          </cell>
        </row>
        <row r="8">
          <cell r="C8">
            <v>1249838.5310687204</v>
          </cell>
          <cell r="D8">
            <v>50.157299372067556</v>
          </cell>
          <cell r="E8">
            <v>4.0172201013872817</v>
          </cell>
          <cell r="F8">
            <v>8.4416467938271591</v>
          </cell>
          <cell r="G8">
            <v>4899.3188955371643</v>
          </cell>
          <cell r="H8">
            <v>762460.2005690349</v>
          </cell>
          <cell r="I8">
            <v>48.484682007874333</v>
          </cell>
          <cell r="J8">
            <v>4.1272899321449943</v>
          </cell>
          <cell r="K8">
            <v>8.7148134211309003</v>
          </cell>
          <cell r="L8">
            <v>5194.7991325008588</v>
          </cell>
          <cell r="M8">
            <v>487378.33049969131</v>
          </cell>
          <cell r="N8">
            <v>52.773960990302463</v>
          </cell>
          <cell r="O8">
            <v>3.845772334559987</v>
          </cell>
          <cell r="P8">
            <v>7.997233860344803</v>
          </cell>
          <cell r="Q8">
            <v>4425.5459267513488</v>
          </cell>
        </row>
        <row r="9">
          <cell r="C9">
            <v>254832.56585772507</v>
          </cell>
          <cell r="D9">
            <v>51.820172910662798</v>
          </cell>
          <cell r="E9">
            <v>4.1224890829694276</v>
          </cell>
          <cell r="F9">
            <v>9.7877159309020954</v>
          </cell>
          <cell r="G9">
            <v>5937.6300012204856</v>
          </cell>
          <cell r="H9">
            <v>148217.81730327103</v>
          </cell>
          <cell r="I9">
            <v>49.953920475659579</v>
          </cell>
          <cell r="J9">
            <v>4.1024646565745062</v>
          </cell>
          <cell r="K9">
            <v>10.50569800569801</v>
          </cell>
          <cell r="L9">
            <v>6792.0164738518124</v>
          </cell>
          <cell r="M9">
            <v>106614.7485544519</v>
          </cell>
          <cell r="N9">
            <v>54.414671947649431</v>
          </cell>
          <cell r="O9">
            <v>4.1503393074647619</v>
          </cell>
          <cell r="P9">
            <v>8.7422213841221872</v>
          </cell>
          <cell r="Q9">
            <v>4709.0527220392369</v>
          </cell>
        </row>
        <row r="10">
          <cell r="C10">
            <v>160185.68641715869</v>
          </cell>
          <cell r="D10">
            <v>51.164578833693277</v>
          </cell>
          <cell r="E10">
            <v>3.8306277056277063</v>
          </cell>
          <cell r="F10">
            <v>8.8242024965325907</v>
          </cell>
          <cell r="G10">
            <v>5686.5010743400471</v>
          </cell>
          <cell r="H10">
            <v>102442.7251579271</v>
          </cell>
          <cell r="I10">
            <v>49.6725768321513</v>
          </cell>
          <cell r="J10">
            <v>3.8707217892239911</v>
          </cell>
          <cell r="K10">
            <v>9.0042500442712967</v>
          </cell>
          <cell r="L10">
            <v>6130.0421071692135</v>
          </cell>
          <cell r="M10">
            <v>57742.961259230295</v>
          </cell>
          <cell r="N10">
            <v>53.811563810665056</v>
          </cell>
          <cell r="O10">
            <v>3.7597363690832841</v>
          </cell>
          <cell r="P10">
            <v>8.4858569051580695</v>
          </cell>
          <cell r="Q10">
            <v>4890.0686887095526</v>
          </cell>
        </row>
        <row r="11">
          <cell r="C11">
            <v>834820.27879384428</v>
          </cell>
          <cell r="D11">
            <v>49.456422671567402</v>
          </cell>
          <cell r="E11">
            <v>4.0211627386077033</v>
          </cell>
          <cell r="F11">
            <v>7.9352871204111128</v>
          </cell>
          <cell r="G11">
            <v>4437.1042917877685</v>
          </cell>
          <cell r="H11">
            <v>511799.65810782666</v>
          </cell>
          <cell r="I11">
            <v>47.821417590996759</v>
          </cell>
          <cell r="J11">
            <v>4.1861229237579556</v>
          </cell>
          <cell r="K11">
            <v>8.1080755838609893</v>
          </cell>
          <cell r="L11">
            <v>4551.6399004319364</v>
          </cell>
          <cell r="M11">
            <v>323020.62068601017</v>
          </cell>
          <cell r="N11">
            <v>52.046954011218446</v>
          </cell>
          <cell r="O11">
            <v>3.7614269652143153</v>
          </cell>
          <cell r="P11">
            <v>7.6520425138626251</v>
          </cell>
          <cell r="Q11">
            <v>4251.1885923095733</v>
          </cell>
        </row>
        <row r="12">
          <cell r="C12">
            <v>958062.91984587768</v>
          </cell>
          <cell r="D12">
            <v>49.741316606052514</v>
          </cell>
          <cell r="E12">
            <v>4.329824561403508</v>
          </cell>
          <cell r="F12">
            <v>5.1543819168482639</v>
          </cell>
          <cell r="G12">
            <v>1818.073121050051</v>
          </cell>
          <cell r="H12">
            <v>705880.53104791103</v>
          </cell>
          <cell r="I12">
            <v>48.665066570057014</v>
          </cell>
          <cell r="J12">
            <v>4.5337946203546746</v>
          </cell>
          <cell r="K12">
            <v>5.1409218758969004</v>
          </cell>
          <cell r="L12">
            <v>1819.2558006570325</v>
          </cell>
          <cell r="M12">
            <v>252182.38879798251</v>
          </cell>
          <cell r="N12">
            <v>52.753834453035907</v>
          </cell>
          <cell r="O12">
            <v>3.7603940130484848</v>
          </cell>
          <cell r="P12">
            <v>5.1935807422266818</v>
          </cell>
          <cell r="Q12">
            <v>1814.5844457922994</v>
          </cell>
        </row>
        <row r="13">
          <cell r="C13">
            <v>419658.64864151063</v>
          </cell>
          <cell r="D13">
            <v>49.349472027854311</v>
          </cell>
          <cell r="E13">
            <v>4.8667369281336654</v>
          </cell>
          <cell r="F13">
            <v>4.5952132101145029</v>
          </cell>
          <cell r="G13">
            <v>447.27993345366724</v>
          </cell>
          <cell r="H13">
            <v>317970.97671085829</v>
          </cell>
          <cell r="I13">
            <v>48.230281332472721</v>
          </cell>
          <cell r="J13">
            <v>5.0418331305641679</v>
          </cell>
          <cell r="K13">
            <v>4.5668179856478019</v>
          </cell>
          <cell r="L13">
            <v>438.45153647162607</v>
          </cell>
          <cell r="M13">
            <v>101687.67193064904</v>
          </cell>
          <cell r="N13">
            <v>52.849111185478947</v>
          </cell>
          <cell r="O13">
            <v>4.319222077531534</v>
          </cell>
          <cell r="P13">
            <v>4.6837065140909218</v>
          </cell>
          <cell r="Q13">
            <v>474.88577748444669</v>
          </cell>
        </row>
        <row r="14">
          <cell r="C14">
            <v>419870.396673718</v>
          </cell>
          <cell r="D14">
            <v>49.171302507350056</v>
          </cell>
          <cell r="E14">
            <v>4.7271609571928339</v>
          </cell>
          <cell r="F14">
            <v>5.5319583654052122</v>
          </cell>
          <cell r="G14">
            <v>1266.1955987359288</v>
          </cell>
          <cell r="H14">
            <v>278230.68828034797</v>
          </cell>
          <cell r="I14">
            <v>48.311261054300068</v>
          </cell>
          <cell r="J14">
            <v>4.8842550050909805</v>
          </cell>
          <cell r="K14">
            <v>5.3740766559887083</v>
          </cell>
          <cell r="L14">
            <v>1259.4639999682597</v>
          </cell>
          <cell r="M14">
            <v>141639.70839336832</v>
          </cell>
          <cell r="N14">
            <v>50.860729350613113</v>
          </cell>
          <cell r="O14">
            <v>4.4185724577724859</v>
          </cell>
          <cell r="P14">
            <v>5.8612593905437027</v>
          </cell>
          <cell r="Q14">
            <v>1279.4188493314064</v>
          </cell>
        </row>
        <row r="15">
          <cell r="C15">
            <v>419544.25326907152</v>
          </cell>
          <cell r="D15">
            <v>50.11235543224295</v>
          </cell>
          <cell r="E15">
            <v>4.2328543173340414</v>
          </cell>
          <cell r="F15">
            <v>6.5084459698805617</v>
          </cell>
          <cell r="G15">
            <v>2300.0641079106113</v>
          </cell>
          <cell r="H15">
            <v>268444.9365174204</v>
          </cell>
          <cell r="I15">
            <v>48.727533184599181</v>
          </cell>
          <cell r="J15">
            <v>4.3741822306239913</v>
          </cell>
          <cell r="K15">
            <v>6.5021538628584779</v>
          </cell>
          <cell r="L15">
            <v>2302.628877629792</v>
          </cell>
          <cell r="M15">
            <v>151099.31675165085</v>
          </cell>
          <cell r="N15">
            <v>52.57264796266972</v>
          </cell>
          <cell r="O15">
            <v>3.9817693784549721</v>
          </cell>
          <cell r="P15">
            <v>6.5202720503345661</v>
          </cell>
          <cell r="Q15">
            <v>2295.507505940142</v>
          </cell>
        </row>
        <row r="16">
          <cell r="C16">
            <v>419691.39031274599</v>
          </cell>
          <cell r="D16">
            <v>49.756637035698851</v>
          </cell>
          <cell r="E16">
            <v>4.0203118598015717</v>
          </cell>
          <cell r="F16">
            <v>7.698913969675079</v>
          </cell>
          <cell r="G16">
            <v>3873.2148294109184</v>
          </cell>
          <cell r="H16">
            <v>265422.11713519914</v>
          </cell>
          <cell r="I16">
            <v>48.368659569185539</v>
          </cell>
          <cell r="J16">
            <v>4.002935901518426</v>
          </cell>
          <cell r="K16">
            <v>7.6794922401326042</v>
          </cell>
          <cell r="L16">
            <v>3865.0689513541429</v>
          </cell>
          <cell r="M16">
            <v>154269.2731775475</v>
          </cell>
          <cell r="N16">
            <v>52.144668755235685</v>
          </cell>
          <cell r="O16">
            <v>4.0502074024444514</v>
          </cell>
          <cell r="P16">
            <v>7.732727277608733</v>
          </cell>
          <cell r="Q16">
            <v>3887.2299093761176</v>
          </cell>
        </row>
        <row r="17">
          <cell r="C17">
            <v>420324.64287370653</v>
          </cell>
          <cell r="D17">
            <v>49.893984095746525</v>
          </cell>
          <cell r="E17">
            <v>3.4170436660241661</v>
          </cell>
          <cell r="F17">
            <v>10.355281949275371</v>
          </cell>
          <cell r="G17">
            <v>9917.2650982100004</v>
          </cell>
          <cell r="H17">
            <v>281962.38346953195</v>
          </cell>
          <cell r="I17">
            <v>48.882553182827266</v>
          </cell>
          <cell r="J17">
            <v>3.5409611189258752</v>
          </cell>
          <cell r="K17">
            <v>10.681303370897037</v>
          </cell>
          <cell r="L17">
            <v>10305.749166568734</v>
          </cell>
          <cell r="M17">
            <v>138362.2594041749</v>
          </cell>
          <cell r="N17">
            <v>51.955134818129729</v>
          </cell>
          <cell r="O17">
            <v>3.1645177205524604</v>
          </cell>
          <cell r="P17">
            <v>9.6787500628218091</v>
          </cell>
          <cell r="Q17">
            <v>9125.590444109459</v>
          </cell>
        </row>
        <row r="18">
          <cell r="C18">
            <v>108812.11914387731</v>
          </cell>
          <cell r="D18">
            <v>56.150688455794935</v>
          </cell>
          <cell r="E18">
            <v>1.8124334781317528</v>
          </cell>
          <cell r="F18">
            <v>7.4557744888601949</v>
          </cell>
          <cell r="G18">
            <v>0</v>
          </cell>
          <cell r="H18">
            <v>56309.629503596399</v>
          </cell>
          <cell r="I18">
            <v>50.43623206801545</v>
          </cell>
          <cell r="J18">
            <v>2.0642038141543053</v>
          </cell>
          <cell r="K18">
            <v>8.1702875254581269</v>
          </cell>
          <cell r="L18">
            <v>0</v>
          </cell>
          <cell r="M18">
            <v>52502.48964028091</v>
          </cell>
          <cell r="N18">
            <v>62.279520140063276</v>
          </cell>
          <cell r="O18">
            <v>1.5951682964105258</v>
          </cell>
          <cell r="P18">
            <v>6.6877565674930928</v>
          </cell>
          <cell r="Q18">
            <v>0</v>
          </cell>
        </row>
        <row r="19">
          <cell r="C19">
            <v>312234.70265118772</v>
          </cell>
          <cell r="D19">
            <v>60.431587272163263</v>
          </cell>
          <cell r="E19">
            <v>4.4087223131096476</v>
          </cell>
          <cell r="F19">
            <v>0</v>
          </cell>
          <cell r="G19">
            <v>1717.2060524025892</v>
          </cell>
          <cell r="H19">
            <v>199556.49569326307</v>
          </cell>
          <cell r="I19">
            <v>57.953305115394947</v>
          </cell>
          <cell r="J19">
            <v>4.7272839248457812</v>
          </cell>
          <cell r="K19">
            <v>0</v>
          </cell>
          <cell r="L19">
            <v>1551.7909936136484</v>
          </cell>
          <cell r="M19">
            <v>112678.20695792156</v>
          </cell>
          <cell r="N19">
            <v>64.820699558344089</v>
          </cell>
          <cell r="O19">
            <v>3.8526411474978364</v>
          </cell>
          <cell r="P19">
            <v>0</v>
          </cell>
          <cell r="Q19">
            <v>2024.3916475096469</v>
          </cell>
        </row>
        <row r="20">
          <cell r="C20">
            <v>1243628.048881107</v>
          </cell>
          <cell r="D20">
            <v>49.812220719898505</v>
          </cell>
          <cell r="E20">
            <v>4.2869553809273278</v>
          </cell>
          <cell r="F20">
            <v>4.5551197210829413</v>
          </cell>
          <cell r="G20">
            <v>2624.5963093967716</v>
          </cell>
          <cell r="H20">
            <v>840067.5917476936</v>
          </cell>
          <cell r="I20">
            <v>48.298511172839191</v>
          </cell>
          <cell r="J20">
            <v>4.4656879488507384</v>
          </cell>
          <cell r="K20">
            <v>4.6066258028097709</v>
          </cell>
          <cell r="L20">
            <v>2506.3828766876877</v>
          </cell>
          <cell r="M20">
            <v>403560.45713344886</v>
          </cell>
          <cell r="N20">
            <v>52.963219068042115</v>
          </cell>
          <cell r="O20">
            <v>3.9168184445724457</v>
          </cell>
          <cell r="P20">
            <v>4.4479026008924105</v>
          </cell>
          <cell r="Q20">
            <v>2880.3866351364213</v>
          </cell>
        </row>
        <row r="21">
          <cell r="C21">
            <v>465041.78516424081</v>
          </cell>
          <cell r="D21">
            <v>45.016411833442149</v>
          </cell>
          <cell r="E21">
            <v>3.8187471999589144</v>
          </cell>
          <cell r="F21">
            <v>10.589404700159406</v>
          </cell>
          <cell r="G21">
            <v>4818.7978045850123</v>
          </cell>
          <cell r="H21">
            <v>300875.96918591525</v>
          </cell>
          <cell r="I21">
            <v>43.80256420881701</v>
          </cell>
          <cell r="J21">
            <v>3.9458543558070236</v>
          </cell>
          <cell r="K21">
            <v>10.528009335532072</v>
          </cell>
          <cell r="L21">
            <v>4903.2486359444156</v>
          </cell>
          <cell r="M21">
            <v>164165.81597832669</v>
          </cell>
          <cell r="N21">
            <v>47.241098978732801</v>
          </cell>
          <cell r="O21">
            <v>3.5857938007513219</v>
          </cell>
          <cell r="P21">
            <v>10.70192745482475</v>
          </cell>
          <cell r="Q21">
            <v>4658.4916062440252</v>
          </cell>
        </row>
        <row r="22">
          <cell r="C22">
            <v>177014.75811736504</v>
          </cell>
          <cell r="D22">
            <v>45.702074440710092</v>
          </cell>
          <cell r="E22">
            <v>3.6003050585946865</v>
          </cell>
          <cell r="F22">
            <v>16.211437240325207</v>
          </cell>
          <cell r="G22">
            <v>10192.775484726459</v>
          </cell>
          <cell r="H22">
            <v>120468.27319370185</v>
          </cell>
          <cell r="I22">
            <v>46.684807763000919</v>
          </cell>
          <cell r="J22">
            <v>3.595880345216655</v>
          </cell>
          <cell r="K22">
            <v>16.313162255089665</v>
          </cell>
          <cell r="L22">
            <v>11251.843290065637</v>
          </cell>
          <cell r="M22">
            <v>56546.484923662945</v>
          </cell>
          <cell r="N22">
            <v>43.608430839235915</v>
          </cell>
          <cell r="O22">
            <v>3.6098265222134827</v>
          </cell>
          <cell r="P22">
            <v>15.994719315491821</v>
          </cell>
          <cell r="Q22">
            <v>7982.2278744777959</v>
          </cell>
        </row>
        <row r="23">
          <cell r="C23">
            <v>9982.1561006655702</v>
          </cell>
          <cell r="D23">
            <v>50.35672341513326</v>
          </cell>
          <cell r="E23">
            <v>4.8471281376845727</v>
          </cell>
          <cell r="F23">
            <v>0</v>
          </cell>
          <cell r="G23">
            <v>2214.6735739813184</v>
          </cell>
          <cell r="H23">
            <v>7372.4017963497299</v>
          </cell>
          <cell r="I23">
            <v>51.165662051639124</v>
          </cell>
          <cell r="J23">
            <v>4.5229647586334156</v>
          </cell>
          <cell r="K23">
            <v>0</v>
          </cell>
          <cell r="L23">
            <v>2128.4918247655955</v>
          </cell>
          <cell r="M23">
            <v>2609.7543043158394</v>
          </cell>
          <cell r="N23">
            <v>48.071519537109168</v>
          </cell>
          <cell r="O23">
            <v>5.7400655558360221</v>
          </cell>
          <cell r="P23">
            <v>0</v>
          </cell>
          <cell r="Q23">
            <v>2436.9095113677527</v>
          </cell>
        </row>
        <row r="24">
          <cell r="C24">
            <v>747267.36091696227</v>
          </cell>
          <cell r="D24">
            <v>41.961663959566927</v>
          </cell>
          <cell r="E24">
            <v>4.2210056193139449</v>
          </cell>
          <cell r="F24">
            <v>8.3533108067653092</v>
          </cell>
          <cell r="G24">
            <v>4353.3715094504787</v>
          </cell>
          <cell r="H24">
            <v>601612.3322391524</v>
          </cell>
          <cell r="I24">
            <v>41.748471848287174</v>
          </cell>
          <cell r="J24">
            <v>4.3203186068389696</v>
          </cell>
          <cell r="K24">
            <v>7.9444163465743554</v>
          </cell>
          <cell r="L24">
            <v>4178.8909685333938</v>
          </cell>
          <cell r="M24">
            <v>145655.02867782093</v>
          </cell>
          <cell r="N24">
            <v>42.842230902200086</v>
          </cell>
          <cell r="O24">
            <v>3.8116685437225226</v>
          </cell>
          <cell r="P24">
            <v>9.9672492759067701</v>
          </cell>
          <cell r="Q24">
            <v>5074.3330911785479</v>
          </cell>
        </row>
        <row r="25">
          <cell r="C25">
            <v>108474.58246911304</v>
          </cell>
          <cell r="D25">
            <v>46.931828330567704</v>
          </cell>
          <cell r="E25">
            <v>4.3054176867092071</v>
          </cell>
          <cell r="F25">
            <v>12.111280493840042</v>
          </cell>
          <cell r="G25">
            <v>7676.6841758676155</v>
          </cell>
          <cell r="H25">
            <v>68837.257216839469</v>
          </cell>
          <cell r="I25">
            <v>47.799071420580631</v>
          </cell>
          <cell r="J25">
            <v>4.3813334567145139</v>
          </cell>
          <cell r="K25">
            <v>11.84564577409947</v>
          </cell>
          <cell r="L25">
            <v>8291.0539523133139</v>
          </cell>
          <cell r="M25">
            <v>39637.325252273738</v>
          </cell>
          <cell r="N25">
            <v>45.425706631467406</v>
          </cell>
          <cell r="O25">
            <v>4.1716093977386883</v>
          </cell>
          <cell r="P25">
            <v>12.566141088656799</v>
          </cell>
          <cell r="Q25">
            <v>6620.3987268221945</v>
          </cell>
        </row>
        <row r="26">
          <cell r="C26">
            <v>610269.96450840973</v>
          </cell>
          <cell r="D26">
            <v>40.773206714930602</v>
          </cell>
          <cell r="E26">
            <v>4.2399576540141535</v>
          </cell>
          <cell r="F26">
            <v>7.7626382442858173</v>
          </cell>
          <cell r="G26">
            <v>3822.5240688999056</v>
          </cell>
          <cell r="H26">
            <v>525378.56586184178</v>
          </cell>
          <cell r="I26">
            <v>40.777192617028611</v>
          </cell>
          <cell r="J26">
            <v>4.3294547671575181</v>
          </cell>
          <cell r="K26">
            <v>7.4273912222705647</v>
          </cell>
          <cell r="L26">
            <v>3646.442428361896</v>
          </cell>
          <cell r="M26">
            <v>84891.398646576577</v>
          </cell>
          <cell r="N26">
            <v>40.748538638290789</v>
          </cell>
          <cell r="O26">
            <v>3.6886831209962447</v>
          </cell>
          <cell r="P26">
            <v>9.7455749770004321</v>
          </cell>
          <cell r="Q26">
            <v>4920.1430238069379</v>
          </cell>
        </row>
        <row r="27">
          <cell r="C27">
            <v>28522.813939449527</v>
          </cell>
          <cell r="D27">
            <v>48.487782173287314</v>
          </cell>
          <cell r="E27">
            <v>3.4805070503987623</v>
          </cell>
          <cell r="F27">
            <v>5.2794735489219153</v>
          </cell>
          <cell r="G27">
            <v>3062.8914181983778</v>
          </cell>
          <cell r="H27">
            <v>7396.5091604789459</v>
          </cell>
          <cell r="I27">
            <v>54.427778864779008</v>
          </cell>
          <cell r="J27">
            <v>3.0142790175538794</v>
          </cell>
          <cell r="K27">
            <v>4.0657457708649076</v>
          </cell>
          <cell r="L27">
            <v>3893.7740960779729</v>
          </cell>
          <cell r="M27">
            <v>21126.3047789706</v>
          </cell>
          <cell r="N27">
            <v>46.408135950178426</v>
          </cell>
          <cell r="O27">
            <v>3.6333067294731993</v>
          </cell>
          <cell r="P27">
            <v>5.5373850826271873</v>
          </cell>
          <cell r="Q27">
            <v>2790.5813090146403</v>
          </cell>
        </row>
        <row r="28">
          <cell r="C28">
            <v>920318.53550916875</v>
          </cell>
          <cell r="D28">
            <v>50.670785202276178</v>
          </cell>
          <cell r="E28">
            <v>4.3037897767794533</v>
          </cell>
          <cell r="F28">
            <v>6.3070789932460185</v>
          </cell>
          <cell r="G28">
            <v>3156.6089348129099</v>
          </cell>
          <cell r="H28">
            <v>682374.89131773263</v>
          </cell>
          <cell r="I28">
            <v>50.413367647608482</v>
          </cell>
          <cell r="J28">
            <v>4.4734328675946422</v>
          </cell>
          <cell r="K28">
            <v>6.2952690547672656</v>
          </cell>
          <cell r="L28">
            <v>3124.5334011948553</v>
          </cell>
          <cell r="M28">
            <v>237943.64419146054</v>
          </cell>
          <cell r="N28">
            <v>51.409007382938164</v>
          </cell>
          <cell r="O28">
            <v>3.8207829798340445</v>
          </cell>
          <cell r="P28">
            <v>6.3395268360018315</v>
          </cell>
          <cell r="Q28">
            <v>3248.3940239865869</v>
          </cell>
        </row>
        <row r="29">
          <cell r="C29">
            <v>20238.82154058844</v>
          </cell>
          <cell r="D29">
            <v>50.700448321405808</v>
          </cell>
          <cell r="E29">
            <v>4.0393543383985575</v>
          </cell>
          <cell r="F29">
            <v>6.5873692857494586</v>
          </cell>
          <cell r="G29">
            <v>2320.7795549566667</v>
          </cell>
          <cell r="H29">
            <v>15307.056266946025</v>
          </cell>
          <cell r="I29">
            <v>50.619995078363857</v>
          </cell>
          <cell r="J29">
            <v>4.1981245477061329</v>
          </cell>
          <cell r="K29">
            <v>6.621082558319193</v>
          </cell>
          <cell r="L29">
            <v>2506.8406798315218</v>
          </cell>
          <cell r="M29">
            <v>4931.7652736424261</v>
          </cell>
          <cell r="N29">
            <v>50.95015653941109</v>
          </cell>
          <cell r="O29">
            <v>3.5465684103304747</v>
          </cell>
          <cell r="P29">
            <v>6.4941186969712961</v>
          </cell>
          <cell r="Q29">
            <v>1755.3489156317216</v>
          </cell>
        </row>
        <row r="31">
          <cell r="C31">
            <v>520076.73294785194</v>
          </cell>
          <cell r="D31">
            <v>60.237023436421403</v>
          </cell>
          <cell r="E31">
            <v>3.7923457304436341</v>
          </cell>
          <cell r="F31">
            <v>6.6819508273848207</v>
          </cell>
          <cell r="G31">
            <v>3147.6796601047408</v>
          </cell>
          <cell r="H31">
            <v>169046.45179309972</v>
          </cell>
          <cell r="I31">
            <v>65.232416219158381</v>
          </cell>
          <cell r="J31">
            <v>3.7354485671779893</v>
          </cell>
          <cell r="K31">
            <v>7.43591593902197</v>
          </cell>
          <cell r="L31">
            <v>3248.7788530629114</v>
          </cell>
          <cell r="M31">
            <v>351030.28115475312</v>
          </cell>
          <cell r="N31">
            <v>57.831380759508868</v>
          </cell>
          <cell r="O31">
            <v>3.8199221359915723</v>
          </cell>
          <cell r="P31">
            <v>6.3154867238345123</v>
          </cell>
          <cell r="Q31">
            <v>3100.6603801035872</v>
          </cell>
        </row>
        <row r="32">
          <cell r="C32">
            <v>598806.61123385548</v>
          </cell>
          <cell r="D32">
            <v>48.705951825832848</v>
          </cell>
          <cell r="E32">
            <v>4.6686898497726022</v>
          </cell>
          <cell r="F32">
            <v>4.9331933214916797</v>
          </cell>
          <cell r="G32">
            <v>1707.6358607963057</v>
          </cell>
          <cell r="H32">
            <v>560403.25683329313</v>
          </cell>
          <cell r="I32">
            <v>48.64753626432887</v>
          </cell>
          <cell r="J32">
            <v>4.7173481184010626</v>
          </cell>
          <cell r="K32">
            <v>4.9316095401079165</v>
          </cell>
          <cell r="L32">
            <v>1719.6372171860455</v>
          </cell>
          <cell r="M32">
            <v>38403.354400565506</v>
          </cell>
          <cell r="N32">
            <v>49.558384417399267</v>
          </cell>
          <cell r="O32">
            <v>3.9658100578917179</v>
          </cell>
          <cell r="P32">
            <v>4.9540441252735103</v>
          </cell>
          <cell r="Q32">
            <v>1530.4839163263748</v>
          </cell>
        </row>
        <row r="33">
          <cell r="C33">
            <v>780110.85295733646</v>
          </cell>
          <cell r="D33">
            <v>45.19453974683443</v>
          </cell>
          <cell r="E33">
            <v>4.0720558381882466</v>
          </cell>
          <cell r="F33">
            <v>7.6784398410583581</v>
          </cell>
          <cell r="G33">
            <v>4454.7973396552215</v>
          </cell>
          <cell r="H33">
            <v>551214.27430786972</v>
          </cell>
          <cell r="I33">
            <v>43.874925000865389</v>
          </cell>
          <cell r="J33">
            <v>4.1950086525556252</v>
          </cell>
          <cell r="K33">
            <v>7.8266668884561996</v>
          </cell>
          <cell r="L33">
            <v>4590.9998804529887</v>
          </cell>
          <cell r="M33">
            <v>228896.57864947626</v>
          </cell>
          <cell r="N33">
            <v>48.372352577664046</v>
          </cell>
          <cell r="O33">
            <v>3.7800393091352436</v>
          </cell>
          <cell r="P33">
            <v>7.3087067838015898</v>
          </cell>
          <cell r="Q33">
            <v>4130.1940235460561</v>
          </cell>
        </row>
        <row r="34">
          <cell r="C34">
            <v>308723.65682610072</v>
          </cell>
          <cell r="D34">
            <v>47.247500901394069</v>
          </cell>
          <cell r="E34">
            <v>3.9649193938724374</v>
          </cell>
          <cell r="F34">
            <v>10.044661831975526</v>
          </cell>
          <cell r="G34">
            <v>5507.3085429067387</v>
          </cell>
          <cell r="H34">
            <v>187493.15173321811</v>
          </cell>
          <cell r="I34">
            <v>47.137659347425924</v>
          </cell>
          <cell r="J34">
            <v>4.0513655889875491</v>
          </cell>
          <cell r="K34">
            <v>10.372157779789665</v>
          </cell>
          <cell r="L34">
            <v>6312.0177364408164</v>
          </cell>
          <cell r="M34">
            <v>121230.50509288121</v>
          </cell>
          <cell r="N34">
            <v>47.417380084269496</v>
          </cell>
          <cell r="O34">
            <v>3.8299775512014915</v>
          </cell>
          <cell r="P34">
            <v>9.5229013893352921</v>
          </cell>
          <cell r="Q34">
            <v>4242.6274312455216</v>
          </cell>
        </row>
        <row r="35">
          <cell r="C35">
            <v>33867.905096072231</v>
          </cell>
          <cell r="D35">
            <v>40.515093468222858</v>
          </cell>
          <cell r="E35">
            <v>3.953031010332654</v>
          </cell>
          <cell r="F35">
            <v>7.519349525518118</v>
          </cell>
          <cell r="G35">
            <v>2187.9852610547564</v>
          </cell>
          <cell r="H35">
            <v>20738.717211071449</v>
          </cell>
          <cell r="I35">
            <v>43.807354176790589</v>
          </cell>
          <cell r="J35">
            <v>4.0577521293663468</v>
          </cell>
          <cell r="K35">
            <v>7.577674738027337</v>
          </cell>
          <cell r="L35">
            <v>2329.4391093432773</v>
          </cell>
          <cell r="M35">
            <v>13129.187885000789</v>
          </cell>
          <cell r="N35">
            <v>35.314675558284115</v>
          </cell>
          <cell r="O35">
            <v>3.7834867261782104</v>
          </cell>
          <cell r="P35">
            <v>7.4184642103181044</v>
          </cell>
          <cell r="Q35">
            <v>1985.6478686286034</v>
          </cell>
        </row>
        <row r="36">
          <cell r="C36">
            <v>2440.8546229270246</v>
          </cell>
          <cell r="D36">
            <v>32.209326120620922</v>
          </cell>
          <cell r="E36">
            <v>3.4455162158495236</v>
          </cell>
          <cell r="F36">
            <v>6.9431510882904757</v>
          </cell>
          <cell r="G36">
            <v>2099.8073007310522</v>
          </cell>
          <cell r="H36">
            <v>220.31633935825965</v>
          </cell>
          <cell r="I36">
            <v>29</v>
          </cell>
          <cell r="J36">
            <v>4</v>
          </cell>
          <cell r="K36">
            <v>6</v>
          </cell>
          <cell r="L36">
            <v>5000</v>
          </cell>
          <cell r="M36">
            <v>2220.5382835687651</v>
          </cell>
          <cell r="N36">
            <v>32.527747553808588</v>
          </cell>
          <cell r="O36">
            <v>3.3905017004675981</v>
          </cell>
          <cell r="P36">
            <v>7.036728216310066</v>
          </cell>
          <cell r="Q36">
            <v>1737.0666433276003</v>
          </cell>
        </row>
        <row r="37">
          <cell r="C37">
            <v>483951.5701783179</v>
          </cell>
          <cell r="D37">
            <v>61.750886757494136</v>
          </cell>
          <cell r="E37">
            <v>3.7826167709926914</v>
          </cell>
          <cell r="F37">
            <v>6.6190637486187427</v>
          </cell>
          <cell r="G37">
            <v>3222.7690417383187</v>
          </cell>
          <cell r="H37">
            <v>148271.01519213477</v>
          </cell>
          <cell r="I37">
            <v>68.251740670456186</v>
          </cell>
          <cell r="J37">
            <v>3.6890640898065552</v>
          </cell>
          <cell r="K37">
            <v>7.4306920618831391</v>
          </cell>
          <cell r="L37">
            <v>3380.8490281488794</v>
          </cell>
          <cell r="M37">
            <v>335680.5549861833</v>
          </cell>
          <cell r="N37">
            <v>58.879441882379659</v>
          </cell>
          <cell r="O37">
            <v>3.8241775356156902</v>
          </cell>
          <cell r="P37">
            <v>6.2633970735155282</v>
          </cell>
          <cell r="Q37">
            <v>3155.1641809674697</v>
          </cell>
        </row>
        <row r="38">
          <cell r="C38">
            <v>129962.41360067889</v>
          </cell>
          <cell r="D38">
            <v>22.381672622995548</v>
          </cell>
          <cell r="E38">
            <v>3.2235940375486973</v>
          </cell>
          <cell r="F38">
            <v>8.2561441039582721</v>
          </cell>
          <cell r="G38">
            <v>3271.8051065191416</v>
          </cell>
          <cell r="H38">
            <v>99409.486364012599</v>
          </cell>
          <cell r="I38">
            <v>22.350377647903745</v>
          </cell>
          <cell r="J38">
            <v>3.2602552947846379</v>
          </cell>
          <cell r="K38">
            <v>7.7181000286702597</v>
          </cell>
          <cell r="L38">
            <v>2910.8945020886554</v>
          </cell>
          <cell r="M38">
            <v>30552.92723666635</v>
          </cell>
          <cell r="N38">
            <v>22.483496496549527</v>
          </cell>
          <cell r="O38">
            <v>3.1087535016073002</v>
          </cell>
          <cell r="P38">
            <v>9.9763603057824284</v>
          </cell>
          <cell r="Q38">
            <v>4374.4387366246801</v>
          </cell>
        </row>
        <row r="39">
          <cell r="C39">
            <v>160938.76334833121</v>
          </cell>
          <cell r="D39">
            <v>28.255093708067101</v>
          </cell>
          <cell r="E39">
            <v>3.8070246474390927</v>
          </cell>
          <cell r="F39">
            <v>8.21057230078228</v>
          </cell>
          <cell r="G39">
            <v>3817.1818714343385</v>
          </cell>
          <cell r="H39">
            <v>124933.36291204672</v>
          </cell>
          <cell r="I39">
            <v>28.353877063391465</v>
          </cell>
          <cell r="J39">
            <v>3.897793322003865</v>
          </cell>
          <cell r="K39">
            <v>7.9202626910351057</v>
          </cell>
          <cell r="L39">
            <v>3832.3618623100351</v>
          </cell>
          <cell r="M39">
            <v>36005.400436283599</v>
          </cell>
          <cell r="N39">
            <v>27.912330216177946</v>
          </cell>
          <cell r="O39">
            <v>3.4891848458399513</v>
          </cell>
          <cell r="P39">
            <v>9.2434257927838459</v>
          </cell>
          <cell r="Q39">
            <v>3762.4724040743972</v>
          </cell>
        </row>
        <row r="40">
          <cell r="C40">
            <v>419298.5565181562</v>
          </cell>
          <cell r="D40">
            <v>35.997030072115841</v>
          </cell>
          <cell r="E40">
            <v>4.379170145992024</v>
          </cell>
          <cell r="F40">
            <v>7.7258262635545814</v>
          </cell>
          <cell r="G40">
            <v>3348.8008248363267</v>
          </cell>
          <cell r="H40">
            <v>295486.69688667782</v>
          </cell>
          <cell r="I40">
            <v>35.985980785667635</v>
          </cell>
          <cell r="J40">
            <v>4.5269475951008165</v>
          </cell>
          <cell r="K40">
            <v>7.4908695198395874</v>
          </cell>
          <cell r="L40">
            <v>3358.5470057526277</v>
          </cell>
          <cell r="M40">
            <v>123811.85963147657</v>
          </cell>
          <cell r="N40">
            <v>36.023400059330513</v>
          </cell>
          <cell r="O40">
            <v>4.0268276055593129</v>
          </cell>
          <cell r="P40">
            <v>8.2629603619117553</v>
          </cell>
          <cell r="Q40">
            <v>3325.0593509708756</v>
          </cell>
        </row>
        <row r="41">
          <cell r="C41">
            <v>480664.30228554615</v>
          </cell>
          <cell r="D41">
            <v>45.712948127251252</v>
          </cell>
          <cell r="E41">
            <v>4.5507614705784052</v>
          </cell>
          <cell r="F41">
            <v>7.1642105374281879</v>
          </cell>
          <cell r="G41">
            <v>3454.5216216603917</v>
          </cell>
          <cell r="H41">
            <v>326815.91903277818</v>
          </cell>
          <cell r="I41">
            <v>45.644850137167133</v>
          </cell>
          <cell r="J41">
            <v>4.703981589631324</v>
          </cell>
          <cell r="K41">
            <v>7.121755545475172</v>
          </cell>
          <cell r="L41">
            <v>3534.7756813105721</v>
          </cell>
          <cell r="M41">
            <v>153848.38325276755</v>
          </cell>
          <cell r="N41">
            <v>45.857606827869844</v>
          </cell>
          <cell r="O41">
            <v>4.2258274185762215</v>
          </cell>
          <cell r="P41">
            <v>7.2527936872353331</v>
          </cell>
          <cell r="Q41">
            <v>3283.0197138089393</v>
          </cell>
        </row>
        <row r="42">
          <cell r="C42">
            <v>1017037.4151618852</v>
          </cell>
          <cell r="D42">
            <v>64.718990976652194</v>
          </cell>
          <cell r="E42">
            <v>4.0366185231515015</v>
          </cell>
          <cell r="F42">
            <v>6.4614713983526864</v>
          </cell>
          <cell r="G42">
            <v>3701.5333212781761</v>
          </cell>
          <cell r="H42">
            <v>621695.2664214283</v>
          </cell>
          <cell r="I42">
            <v>64.347178665287359</v>
          </cell>
          <cell r="J42">
            <v>4.2670364340790714</v>
          </cell>
          <cell r="K42">
            <v>6.6545467800722253</v>
          </cell>
          <cell r="L42">
            <v>3733.7005756606513</v>
          </cell>
          <cell r="M42">
            <v>395342.14874048042</v>
          </cell>
          <cell r="N42">
            <v>65.3036843990687</v>
          </cell>
          <cell r="O42">
            <v>3.6740889127659364</v>
          </cell>
          <cell r="P42">
            <v>6.1509091223120285</v>
          </cell>
          <cell r="Q42">
            <v>3647.9557903371251</v>
          </cell>
        </row>
        <row r="48">
          <cell r="C48">
            <v>2207901.4509145152</v>
          </cell>
          <cell r="D48">
            <v>49.976794185457571</v>
          </cell>
          <cell r="E48">
            <v>4.1525365094992068</v>
          </cell>
          <cell r="F48">
            <v>7.1374894902935084</v>
          </cell>
          <cell r="G48">
            <v>3562.6627860023077</v>
          </cell>
          <cell r="H48">
            <v>16790612984.753437</v>
          </cell>
          <cell r="I48">
            <v>6513909554.3616438</v>
          </cell>
          <cell r="J48">
            <v>5030308559.5196209</v>
          </cell>
          <cell r="K48">
            <v>66897639.91657187</v>
          </cell>
          <cell r="L48">
            <v>578232908.63965642</v>
          </cell>
          <cell r="M48">
            <v>237040981.61355111</v>
          </cell>
          <cell r="N48">
            <v>1451104962.6037889</v>
          </cell>
          <cell r="O48">
            <v>958171910.69563413</v>
          </cell>
          <cell r="P48">
            <v>194033966.47793195</v>
          </cell>
          <cell r="Q48">
            <v>39012361.875039592</v>
          </cell>
          <cell r="R48">
            <v>10072588.321379887</v>
          </cell>
          <cell r="S48">
            <v>1711827550.7286191</v>
          </cell>
        </row>
        <row r="49">
          <cell r="C49">
            <v>1249838.5310687204</v>
          </cell>
          <cell r="D49">
            <v>50.157299372067556</v>
          </cell>
          <cell r="E49">
            <v>4.0172201013872817</v>
          </cell>
          <cell r="F49">
            <v>8.4416467938271591</v>
          </cell>
          <cell r="G49">
            <v>4899.3188955371643</v>
          </cell>
          <cell r="H49">
            <v>12773358072.366459</v>
          </cell>
          <cell r="I49">
            <v>4980075465.7300873</v>
          </cell>
          <cell r="J49">
            <v>3548598419.3185382</v>
          </cell>
          <cell r="K49">
            <v>56924144.504613429</v>
          </cell>
          <cell r="L49">
            <v>518855447.97392076</v>
          </cell>
          <cell r="M49">
            <v>230328052.00935906</v>
          </cell>
          <cell r="N49">
            <v>960191616.37576163</v>
          </cell>
          <cell r="O49">
            <v>636217069.81413865</v>
          </cell>
          <cell r="P49">
            <v>134184621.2780806</v>
          </cell>
          <cell r="Q49">
            <v>34686677.903417826</v>
          </cell>
          <cell r="R49">
            <v>3493704.2003827104</v>
          </cell>
          <cell r="S49">
            <v>1669802853.2581594</v>
          </cell>
        </row>
        <row r="50">
          <cell r="C50">
            <v>254832.56585772507</v>
          </cell>
          <cell r="D50">
            <v>51.820172910662798</v>
          </cell>
          <cell r="E50">
            <v>4.1224890829694276</v>
          </cell>
          <cell r="F50">
            <v>9.7877159309020954</v>
          </cell>
          <cell r="G50">
            <v>5937.6300012204856</v>
          </cell>
          <cell r="H50">
            <v>3012170156.7840562</v>
          </cell>
          <cell r="I50">
            <v>1356961308.1196525</v>
          </cell>
          <cell r="J50">
            <v>706854920.01035225</v>
          </cell>
          <cell r="K50">
            <v>25121570.595326137</v>
          </cell>
          <cell r="L50">
            <v>251674248.51439688</v>
          </cell>
          <cell r="M50">
            <v>54509322.30639255</v>
          </cell>
          <cell r="N50">
            <v>141475309.1803892</v>
          </cell>
          <cell r="O50">
            <v>164059778.73891637</v>
          </cell>
          <cell r="P50">
            <v>23325747.633623563</v>
          </cell>
          <cell r="Q50">
            <v>18503365.679376926</v>
          </cell>
          <cell r="R50">
            <v>1475691.0808182976</v>
          </cell>
          <cell r="S50">
            <v>268208894.92481095</v>
          </cell>
        </row>
        <row r="51">
          <cell r="C51">
            <v>160185.68641715869</v>
          </cell>
          <cell r="D51">
            <v>51.164578833693277</v>
          </cell>
          <cell r="E51">
            <v>3.8306277056277063</v>
          </cell>
          <cell r="F51">
            <v>8.8242024965325907</v>
          </cell>
          <cell r="G51">
            <v>5686.5010743400471</v>
          </cell>
          <cell r="H51">
            <v>1944016515.3482623</v>
          </cell>
          <cell r="I51">
            <v>878763314.46535528</v>
          </cell>
          <cell r="J51">
            <v>583274331.60477138</v>
          </cell>
          <cell r="K51">
            <v>4047888.836027537</v>
          </cell>
          <cell r="L51">
            <v>58365713.387849927</v>
          </cell>
          <cell r="M51">
            <v>32486902.709656965</v>
          </cell>
          <cell r="N51">
            <v>79272288.310693219</v>
          </cell>
          <cell r="O51">
            <v>97753040.087214038</v>
          </cell>
          <cell r="P51">
            <v>18975776.319147091</v>
          </cell>
          <cell r="Q51">
            <v>2476592.955945625</v>
          </cell>
          <cell r="R51">
            <v>17298.670239433995</v>
          </cell>
          <cell r="S51">
            <v>188583368.00136197</v>
          </cell>
        </row>
        <row r="52">
          <cell r="C52">
            <v>834820.27879384428</v>
          </cell>
          <cell r="D52">
            <v>49.456422671567402</v>
          </cell>
          <cell r="E52">
            <v>4.0211627386077033</v>
          </cell>
          <cell r="F52">
            <v>7.9352871204111128</v>
          </cell>
          <cell r="G52">
            <v>4437.1042917877685</v>
          </cell>
          <cell r="H52">
            <v>7817171400.2341814</v>
          </cell>
          <cell r="I52">
            <v>2744350843.1450858</v>
          </cell>
          <cell r="J52">
            <v>2258469167.7034259</v>
          </cell>
          <cell r="K52">
            <v>27754685.073260073</v>
          </cell>
          <cell r="L52">
            <v>208815486.07167751</v>
          </cell>
          <cell r="M52">
            <v>143331826.99331051</v>
          </cell>
          <cell r="N52">
            <v>739444018.88468218</v>
          </cell>
          <cell r="O52">
            <v>374404250.98801231</v>
          </cell>
          <cell r="P52">
            <v>91883097.325310767</v>
          </cell>
          <cell r="Q52">
            <v>13706719.268095605</v>
          </cell>
          <cell r="R52">
            <v>2000714.4493250065</v>
          </cell>
          <cell r="S52">
            <v>1213010590.3319952</v>
          </cell>
        </row>
        <row r="53">
          <cell r="C53">
            <v>958062.91984587768</v>
          </cell>
          <cell r="D53">
            <v>49.741316606052514</v>
          </cell>
          <cell r="E53">
            <v>4.329824561403508</v>
          </cell>
          <cell r="F53">
            <v>5.1543819168482639</v>
          </cell>
          <cell r="G53">
            <v>1818.073121050051</v>
          </cell>
          <cell r="H53">
            <v>4017254912.3876576</v>
          </cell>
          <cell r="I53">
            <v>1533834088.6317551</v>
          </cell>
          <cell r="J53">
            <v>1481710140.2013011</v>
          </cell>
          <cell r="K53">
            <v>9973495.4119620826</v>
          </cell>
          <cell r="L53">
            <v>59377460.665767588</v>
          </cell>
          <cell r="M53">
            <v>6712929.6042051893</v>
          </cell>
          <cell r="N53">
            <v>490913346.22809631</v>
          </cell>
          <cell r="O53">
            <v>321954840.88153476</v>
          </cell>
          <cell r="P53">
            <v>59849345.199859522</v>
          </cell>
          <cell r="Q53">
            <v>4325683.9716240661</v>
          </cell>
          <cell r="R53">
            <v>6578884.1209974652</v>
          </cell>
          <cell r="S53">
            <v>42024697.470554188</v>
          </cell>
        </row>
        <row r="54">
          <cell r="C54">
            <v>419658.64864151063</v>
          </cell>
          <cell r="D54">
            <v>49.349472027854311</v>
          </cell>
          <cell r="E54">
            <v>4.8667369281336654</v>
          </cell>
          <cell r="F54">
            <v>4.5952132101145029</v>
          </cell>
          <cell r="G54">
            <v>447.27993345366724</v>
          </cell>
          <cell r="H54">
            <v>644775573.82356453</v>
          </cell>
          <cell r="I54">
            <v>218300009.7574797</v>
          </cell>
          <cell r="J54">
            <v>237707598.60316265</v>
          </cell>
          <cell r="K54">
            <v>688589.80005202023</v>
          </cell>
          <cell r="L54">
            <v>831124.61766353983</v>
          </cell>
          <cell r="M54">
            <v>813417.46154827334</v>
          </cell>
          <cell r="N54">
            <v>47314935.487062335</v>
          </cell>
          <cell r="O54">
            <v>79652677.139280483</v>
          </cell>
          <cell r="P54">
            <v>23095203.152322799</v>
          </cell>
          <cell r="Q54">
            <v>1134720.9838795231</v>
          </cell>
          <cell r="R54">
            <v>3708040.2663311344</v>
          </cell>
          <cell r="S54">
            <v>31529256.554782145</v>
          </cell>
        </row>
        <row r="55">
          <cell r="C55">
            <v>419870.396673718</v>
          </cell>
          <cell r="D55">
            <v>49.171302507350056</v>
          </cell>
          <cell r="E55">
            <v>4.7271609571928339</v>
          </cell>
          <cell r="F55">
            <v>5.5319583654052122</v>
          </cell>
          <cell r="G55">
            <v>1266.1955987359288</v>
          </cell>
          <cell r="H55">
            <v>1547174232.1240938</v>
          </cell>
          <cell r="I55">
            <v>633293128.09627736</v>
          </cell>
          <cell r="J55">
            <v>420132909.66604608</v>
          </cell>
          <cell r="K55">
            <v>330474.50903739536</v>
          </cell>
          <cell r="L55">
            <v>6193492.4546820028</v>
          </cell>
          <cell r="M55">
            <v>5235284.1923976801</v>
          </cell>
          <cell r="N55">
            <v>187361050.86032704</v>
          </cell>
          <cell r="O55">
            <v>182790463.53605682</v>
          </cell>
          <cell r="P55">
            <v>27709227.555002145</v>
          </cell>
          <cell r="Q55">
            <v>1848517.5405545656</v>
          </cell>
          <cell r="R55">
            <v>2831495.8278279174</v>
          </cell>
          <cell r="S55">
            <v>79448187.885884762</v>
          </cell>
        </row>
        <row r="56">
          <cell r="C56">
            <v>419544.25326907152</v>
          </cell>
          <cell r="D56">
            <v>50.11235543224295</v>
          </cell>
          <cell r="E56">
            <v>4.2328543173340414</v>
          </cell>
          <cell r="F56">
            <v>6.5084459698805617</v>
          </cell>
          <cell r="G56">
            <v>2300.0641079106113</v>
          </cell>
          <cell r="H56">
            <v>2538833961.721158</v>
          </cell>
          <cell r="I56">
            <v>1116572426.2964149</v>
          </cell>
          <cell r="J56">
            <v>622292502.00140202</v>
          </cell>
          <cell r="K56">
            <v>20233993.546398081</v>
          </cell>
          <cell r="L56">
            <v>48521213.969607599</v>
          </cell>
          <cell r="M56">
            <v>7431784.540127201</v>
          </cell>
          <cell r="N56">
            <v>237933999.17756</v>
          </cell>
          <cell r="O56">
            <v>224610086.70528978</v>
          </cell>
          <cell r="P56">
            <v>47348178.160846211</v>
          </cell>
          <cell r="Q56">
            <v>6225965.0408361247</v>
          </cell>
          <cell r="R56">
            <v>814687.28339921357</v>
          </cell>
          <cell r="S56">
            <v>206849124.99927682</v>
          </cell>
        </row>
        <row r="57">
          <cell r="C57">
            <v>419691.39031274599</v>
          </cell>
          <cell r="D57">
            <v>49.756637035698851</v>
          </cell>
          <cell r="E57">
            <v>4.0203118598015717</v>
          </cell>
          <cell r="F57">
            <v>7.698913969675079</v>
          </cell>
          <cell r="G57">
            <v>3873.2148294109184</v>
          </cell>
          <cell r="H57">
            <v>3779774250.0276551</v>
          </cell>
          <cell r="I57">
            <v>1499263029.8729022</v>
          </cell>
          <cell r="J57">
            <v>1041886976.0374542</v>
          </cell>
          <cell r="K57">
            <v>13493742.622253669</v>
          </cell>
          <cell r="L57">
            <v>111350772.43436395</v>
          </cell>
          <cell r="M57">
            <v>38229094.696481653</v>
          </cell>
          <cell r="N57">
            <v>363221808.42506349</v>
          </cell>
          <cell r="O57">
            <v>240499484.71080461</v>
          </cell>
          <cell r="P57">
            <v>51468473.689763643</v>
          </cell>
          <cell r="Q57">
            <v>9748550.4177830182</v>
          </cell>
          <cell r="R57">
            <v>2388921.3684729589</v>
          </cell>
          <cell r="S57">
            <v>408223395.75231153</v>
          </cell>
        </row>
        <row r="58">
          <cell r="C58">
            <v>420324.64287370653</v>
          </cell>
          <cell r="D58">
            <v>49.893984095746525</v>
          </cell>
          <cell r="E58">
            <v>3.4170436660241661</v>
          </cell>
          <cell r="F58">
            <v>10.355281949275371</v>
          </cell>
          <cell r="G58">
            <v>9917.2650982100004</v>
          </cell>
          <cell r="H58">
            <v>8208361302.5544834</v>
          </cell>
          <cell r="I58">
            <v>2985963562.1844921</v>
          </cell>
          <cell r="J58">
            <v>2700548462.3840895</v>
          </cell>
          <cell r="K58">
            <v>32150839.438834395</v>
          </cell>
          <cell r="L58">
            <v>411336305.16337204</v>
          </cell>
          <cell r="M58">
            <v>185331400.72300953</v>
          </cell>
          <cell r="N58">
            <v>615141696.99310231</v>
          </cell>
          <cell r="O58">
            <v>228391471.83622417</v>
          </cell>
          <cell r="P58">
            <v>43986666.167359844</v>
          </cell>
          <cell r="Q58">
            <v>20054607.891988691</v>
          </cell>
          <cell r="R58">
            <v>304963.98208708671</v>
          </cell>
          <cell r="S58">
            <v>985151325.78992319</v>
          </cell>
        </row>
        <row r="59">
          <cell r="C59">
            <v>108812.11914387731</v>
          </cell>
          <cell r="D59">
            <v>56.150688455794935</v>
          </cell>
          <cell r="E59">
            <v>1.8124334781317528</v>
          </cell>
          <cell r="F59">
            <v>7.4557744888601949</v>
          </cell>
          <cell r="G59">
            <v>0</v>
          </cell>
          <cell r="H59">
            <v>71693664.503211275</v>
          </cell>
          <cell r="I59">
            <v>60517398.15426898</v>
          </cell>
          <cell r="J59">
            <v>7740110.8277097801</v>
          </cell>
          <cell r="K59">
            <v>0</v>
          </cell>
          <cell r="L59">
            <v>0</v>
          </cell>
          <cell r="M59">
            <v>0</v>
          </cell>
          <cell r="N59">
            <v>131471.66075397943</v>
          </cell>
          <cell r="O59">
            <v>2227726.7680290858</v>
          </cell>
          <cell r="P59">
            <v>426217.75264795631</v>
          </cell>
          <cell r="Q59">
            <v>0</v>
          </cell>
          <cell r="R59">
            <v>24479.593262028804</v>
          </cell>
          <cell r="S59">
            <v>626259.74653947656</v>
          </cell>
        </row>
        <row r="60">
          <cell r="C60">
            <v>312234.70265118772</v>
          </cell>
          <cell r="D60">
            <v>60.431587272163263</v>
          </cell>
          <cell r="E60">
            <v>4.4087223131096476</v>
          </cell>
          <cell r="F60">
            <v>0</v>
          </cell>
          <cell r="G60">
            <v>1717.2060524025892</v>
          </cell>
          <cell r="H60">
            <v>1027902714.0145787</v>
          </cell>
          <cell r="I60">
            <v>224786769.74813125</v>
          </cell>
          <cell r="J60">
            <v>333666388.99644709</v>
          </cell>
          <cell r="K60">
            <v>572655.89238947723</v>
          </cell>
          <cell r="L60">
            <v>18330216.935514152</v>
          </cell>
          <cell r="M60">
            <v>4212303.4821337182</v>
          </cell>
          <cell r="N60">
            <v>138927181.92041621</v>
          </cell>
          <cell r="O60">
            <v>144693540.60459721</v>
          </cell>
          <cell r="P60">
            <v>23053949.359764259</v>
          </cell>
          <cell r="Q60">
            <v>784569.03051261138</v>
          </cell>
          <cell r="R60">
            <v>3351981.9921717765</v>
          </cell>
          <cell r="S60">
            <v>135523156.05250081</v>
          </cell>
        </row>
        <row r="61">
          <cell r="C61">
            <v>1243628.048881107</v>
          </cell>
          <cell r="D61">
            <v>49.812220719898505</v>
          </cell>
          <cell r="E61">
            <v>4.2869553809273278</v>
          </cell>
          <cell r="F61">
            <v>4.5551197210829413</v>
          </cell>
          <cell r="G61">
            <v>2624.5963093967716</v>
          </cell>
          <cell r="H61">
            <v>7276623499.4444542</v>
          </cell>
          <cell r="I61">
            <v>2404982213.8557916</v>
          </cell>
          <cell r="J61">
            <v>2276541026.0852113</v>
          </cell>
          <cell r="K61">
            <v>23883929.915958062</v>
          </cell>
          <cell r="L61">
            <v>104112754.87522709</v>
          </cell>
          <cell r="M61">
            <v>102731323.57045521</v>
          </cell>
          <cell r="N61">
            <v>890514016.85778391</v>
          </cell>
          <cell r="O61">
            <v>499158778.39636779</v>
          </cell>
          <cell r="P61">
            <v>121909471.40754095</v>
          </cell>
          <cell r="Q61">
            <v>7664836.7779191202</v>
          </cell>
          <cell r="R61">
            <v>5771743.0942321708</v>
          </cell>
          <cell r="S61">
            <v>839353404.60796535</v>
          </cell>
        </row>
        <row r="62">
          <cell r="C62">
            <v>465041.78516424081</v>
          </cell>
          <cell r="D62">
            <v>45.016411833442149</v>
          </cell>
          <cell r="E62">
            <v>3.8187471999589144</v>
          </cell>
          <cell r="F62">
            <v>10.589404700159406</v>
          </cell>
          <cell r="G62">
            <v>4818.7978045850123</v>
          </cell>
          <cell r="H62">
            <v>4705785916.7319555</v>
          </cell>
          <cell r="I62">
            <v>2003644969.8363607</v>
          </cell>
          <cell r="J62">
            <v>1164112246.5472255</v>
          </cell>
          <cell r="K62">
            <v>22116339.57996029</v>
          </cell>
          <cell r="L62">
            <v>232980416.43517581</v>
          </cell>
          <cell r="M62">
            <v>75753608.505511969</v>
          </cell>
          <cell r="N62">
            <v>299584458.46292049</v>
          </cell>
          <cell r="O62">
            <v>195631872.73526081</v>
          </cell>
          <cell r="P62">
            <v>31152077.65256393</v>
          </cell>
          <cell r="Q62">
            <v>7807907.6344469683</v>
          </cell>
          <cell r="R62">
            <v>939682.03764210653</v>
          </cell>
          <cell r="S62">
            <v>672062337.30488646</v>
          </cell>
        </row>
        <row r="63">
          <cell r="C63">
            <v>177014.75811736504</v>
          </cell>
          <cell r="D63">
            <v>45.702074440710092</v>
          </cell>
          <cell r="E63">
            <v>3.6003050585946865</v>
          </cell>
          <cell r="F63">
            <v>16.211437240325207</v>
          </cell>
          <cell r="G63">
            <v>10192.775484726459</v>
          </cell>
          <cell r="H63">
            <v>3720192407.8463111</v>
          </cell>
          <cell r="I63">
            <v>1836002063.3151507</v>
          </cell>
          <cell r="J63">
            <v>1250408101.0188773</v>
          </cell>
          <cell r="K63">
            <v>20324714.528266266</v>
          </cell>
          <cell r="L63">
            <v>222809520.39376661</v>
          </cell>
          <cell r="M63">
            <v>54343746.055457629</v>
          </cell>
          <cell r="N63">
            <v>119672398.00416408</v>
          </cell>
          <cell r="O63">
            <v>115714469.57798007</v>
          </cell>
          <cell r="P63">
            <v>16908693.308314882</v>
          </cell>
          <cell r="Q63">
            <v>22755048.432162829</v>
          </cell>
          <cell r="R63">
            <v>9181.1973340266395</v>
          </cell>
          <cell r="S63">
            <v>61244472.014836974</v>
          </cell>
        </row>
        <row r="64">
          <cell r="C64">
            <v>9982.1561006655702</v>
          </cell>
          <cell r="D64">
            <v>50.35672341513326</v>
          </cell>
          <cell r="E64">
            <v>4.8471281376845727</v>
          </cell>
          <cell r="F64">
            <v>0</v>
          </cell>
          <cell r="G64">
            <v>2214.6735739813184</v>
          </cell>
          <cell r="H64">
            <v>60108446.71673584</v>
          </cell>
          <cell r="I64">
            <v>44493537.606424548</v>
          </cell>
          <cell r="J64">
            <v>5580796.8720803401</v>
          </cell>
          <cell r="K64">
            <v>0</v>
          </cell>
          <cell r="L64">
            <v>0</v>
          </cell>
          <cell r="M64">
            <v>0</v>
          </cell>
          <cell r="N64">
            <v>2406907.3585424605</v>
          </cell>
          <cell r="O64">
            <v>2973249.3814537125</v>
          </cell>
          <cell r="P64">
            <v>1009774.7497519788</v>
          </cell>
          <cell r="Q64">
            <v>0</v>
          </cell>
          <cell r="R64">
            <v>0</v>
          </cell>
          <cell r="S64">
            <v>3644180.7484828047</v>
          </cell>
        </row>
        <row r="65">
          <cell r="C65">
            <v>747267.36091696227</v>
          </cell>
          <cell r="D65">
            <v>41.961663959566927</v>
          </cell>
          <cell r="E65">
            <v>4.2210056193139449</v>
          </cell>
          <cell r="F65">
            <v>8.3533108067653092</v>
          </cell>
          <cell r="G65">
            <v>4353.3715094504787</v>
          </cell>
          <cell r="H65">
            <v>7788255311.4823494</v>
          </cell>
          <cell r="I65">
            <v>6322195591.3590813</v>
          </cell>
          <cell r="J65">
            <v>484317303.99439228</v>
          </cell>
          <cell r="K65">
            <v>12606630.411109865</v>
          </cell>
          <cell r="L65">
            <v>36486760.160542905</v>
          </cell>
          <cell r="M65">
            <v>29339037.608429234</v>
          </cell>
          <cell r="N65">
            <v>273279879.02080923</v>
          </cell>
          <cell r="O65">
            <v>173368606.85883641</v>
          </cell>
          <cell r="P65">
            <v>35445630.759334587</v>
          </cell>
          <cell r="Q65">
            <v>14934030.837677214</v>
          </cell>
          <cell r="R65">
            <v>2842955.9663474825</v>
          </cell>
          <cell r="S65">
            <v>403438884.50579011</v>
          </cell>
        </row>
        <row r="66">
          <cell r="C66">
            <v>108474.58246911304</v>
          </cell>
          <cell r="D66">
            <v>46.931828330567704</v>
          </cell>
          <cell r="E66">
            <v>4.3054176867092071</v>
          </cell>
          <cell r="F66">
            <v>12.111280493840042</v>
          </cell>
          <cell r="G66">
            <v>7676.6841758676155</v>
          </cell>
          <cell r="H66">
            <v>2019451420.2785363</v>
          </cell>
          <cell r="I66">
            <v>1532499383.1114302</v>
          </cell>
          <cell r="J66">
            <v>298714844.45965326</v>
          </cell>
          <cell r="K66">
            <v>10056336.13483943</v>
          </cell>
          <cell r="L66">
            <v>13633592.091153827</v>
          </cell>
          <cell r="M66">
            <v>14918467.018738033</v>
          </cell>
          <cell r="N66">
            <v>44234627.76622954</v>
          </cell>
          <cell r="O66">
            <v>32163507.571171578</v>
          </cell>
          <cell r="P66">
            <v>11866708.317718256</v>
          </cell>
          <cell r="Q66">
            <v>10143210.276548417</v>
          </cell>
          <cell r="R66">
            <v>343409.50231730635</v>
          </cell>
          <cell r="S66">
            <v>50877334.028736472</v>
          </cell>
        </row>
        <row r="67">
          <cell r="C67">
            <v>610269.96450840973</v>
          </cell>
          <cell r="D67">
            <v>40.773206714930602</v>
          </cell>
          <cell r="E67">
            <v>4.2399576540141535</v>
          </cell>
          <cell r="F67">
            <v>7.7626382442858173</v>
          </cell>
          <cell r="G67">
            <v>3822.5240688999056</v>
          </cell>
          <cell r="H67">
            <v>5599837553.7417879</v>
          </cell>
          <cell r="I67">
            <v>4673531717.0130644</v>
          </cell>
          <cell r="J67">
            <v>183456058.07473913</v>
          </cell>
          <cell r="K67">
            <v>2550294.276270688</v>
          </cell>
          <cell r="L67">
            <v>20098808.869181685</v>
          </cell>
          <cell r="M67">
            <v>12495820.192506252</v>
          </cell>
          <cell r="N67">
            <v>205387101.74073175</v>
          </cell>
          <cell r="O67">
            <v>129680082.72630793</v>
          </cell>
          <cell r="P67">
            <v>18807947.512910642</v>
          </cell>
          <cell r="Q67">
            <v>3517692.1366359028</v>
          </cell>
          <cell r="R67">
            <v>2371681.1382358205</v>
          </cell>
          <cell r="S67">
            <v>347940350.06120282</v>
          </cell>
        </row>
        <row r="68">
          <cell r="C68">
            <v>28522.813939449527</v>
          </cell>
          <cell r="D68">
            <v>48.487782173287314</v>
          </cell>
          <cell r="E68">
            <v>3.4805070503987623</v>
          </cell>
          <cell r="F68">
            <v>5.2794735489219153</v>
          </cell>
          <cell r="G68">
            <v>3062.8914181983778</v>
          </cell>
          <cell r="H68">
            <v>168966337.46211824</v>
          </cell>
          <cell r="I68">
            <v>116164491.23466326</v>
          </cell>
          <cell r="J68">
            <v>2146401.4599982719</v>
          </cell>
          <cell r="K68">
            <v>0</v>
          </cell>
          <cell r="L68">
            <v>2754359.2002079864</v>
          </cell>
          <cell r="M68">
            <v>1924750.3971854248</v>
          </cell>
          <cell r="N68">
            <v>23658149.513852876</v>
          </cell>
          <cell r="O68">
            <v>11525016.561359297</v>
          </cell>
          <cell r="P68">
            <v>4770974.9287062753</v>
          </cell>
          <cell r="Q68">
            <v>1273128.4244930989</v>
          </cell>
          <cell r="R68">
            <v>127865.32579438698</v>
          </cell>
          <cell r="S68">
            <v>4621200.4158573551</v>
          </cell>
        </row>
        <row r="69">
          <cell r="C69">
            <v>920318.53550916875</v>
          </cell>
          <cell r="D69">
            <v>50.670785202276178</v>
          </cell>
          <cell r="E69">
            <v>4.3037897767794533</v>
          </cell>
          <cell r="F69">
            <v>6.3070789932460185</v>
          </cell>
          <cell r="G69">
            <v>3156.6089348129099</v>
          </cell>
          <cell r="H69">
            <v>6682805325.3543167</v>
          </cell>
          <cell r="I69">
            <v>191272827.62861696</v>
          </cell>
          <cell r="J69">
            <v>4535334296.3507967</v>
          </cell>
          <cell r="K69">
            <v>23107907.835164003</v>
          </cell>
          <cell r="L69">
            <v>84332219.032110691</v>
          </cell>
          <cell r="M69">
            <v>55986698.0437897</v>
          </cell>
          <cell r="N69">
            <v>626778446.90548408</v>
          </cell>
          <cell r="O69">
            <v>267807489.77383977</v>
          </cell>
          <cell r="P69">
            <v>64238797.384992547</v>
          </cell>
          <cell r="Q69">
            <v>8732866.548265066</v>
          </cell>
          <cell r="R69">
            <v>4441135.1528688027</v>
          </cell>
          <cell r="S69">
            <v>820772640.69838583</v>
          </cell>
        </row>
        <row r="70">
          <cell r="C70">
            <v>20238.82154058844</v>
          </cell>
          <cell r="D70">
            <v>50.700448321405808</v>
          </cell>
          <cell r="E70">
            <v>4.0393543383985575</v>
          </cell>
          <cell r="F70">
            <v>6.5873692857494586</v>
          </cell>
          <cell r="G70">
            <v>2320.7795549566667</v>
          </cell>
          <cell r="H70">
            <v>43148097.120223664</v>
          </cell>
          <cell r="I70">
            <v>441135.37399063521</v>
          </cell>
          <cell r="J70">
            <v>10656959.174485371</v>
          </cell>
          <cell r="K70">
            <v>954704.13721912622</v>
          </cell>
          <cell r="L70">
            <v>2203163.3935825978</v>
          </cell>
          <cell r="M70">
            <v>220316.33935825978</v>
          </cell>
          <cell r="N70">
            <v>12705623.634262107</v>
          </cell>
          <cell r="O70">
            <v>6150818.6956448071</v>
          </cell>
          <cell r="P70">
            <v>494563.06909307733</v>
          </cell>
          <cell r="Q70">
            <v>0</v>
          </cell>
          <cell r="R70">
            <v>692390.73917660548</v>
          </cell>
          <cell r="S70">
            <v>8628422.5634110775</v>
          </cell>
        </row>
        <row r="72">
          <cell r="C72">
            <v>520076.73294785194</v>
          </cell>
          <cell r="D72">
            <v>60.237023436421403</v>
          </cell>
          <cell r="E72">
            <v>3.7923457304436341</v>
          </cell>
          <cell r="F72">
            <v>6.6819508273848207</v>
          </cell>
          <cell r="G72">
            <v>3147.6796601047408</v>
          </cell>
          <cell r="H72">
            <v>2276404250.7968426</v>
          </cell>
          <cell r="I72">
            <v>0</v>
          </cell>
          <cell r="J72">
            <v>0</v>
          </cell>
          <cell r="K72">
            <v>30228397.533081368</v>
          </cell>
          <cell r="L72">
            <v>455210766.05345166</v>
          </cell>
          <cell r="M72">
            <v>151494929.6219852</v>
          </cell>
          <cell r="N72">
            <v>538341013.04328477</v>
          </cell>
          <cell r="O72">
            <v>510844995.36734933</v>
          </cell>
          <cell r="P72">
            <v>93854975.264518708</v>
          </cell>
          <cell r="Q72">
            <v>15345464.489099054</v>
          </cell>
          <cell r="R72">
            <v>2096106.4629871678</v>
          </cell>
          <cell r="S72">
            <v>478987602.9610855</v>
          </cell>
        </row>
        <row r="73">
          <cell r="C73">
            <v>598806.61123385548</v>
          </cell>
          <cell r="D73">
            <v>48.705951825832848</v>
          </cell>
          <cell r="E73">
            <v>4.6686898497726022</v>
          </cell>
          <cell r="F73">
            <v>4.9331933214916797</v>
          </cell>
          <cell r="G73">
            <v>1707.6358607963057</v>
          </cell>
          <cell r="H73">
            <v>2760043232.6851244</v>
          </cell>
          <cell r="I73">
            <v>785055702.58323765</v>
          </cell>
          <cell r="J73">
            <v>1337877560.504935</v>
          </cell>
          <cell r="K73">
            <v>7104918.5426133545</v>
          </cell>
          <cell r="L73">
            <v>36285216.298297465</v>
          </cell>
          <cell r="M73">
            <v>9688029.0098386966</v>
          </cell>
          <cell r="N73">
            <v>267415641.48225319</v>
          </cell>
          <cell r="O73">
            <v>159430071.53808966</v>
          </cell>
          <cell r="P73">
            <v>20344247.029797457</v>
          </cell>
          <cell r="Q73">
            <v>1967756.374270468</v>
          </cell>
          <cell r="R73">
            <v>4327808.1844363026</v>
          </cell>
          <cell r="S73">
            <v>130546281.13735521</v>
          </cell>
        </row>
        <row r="74">
          <cell r="C74">
            <v>780110.85295733646</v>
          </cell>
          <cell r="D74">
            <v>45.19453974683443</v>
          </cell>
          <cell r="E74">
            <v>4.0720558381882466</v>
          </cell>
          <cell r="F74">
            <v>7.6784398410583581</v>
          </cell>
          <cell r="G74">
            <v>4454.7973396552215</v>
          </cell>
          <cell r="H74">
            <v>7918827225.1312561</v>
          </cell>
          <cell r="I74">
            <v>3393675464.0005231</v>
          </cell>
          <cell r="J74">
            <v>2790384645.7173982</v>
          </cell>
          <cell r="K74">
            <v>4890720.3607315524</v>
          </cell>
          <cell r="L74">
            <v>42780366.814077429</v>
          </cell>
          <cell r="M74">
            <v>31375334.37421082</v>
          </cell>
          <cell r="N74">
            <v>480047278.5642826</v>
          </cell>
          <cell r="O74">
            <v>189559427.28682145</v>
          </cell>
          <cell r="P74">
            <v>47469200.608706392</v>
          </cell>
          <cell r="Q74">
            <v>8678472.9433410037</v>
          </cell>
          <cell r="R74">
            <v>2862151.3755884236</v>
          </cell>
          <cell r="S74">
            <v>927104163.08557582</v>
          </cell>
        </row>
        <row r="75">
          <cell r="C75">
            <v>308723.65682610072</v>
          </cell>
          <cell r="D75">
            <v>47.247500901394069</v>
          </cell>
          <cell r="E75">
            <v>3.9649193938724374</v>
          </cell>
          <cell r="F75">
            <v>10.044661831975526</v>
          </cell>
          <cell r="G75">
            <v>5507.3085429067387</v>
          </cell>
          <cell r="H75">
            <v>3830748352.4043217</v>
          </cell>
          <cell r="I75">
            <v>2330588464.0414572</v>
          </cell>
          <cell r="J75">
            <v>902046353.29755366</v>
          </cell>
          <cell r="K75">
            <v>24673603.480149284</v>
          </cell>
          <cell r="L75">
            <v>43956559.473864526</v>
          </cell>
          <cell r="M75">
            <v>44482688.607530251</v>
          </cell>
          <cell r="N75">
            <v>165301029.51404181</v>
          </cell>
          <cell r="O75">
            <v>98337416.503420562</v>
          </cell>
          <cell r="P75">
            <v>32365543.574918933</v>
          </cell>
          <cell r="Q75">
            <v>13020668.068331316</v>
          </cell>
          <cell r="R75">
            <v>786522.2983683669</v>
          </cell>
          <cell r="S75">
            <v>175189503.54468626</v>
          </cell>
        </row>
        <row r="76">
          <cell r="C76">
            <v>33867.905096072231</v>
          </cell>
          <cell r="D76">
            <v>40.515093468222858</v>
          </cell>
          <cell r="E76">
            <v>3.953031010332654</v>
          </cell>
          <cell r="F76">
            <v>7.519349525518118</v>
          </cell>
          <cell r="G76">
            <v>2187.9852610547564</v>
          </cell>
          <cell r="H76">
            <v>104673159.43715052</v>
          </cell>
          <cell r="I76">
            <v>4589923.736630409</v>
          </cell>
          <cell r="J76">
            <v>0</v>
          </cell>
          <cell r="K76">
            <v>0</v>
          </cell>
          <cell r="L76">
            <v>0</v>
          </cell>
          <cell r="M76">
            <v>122397.9663101441</v>
          </cell>
          <cell r="N76">
            <v>20316312.500089817</v>
          </cell>
          <cell r="O76">
            <v>19364148.047537819</v>
          </cell>
          <cell r="P76">
            <v>8304397.4390760409</v>
          </cell>
          <cell r="Q76">
            <v>588154.78814075305</v>
          </cell>
          <cell r="R76">
            <v>6119.8983155072019</v>
          </cell>
          <cell r="S76">
            <v>51381705.061050035</v>
          </cell>
        </row>
        <row r="77">
          <cell r="C77">
            <v>2440.8546229270246</v>
          </cell>
          <cell r="D77">
            <v>32.209326120620922</v>
          </cell>
          <cell r="E77">
            <v>3.4455162158495236</v>
          </cell>
          <cell r="F77">
            <v>6.9431510882904757</v>
          </cell>
          <cell r="G77">
            <v>2099.8073007310522</v>
          </cell>
          <cell r="H77">
            <v>13854184.445072282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2997939.1946042599</v>
          </cell>
          <cell r="O77">
            <v>3933665.4830241487</v>
          </cell>
          <cell r="P77">
            <v>2892952.9960980066</v>
          </cell>
          <cell r="Q77">
            <v>0</v>
          </cell>
          <cell r="R77">
            <v>0</v>
          </cell>
          <cell r="S77">
            <v>4029626.7713458678</v>
          </cell>
        </row>
        <row r="78">
          <cell r="C78">
            <v>483951.5701783179</v>
          </cell>
          <cell r="D78">
            <v>61.750886757494136</v>
          </cell>
          <cell r="E78">
            <v>3.7826167709926914</v>
          </cell>
          <cell r="F78">
            <v>6.6190637486187427</v>
          </cell>
          <cell r="G78">
            <v>3222.7690417383187</v>
          </cell>
          <cell r="H78">
            <v>2162466830.6512518</v>
          </cell>
          <cell r="I78">
            <v>0</v>
          </cell>
          <cell r="J78">
            <v>0</v>
          </cell>
          <cell r="K78">
            <v>30228397.533081509</v>
          </cell>
          <cell r="L78">
            <v>455210766.05345142</v>
          </cell>
          <cell r="M78">
            <v>151372531.65567505</v>
          </cell>
          <cell r="N78">
            <v>515026761.34859115</v>
          </cell>
          <cell r="O78">
            <v>487547181.836788</v>
          </cell>
          <cell r="P78">
            <v>82657624.82934472</v>
          </cell>
          <cell r="Q78">
            <v>14757309.700958252</v>
          </cell>
          <cell r="R78">
            <v>2089986.5646716605</v>
          </cell>
          <cell r="S78">
            <v>423576271.12869024</v>
          </cell>
        </row>
        <row r="79">
          <cell r="C79">
            <v>129962.41360067889</v>
          </cell>
          <cell r="D79">
            <v>22.381672622995548</v>
          </cell>
          <cell r="E79">
            <v>3.2235940375486973</v>
          </cell>
          <cell r="F79">
            <v>8.2561441039582721</v>
          </cell>
          <cell r="G79">
            <v>3271.8051065191416</v>
          </cell>
          <cell r="H79">
            <v>892123163.81020415</v>
          </cell>
          <cell r="I79">
            <v>508086405.92792916</v>
          </cell>
          <cell r="J79">
            <v>135526971.29904759</v>
          </cell>
          <cell r="K79">
            <v>0</v>
          </cell>
          <cell r="L79">
            <v>2754359.2002079836</v>
          </cell>
          <cell r="M79">
            <v>0</v>
          </cell>
          <cell r="N79">
            <v>72855281.329894722</v>
          </cell>
          <cell r="O79">
            <v>82388256.680593818</v>
          </cell>
          <cell r="P79">
            <v>4230448.0575306956</v>
          </cell>
          <cell r="Q79">
            <v>5843022.3830456678</v>
          </cell>
          <cell r="R79">
            <v>121472.05950466747</v>
          </cell>
          <cell r="S79">
            <v>80316946.872449949</v>
          </cell>
        </row>
        <row r="80">
          <cell r="C80">
            <v>160938.76334833121</v>
          </cell>
          <cell r="D80">
            <v>28.255093708067101</v>
          </cell>
          <cell r="E80">
            <v>3.8070246474390927</v>
          </cell>
          <cell r="F80">
            <v>8.21057230078228</v>
          </cell>
          <cell r="G80">
            <v>3817.1818714343385</v>
          </cell>
          <cell r="H80">
            <v>1498183711.3124096</v>
          </cell>
          <cell r="I80">
            <v>625113719.41589415</v>
          </cell>
          <cell r="J80">
            <v>608452805.52848077</v>
          </cell>
          <cell r="K80">
            <v>0</v>
          </cell>
          <cell r="L80">
            <v>0</v>
          </cell>
          <cell r="M80">
            <v>6496032.5905008148</v>
          </cell>
          <cell r="N80">
            <v>59011958.296030715</v>
          </cell>
          <cell r="O80">
            <v>39653673.161415011</v>
          </cell>
          <cell r="P80">
            <v>7157206.056065781</v>
          </cell>
          <cell r="Q80">
            <v>518921.8293723024</v>
          </cell>
          <cell r="R80">
            <v>501947.91410624702</v>
          </cell>
          <cell r="S80">
            <v>151277446.52054363</v>
          </cell>
        </row>
        <row r="81">
          <cell r="C81">
            <v>419298.5565181562</v>
          </cell>
          <cell r="D81">
            <v>35.997030072115841</v>
          </cell>
          <cell r="E81">
            <v>4.379170145992024</v>
          </cell>
          <cell r="F81">
            <v>7.7258262635545814</v>
          </cell>
          <cell r="G81">
            <v>3348.8008248363267</v>
          </cell>
          <cell r="H81">
            <v>3437495341.2578597</v>
          </cell>
          <cell r="I81">
            <v>1857729715.9996674</v>
          </cell>
          <cell r="J81">
            <v>888673923.71822166</v>
          </cell>
          <cell r="K81">
            <v>6426838.1338187447</v>
          </cell>
          <cell r="L81">
            <v>1321898.0361495789</v>
          </cell>
          <cell r="M81">
            <v>15427566.77531589</v>
          </cell>
          <cell r="N81">
            <v>231219723.06112349</v>
          </cell>
          <cell r="O81">
            <v>103648575.98618838</v>
          </cell>
          <cell r="P81">
            <v>51489531.356465004</v>
          </cell>
          <cell r="Q81">
            <v>2732280.3470153916</v>
          </cell>
          <cell r="R81">
            <v>1333600.0024369885</v>
          </cell>
          <cell r="S81">
            <v>277491687.84145766</v>
          </cell>
        </row>
        <row r="82">
          <cell r="C82">
            <v>480664.30228554615</v>
          </cell>
          <cell r="D82">
            <v>45.712948127251252</v>
          </cell>
          <cell r="E82">
            <v>4.5507614705784052</v>
          </cell>
          <cell r="F82">
            <v>7.1642105374281879</v>
          </cell>
          <cell r="G82">
            <v>3454.5216216603917</v>
          </cell>
          <cell r="H82">
            <v>3872576097.9245753</v>
          </cell>
          <cell r="I82">
            <v>1819411879.3135254</v>
          </cell>
          <cell r="J82">
            <v>1178716810.0637174</v>
          </cell>
          <cell r="K82">
            <v>3075485.1291764323</v>
          </cell>
          <cell r="L82">
            <v>2335320.4823235958</v>
          </cell>
          <cell r="M82">
            <v>36889006.841864973</v>
          </cell>
          <cell r="N82">
            <v>273500702.10689139</v>
          </cell>
          <cell r="O82">
            <v>144812468.11747751</v>
          </cell>
          <cell r="P82">
            <v>37580745.889901526</v>
          </cell>
          <cell r="Q82">
            <v>11057565.086499928</v>
          </cell>
          <cell r="R82">
            <v>2852759.2159902155</v>
          </cell>
          <cell r="S82">
            <v>362343355.67720646</v>
          </cell>
        </row>
        <row r="83">
          <cell r="C83">
            <v>1017037.4151618852</v>
          </cell>
          <cell r="D83">
            <v>64.718990976652194</v>
          </cell>
          <cell r="E83">
            <v>4.0366185231515015</v>
          </cell>
          <cell r="F83">
            <v>6.4614713983526864</v>
          </cell>
          <cell r="G83">
            <v>3701.5333212781761</v>
          </cell>
          <cell r="H83">
            <v>7090234670.4490919</v>
          </cell>
          <cell r="I83">
            <v>1703567833.7048533</v>
          </cell>
          <cell r="J83">
            <v>2218938048.9104333</v>
          </cell>
          <cell r="K83">
            <v>57395316.653578848</v>
          </cell>
          <cell r="L83">
            <v>571821330.92099226</v>
          </cell>
          <cell r="M83">
            <v>178228375.40587664</v>
          </cell>
          <cell r="N83">
            <v>814517297.80990398</v>
          </cell>
          <cell r="O83">
            <v>587668936.74999058</v>
          </cell>
          <cell r="P83">
            <v>93576035.117976487</v>
          </cell>
          <cell r="Q83">
            <v>18860572.229108103</v>
          </cell>
          <cell r="R83">
            <v>5262809.1293420205</v>
          </cell>
          <cell r="S83">
            <v>840398113.81703794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LXV Encuesta Permanente de Hogares de Propósitos Múltiples, 2019.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8:K55"/>
  <sheetViews>
    <sheetView workbookViewId="0"/>
  </sheetViews>
  <sheetFormatPr baseColWidth="10" defaultColWidth="10.28515625" defaultRowHeight="11.25" x14ac:dyDescent="0.2"/>
  <cols>
    <col min="1" max="16384" width="10.28515625" style="3"/>
  </cols>
  <sheetData>
    <row r="8" spans="2:11" ht="8.25" customHeight="1" x14ac:dyDescent="0.2"/>
    <row r="10" spans="2:11" x14ac:dyDescent="0.2">
      <c r="B10" s="2"/>
      <c r="C10" s="2"/>
      <c r="D10" s="2"/>
      <c r="E10" s="2"/>
      <c r="F10" s="2"/>
      <c r="G10" s="2"/>
      <c r="H10" s="2"/>
      <c r="I10" s="2"/>
      <c r="J10" s="2"/>
      <c r="K10" s="2"/>
    </row>
    <row r="15" spans="2:11" x14ac:dyDescent="0.2">
      <c r="B15" s="2"/>
      <c r="C15" s="2"/>
      <c r="D15" s="2"/>
      <c r="E15" s="2"/>
      <c r="F15" s="2"/>
      <c r="G15" s="2"/>
      <c r="H15" s="2"/>
      <c r="I15" s="2"/>
      <c r="J15" s="2"/>
      <c r="K15" s="2"/>
    </row>
    <row r="55" ht="4.5" customHeight="1" x14ac:dyDescent="0.2"/>
  </sheetData>
  <phoneticPr fontId="1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R74"/>
  <sheetViews>
    <sheetView topLeftCell="A31" workbookViewId="0">
      <selection activeCell="F22" sqref="F22"/>
    </sheetView>
  </sheetViews>
  <sheetFormatPr baseColWidth="10" defaultColWidth="11.42578125" defaultRowHeight="11.25" x14ac:dyDescent="0.2"/>
  <cols>
    <col min="1" max="1" width="27.5703125" style="3" customWidth="1"/>
    <col min="2" max="2" width="11.7109375" style="3" customWidth="1"/>
    <col min="3" max="3" width="6.28515625" style="3" customWidth="1"/>
    <col min="4" max="5" width="7" style="3" bestFit="1" customWidth="1"/>
    <col min="6" max="6" width="11.42578125" style="3" customWidth="1"/>
    <col min="7" max="7" width="11.28515625" style="3" bestFit="1" customWidth="1"/>
    <col min="8" max="8" width="7.42578125" style="3" customWidth="1"/>
    <col min="9" max="9" width="6.28515625" style="3" customWidth="1"/>
    <col min="10" max="10" width="6.7109375" style="3" bestFit="1" customWidth="1"/>
    <col min="11" max="11" width="10.7109375" style="3" customWidth="1"/>
    <col min="12" max="12" width="9.7109375" style="3" bestFit="1" customWidth="1"/>
    <col min="13" max="13" width="7.28515625" style="3" customWidth="1"/>
    <col min="14" max="15" width="5.7109375" style="3" customWidth="1"/>
    <col min="16" max="16" width="11" style="3" customWidth="1"/>
    <col min="17" max="16384" width="11.42578125" style="3"/>
  </cols>
  <sheetData>
    <row r="1" spans="1:18" x14ac:dyDescent="0.2">
      <c r="A1" s="70" t="s">
        <v>73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8" x14ac:dyDescent="0.2">
      <c r="A2" s="70" t="s">
        <v>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8" x14ac:dyDescent="0.2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</row>
    <row r="4" spans="1:18" ht="13.5" x14ac:dyDescent="0.35">
      <c r="A4" s="71" t="s">
        <v>6</v>
      </c>
      <c r="B4" s="65" t="s">
        <v>17</v>
      </c>
      <c r="C4" s="65"/>
      <c r="D4" s="65"/>
      <c r="E4" s="65"/>
      <c r="F4" s="65"/>
      <c r="G4" s="65" t="s">
        <v>18</v>
      </c>
      <c r="H4" s="65"/>
      <c r="I4" s="65"/>
      <c r="J4" s="65"/>
      <c r="K4" s="65"/>
      <c r="L4" s="65" t="s">
        <v>19</v>
      </c>
      <c r="M4" s="65"/>
      <c r="N4" s="65"/>
      <c r="O4" s="65"/>
      <c r="P4" s="65"/>
    </row>
    <row r="5" spans="1:18" ht="11.25" customHeight="1" x14ac:dyDescent="0.2">
      <c r="A5" s="72"/>
      <c r="B5" s="66" t="s">
        <v>20</v>
      </c>
      <c r="C5" s="66" t="s">
        <v>0</v>
      </c>
      <c r="D5" s="66" t="s">
        <v>13</v>
      </c>
      <c r="E5" s="66" t="s">
        <v>2</v>
      </c>
      <c r="F5" s="68" t="s">
        <v>14</v>
      </c>
      <c r="G5" s="66" t="s">
        <v>20</v>
      </c>
      <c r="H5" s="66" t="s">
        <v>0</v>
      </c>
      <c r="I5" s="66" t="s">
        <v>13</v>
      </c>
      <c r="J5" s="66" t="s">
        <v>2</v>
      </c>
      <c r="K5" s="68" t="s">
        <v>14</v>
      </c>
      <c r="L5" s="66" t="s">
        <v>20</v>
      </c>
      <c r="M5" s="66" t="s">
        <v>0</v>
      </c>
      <c r="N5" s="66" t="s">
        <v>13</v>
      </c>
      <c r="O5" s="66" t="s">
        <v>2</v>
      </c>
      <c r="P5" s="68" t="s">
        <v>14</v>
      </c>
    </row>
    <row r="6" spans="1:18" x14ac:dyDescent="0.2">
      <c r="A6" s="72"/>
      <c r="B6" s="66"/>
      <c r="C6" s="66"/>
      <c r="D6" s="66"/>
      <c r="E6" s="66"/>
      <c r="F6" s="68"/>
      <c r="G6" s="66"/>
      <c r="H6" s="66"/>
      <c r="I6" s="66"/>
      <c r="J6" s="66"/>
      <c r="K6" s="68"/>
      <c r="L6" s="66"/>
      <c r="M6" s="66"/>
      <c r="N6" s="66"/>
      <c r="O6" s="66"/>
      <c r="P6" s="68"/>
    </row>
    <row r="7" spans="1:18" x14ac:dyDescent="0.2">
      <c r="A7" s="73"/>
      <c r="B7" s="67"/>
      <c r="C7" s="67"/>
      <c r="D7" s="67"/>
      <c r="E7" s="67"/>
      <c r="F7" s="69"/>
      <c r="G7" s="67"/>
      <c r="H7" s="67"/>
      <c r="I7" s="67"/>
      <c r="J7" s="67"/>
      <c r="K7" s="69"/>
      <c r="L7" s="67"/>
      <c r="M7" s="67"/>
      <c r="N7" s="67"/>
      <c r="O7" s="67"/>
      <c r="P7" s="69"/>
      <c r="R7" s="18"/>
    </row>
    <row r="8" spans="1:18" x14ac:dyDescent="0.2">
      <c r="A8" s="31" t="s">
        <v>62</v>
      </c>
      <c r="B8" s="5">
        <f>[1]Ingreso!C7</f>
        <v>2207901.4509145152</v>
      </c>
      <c r="C8" s="5">
        <f>[1]Ingreso!D7</f>
        <v>49.976794185457571</v>
      </c>
      <c r="D8" s="6">
        <f>[1]Ingreso!E7</f>
        <v>4.1525365094992068</v>
      </c>
      <c r="E8" s="6">
        <f>[1]Ingreso!F7</f>
        <v>7.1374894902935084</v>
      </c>
      <c r="F8" s="5">
        <f>[1]Ingreso!G7</f>
        <v>3562.6627860023077</v>
      </c>
      <c r="G8" s="5">
        <f>[1]Ingreso!H7</f>
        <v>1468340.7316168877</v>
      </c>
      <c r="H8" s="5">
        <f>[1]Ingreso!I7</f>
        <v>48.571398903894874</v>
      </c>
      <c r="I8" s="6">
        <f>[1]Ingreso!J7</f>
        <v>4.322375518952609</v>
      </c>
      <c r="J8" s="6">
        <f>[1]Ingreso!K7</f>
        <v>7.1370192512133954</v>
      </c>
      <c r="K8" s="5">
        <f>[1]Ingreso!L7</f>
        <v>3569.095494136297</v>
      </c>
      <c r="L8" s="5">
        <f>[1]Ingreso!M7</f>
        <v>739560.7192976576</v>
      </c>
      <c r="M8" s="5">
        <f>[1]Ingreso!N7</f>
        <v>52.767098053813783</v>
      </c>
      <c r="N8" s="6">
        <f>[1]Ingreso!O7</f>
        <v>3.816755386927142</v>
      </c>
      <c r="O8" s="6">
        <f>[1]Ingreso!P7</f>
        <v>7.1384396601238045</v>
      </c>
      <c r="P8" s="5">
        <f>[1]Ingreso!Q7</f>
        <v>3549.4423869679381</v>
      </c>
    </row>
    <row r="9" spans="1:18" ht="6.75" customHeight="1" x14ac:dyDescent="0.2">
      <c r="A9" s="26"/>
      <c r="B9" s="7"/>
      <c r="C9" s="7"/>
      <c r="D9" s="2"/>
      <c r="E9" s="2"/>
      <c r="F9" s="7"/>
      <c r="G9" s="7"/>
      <c r="H9" s="7"/>
      <c r="I9" s="2"/>
      <c r="J9" s="2"/>
      <c r="K9" s="7"/>
      <c r="L9" s="7"/>
      <c r="M9" s="7"/>
      <c r="N9" s="2"/>
      <c r="O9" s="2"/>
      <c r="P9" s="7"/>
    </row>
    <row r="10" spans="1:18" x14ac:dyDescent="0.2">
      <c r="A10" s="27" t="s">
        <v>72</v>
      </c>
      <c r="B10" s="5"/>
      <c r="C10" s="5"/>
      <c r="D10" s="6"/>
      <c r="E10" s="6"/>
      <c r="F10" s="5"/>
      <c r="G10" s="5"/>
      <c r="H10" s="5"/>
      <c r="I10" s="6"/>
      <c r="J10" s="6"/>
      <c r="K10" s="5"/>
      <c r="L10" s="5"/>
      <c r="M10" s="5"/>
      <c r="N10" s="6"/>
      <c r="O10" s="6"/>
      <c r="P10" s="5"/>
    </row>
    <row r="11" spans="1:18" x14ac:dyDescent="0.2">
      <c r="A11" s="28" t="s">
        <v>32</v>
      </c>
      <c r="B11" s="8">
        <f>[1]Ingreso!C8</f>
        <v>1249838.5310687204</v>
      </c>
      <c r="C11" s="8">
        <f>[1]Ingreso!D8</f>
        <v>50.157299372067556</v>
      </c>
      <c r="D11" s="9">
        <f>[1]Ingreso!E8</f>
        <v>4.0172201013872817</v>
      </c>
      <c r="E11" s="9">
        <f>[1]Ingreso!F8</f>
        <v>8.4416467938271591</v>
      </c>
      <c r="F11" s="8">
        <f>[1]Ingreso!G8</f>
        <v>4899.3188955371643</v>
      </c>
      <c r="G11" s="8">
        <f>[1]Ingreso!H8</f>
        <v>762460.2005690349</v>
      </c>
      <c r="H11" s="8">
        <f>[1]Ingreso!I8</f>
        <v>48.484682007874333</v>
      </c>
      <c r="I11" s="9">
        <f>[1]Ingreso!J8</f>
        <v>4.1272899321449943</v>
      </c>
      <c r="J11" s="9">
        <f>[1]Ingreso!K8</f>
        <v>8.7148134211309003</v>
      </c>
      <c r="K11" s="8">
        <f>[1]Ingreso!L8</f>
        <v>5194.7991325008588</v>
      </c>
      <c r="L11" s="8">
        <f>[1]Ingreso!M8</f>
        <v>487378.33049969131</v>
      </c>
      <c r="M11" s="8">
        <f>[1]Ingreso!N8</f>
        <v>52.773960990302463</v>
      </c>
      <c r="N11" s="9">
        <f>[1]Ingreso!O8</f>
        <v>3.845772334559987</v>
      </c>
      <c r="O11" s="9">
        <f>[1]Ingreso!P8</f>
        <v>7.997233860344803</v>
      </c>
      <c r="P11" s="8">
        <f>[1]Ingreso!Q8</f>
        <v>4425.5459267513488</v>
      </c>
    </row>
    <row r="12" spans="1:18" x14ac:dyDescent="0.2">
      <c r="A12" s="29" t="s">
        <v>63</v>
      </c>
      <c r="B12" s="8">
        <f>[1]Ingreso!C9</f>
        <v>254832.56585772507</v>
      </c>
      <c r="C12" s="8">
        <f>[1]Ingreso!D9</f>
        <v>51.820172910662798</v>
      </c>
      <c r="D12" s="9">
        <f>[1]Ingreso!E9</f>
        <v>4.1224890829694276</v>
      </c>
      <c r="E12" s="9">
        <f>[1]Ingreso!F9</f>
        <v>9.7877159309020954</v>
      </c>
      <c r="F12" s="8">
        <f>[1]Ingreso!G9</f>
        <v>5937.6300012204856</v>
      </c>
      <c r="G12" s="8">
        <f>[1]Ingreso!H9</f>
        <v>148217.81730327103</v>
      </c>
      <c r="H12" s="8">
        <f>[1]Ingreso!I9</f>
        <v>49.953920475659579</v>
      </c>
      <c r="I12" s="9">
        <f>[1]Ingreso!J9</f>
        <v>4.1024646565745062</v>
      </c>
      <c r="J12" s="9">
        <f>[1]Ingreso!K9</f>
        <v>10.50569800569801</v>
      </c>
      <c r="K12" s="8">
        <f>[1]Ingreso!L9</f>
        <v>6792.0164738518124</v>
      </c>
      <c r="L12" s="8">
        <f>[1]Ingreso!M9</f>
        <v>106614.7485544519</v>
      </c>
      <c r="M12" s="8">
        <f>[1]Ingreso!N9</f>
        <v>54.414671947649431</v>
      </c>
      <c r="N12" s="9">
        <f>[1]Ingreso!O9</f>
        <v>4.1503393074647619</v>
      </c>
      <c r="O12" s="9">
        <f>[1]Ingreso!P9</f>
        <v>8.7422213841221872</v>
      </c>
      <c r="P12" s="8">
        <f>[1]Ingreso!Q9</f>
        <v>4709.0527220392369</v>
      </c>
    </row>
    <row r="13" spans="1:18" x14ac:dyDescent="0.2">
      <c r="A13" s="29" t="s">
        <v>33</v>
      </c>
      <c r="B13" s="8">
        <f>[1]Ingreso!C10</f>
        <v>160185.68641715869</v>
      </c>
      <c r="C13" s="8">
        <f>[1]Ingreso!D10</f>
        <v>51.164578833693277</v>
      </c>
      <c r="D13" s="9">
        <f>[1]Ingreso!E10</f>
        <v>3.8306277056277063</v>
      </c>
      <c r="E13" s="9">
        <f>[1]Ingreso!F10</f>
        <v>8.8242024965325907</v>
      </c>
      <c r="F13" s="8">
        <f>[1]Ingreso!G10</f>
        <v>5686.5010743400471</v>
      </c>
      <c r="G13" s="8">
        <f>[1]Ingreso!H10</f>
        <v>102442.7251579271</v>
      </c>
      <c r="H13" s="8">
        <f>[1]Ingreso!I10</f>
        <v>49.6725768321513</v>
      </c>
      <c r="I13" s="9">
        <f>[1]Ingreso!J10</f>
        <v>3.8707217892239911</v>
      </c>
      <c r="J13" s="9">
        <f>[1]Ingreso!K10</f>
        <v>9.0042500442712967</v>
      </c>
      <c r="K13" s="8">
        <f>[1]Ingreso!L10</f>
        <v>6130.0421071692135</v>
      </c>
      <c r="L13" s="8">
        <f>[1]Ingreso!M10</f>
        <v>57742.961259230295</v>
      </c>
      <c r="M13" s="8">
        <f>[1]Ingreso!N10</f>
        <v>53.811563810665056</v>
      </c>
      <c r="N13" s="9">
        <f>[1]Ingreso!O10</f>
        <v>3.7597363690832841</v>
      </c>
      <c r="O13" s="9">
        <f>[1]Ingreso!P10</f>
        <v>8.4858569051580695</v>
      </c>
      <c r="P13" s="8">
        <f>[1]Ingreso!Q10</f>
        <v>4890.0686887095526</v>
      </c>
    </row>
    <row r="14" spans="1:18" x14ac:dyDescent="0.2">
      <c r="A14" s="29" t="s">
        <v>34</v>
      </c>
      <c r="B14" s="8">
        <f>[1]Ingreso!C11</f>
        <v>834820.27879384428</v>
      </c>
      <c r="C14" s="8">
        <f>[1]Ingreso!D11</f>
        <v>49.456422671567402</v>
      </c>
      <c r="D14" s="9">
        <f>[1]Ingreso!E11</f>
        <v>4.0211627386077033</v>
      </c>
      <c r="E14" s="9">
        <f>[1]Ingreso!F11</f>
        <v>7.9352871204111128</v>
      </c>
      <c r="F14" s="8">
        <f>[1]Ingreso!G11</f>
        <v>4437.1042917877685</v>
      </c>
      <c r="G14" s="8">
        <f>[1]Ingreso!H11</f>
        <v>511799.65810782666</v>
      </c>
      <c r="H14" s="8">
        <f>[1]Ingreso!I11</f>
        <v>47.821417590996759</v>
      </c>
      <c r="I14" s="9">
        <f>[1]Ingreso!J11</f>
        <v>4.1861229237579556</v>
      </c>
      <c r="J14" s="9">
        <f>[1]Ingreso!K11</f>
        <v>8.1080755838609893</v>
      </c>
      <c r="K14" s="8">
        <f>[1]Ingreso!L11</f>
        <v>4551.6399004319364</v>
      </c>
      <c r="L14" s="8">
        <f>[1]Ingreso!M11</f>
        <v>323020.62068601017</v>
      </c>
      <c r="M14" s="8">
        <f>[1]Ingreso!N11</f>
        <v>52.046954011218446</v>
      </c>
      <c r="N14" s="9">
        <f>[1]Ingreso!O11</f>
        <v>3.7614269652143153</v>
      </c>
      <c r="O14" s="9">
        <f>[1]Ingreso!P11</f>
        <v>7.6520425138626251</v>
      </c>
      <c r="P14" s="8">
        <f>[1]Ingreso!Q11</f>
        <v>4251.1885923095733</v>
      </c>
    </row>
    <row r="15" spans="1:18" x14ac:dyDescent="0.2">
      <c r="A15" s="28" t="s">
        <v>35</v>
      </c>
      <c r="B15" s="8">
        <f>[1]Ingreso!C12</f>
        <v>958062.91984587768</v>
      </c>
      <c r="C15" s="8">
        <f>[1]Ingreso!D12</f>
        <v>49.741316606052514</v>
      </c>
      <c r="D15" s="9">
        <f>[1]Ingreso!E12</f>
        <v>4.329824561403508</v>
      </c>
      <c r="E15" s="9">
        <f>[1]Ingreso!F12</f>
        <v>5.1543819168482639</v>
      </c>
      <c r="F15" s="8">
        <f>[1]Ingreso!G12</f>
        <v>1818.073121050051</v>
      </c>
      <c r="G15" s="8">
        <f>[1]Ingreso!H12</f>
        <v>705880.53104791103</v>
      </c>
      <c r="H15" s="8">
        <f>[1]Ingreso!I12</f>
        <v>48.665066570057014</v>
      </c>
      <c r="I15" s="9">
        <f>[1]Ingreso!J12</f>
        <v>4.5337946203546746</v>
      </c>
      <c r="J15" s="9">
        <f>[1]Ingreso!K12</f>
        <v>5.1409218758969004</v>
      </c>
      <c r="K15" s="8">
        <f>[1]Ingreso!L12</f>
        <v>1819.2558006570325</v>
      </c>
      <c r="L15" s="8">
        <f>[1]Ingreso!M12</f>
        <v>252182.38879798251</v>
      </c>
      <c r="M15" s="8">
        <f>[1]Ingreso!N12</f>
        <v>52.753834453035907</v>
      </c>
      <c r="N15" s="9">
        <f>[1]Ingreso!O12</f>
        <v>3.7603940130484848</v>
      </c>
      <c r="O15" s="9">
        <f>[1]Ingreso!P12</f>
        <v>5.1935807422266818</v>
      </c>
      <c r="P15" s="8">
        <f>[1]Ingreso!Q12</f>
        <v>1814.5844457922994</v>
      </c>
    </row>
    <row r="16" spans="1:18" ht="9.6" customHeight="1" x14ac:dyDescent="0.2">
      <c r="A16" s="28"/>
      <c r="B16" s="10"/>
      <c r="C16" s="10"/>
      <c r="D16" s="11"/>
      <c r="E16" s="11"/>
      <c r="F16" s="10"/>
      <c r="G16" s="10"/>
      <c r="H16" s="10"/>
      <c r="I16" s="11"/>
      <c r="J16" s="11"/>
      <c r="K16" s="10"/>
      <c r="L16" s="10"/>
      <c r="M16" s="10"/>
      <c r="N16" s="11"/>
      <c r="O16" s="11"/>
      <c r="P16" s="10"/>
    </row>
    <row r="17" spans="1:16" x14ac:dyDescent="0.2">
      <c r="A17" s="27" t="s">
        <v>22</v>
      </c>
      <c r="B17" s="5"/>
      <c r="C17" s="5"/>
      <c r="D17" s="6"/>
      <c r="E17" s="6"/>
      <c r="F17" s="5"/>
      <c r="G17" s="5"/>
      <c r="H17" s="5"/>
      <c r="I17" s="6"/>
      <c r="J17" s="6"/>
      <c r="K17" s="5"/>
      <c r="L17" s="5"/>
      <c r="M17" s="5"/>
      <c r="N17" s="6"/>
      <c r="O17" s="6"/>
      <c r="P17" s="5"/>
    </row>
    <row r="18" spans="1:16" x14ac:dyDescent="0.2">
      <c r="A18" s="32" t="s">
        <v>36</v>
      </c>
      <c r="B18" s="8">
        <f>[1]Ingreso!C13</f>
        <v>419658.64864151063</v>
      </c>
      <c r="C18" s="8">
        <f>[1]Ingreso!D13</f>
        <v>49.349472027854311</v>
      </c>
      <c r="D18" s="9">
        <f>[1]Ingreso!E13</f>
        <v>4.8667369281336654</v>
      </c>
      <c r="E18" s="9">
        <f>[1]Ingreso!F13</f>
        <v>4.5952132101145029</v>
      </c>
      <c r="F18" s="8">
        <f>[1]Ingreso!G13</f>
        <v>447.27993345366724</v>
      </c>
      <c r="G18" s="8">
        <f>[1]Ingreso!H13</f>
        <v>317970.97671085829</v>
      </c>
      <c r="H18" s="8">
        <f>[1]Ingreso!I13</f>
        <v>48.230281332472721</v>
      </c>
      <c r="I18" s="9">
        <f>[1]Ingreso!J13</f>
        <v>5.0418331305641679</v>
      </c>
      <c r="J18" s="9">
        <f>[1]Ingreso!K13</f>
        <v>4.5668179856478019</v>
      </c>
      <c r="K18" s="8">
        <f>[1]Ingreso!L13</f>
        <v>438.45153647162607</v>
      </c>
      <c r="L18" s="8">
        <f>[1]Ingreso!M13</f>
        <v>101687.67193064904</v>
      </c>
      <c r="M18" s="8">
        <f>[1]Ingreso!N13</f>
        <v>52.849111185478947</v>
      </c>
      <c r="N18" s="9">
        <f>[1]Ingreso!O13</f>
        <v>4.319222077531534</v>
      </c>
      <c r="O18" s="9">
        <f>[1]Ingreso!P13</f>
        <v>4.6837065140909218</v>
      </c>
      <c r="P18" s="8">
        <f>[1]Ingreso!Q13</f>
        <v>474.88577748444669</v>
      </c>
    </row>
    <row r="19" spans="1:16" x14ac:dyDescent="0.2">
      <c r="A19" s="32" t="s">
        <v>37</v>
      </c>
      <c r="B19" s="8">
        <f>[1]Ingreso!C14</f>
        <v>419870.396673718</v>
      </c>
      <c r="C19" s="8">
        <f>[1]Ingreso!D14</f>
        <v>49.171302507350056</v>
      </c>
      <c r="D19" s="9">
        <f>[1]Ingreso!E14</f>
        <v>4.7271609571928339</v>
      </c>
      <c r="E19" s="9">
        <f>[1]Ingreso!F14</f>
        <v>5.5319583654052122</v>
      </c>
      <c r="F19" s="8">
        <f>[1]Ingreso!G14</f>
        <v>1266.1955987359288</v>
      </c>
      <c r="G19" s="8">
        <f>[1]Ingreso!H14</f>
        <v>278230.68828034797</v>
      </c>
      <c r="H19" s="8">
        <f>[1]Ingreso!I14</f>
        <v>48.311261054300068</v>
      </c>
      <c r="I19" s="9">
        <f>[1]Ingreso!J14</f>
        <v>4.8842550050909805</v>
      </c>
      <c r="J19" s="9">
        <f>[1]Ingreso!K14</f>
        <v>5.3740766559887083</v>
      </c>
      <c r="K19" s="8">
        <f>[1]Ingreso!L14</f>
        <v>1259.4639999682597</v>
      </c>
      <c r="L19" s="8">
        <f>[1]Ingreso!M14</f>
        <v>141639.70839336832</v>
      </c>
      <c r="M19" s="8">
        <f>[1]Ingreso!N14</f>
        <v>50.860729350613113</v>
      </c>
      <c r="N19" s="9">
        <f>[1]Ingreso!O14</f>
        <v>4.4185724577724859</v>
      </c>
      <c r="O19" s="9">
        <f>[1]Ingreso!P14</f>
        <v>5.8612593905437027</v>
      </c>
      <c r="P19" s="8">
        <f>[1]Ingreso!Q14</f>
        <v>1279.4188493314064</v>
      </c>
    </row>
    <row r="20" spans="1:16" x14ac:dyDescent="0.2">
      <c r="A20" s="32" t="s">
        <v>38</v>
      </c>
      <c r="B20" s="8">
        <f>[1]Ingreso!C15</f>
        <v>419544.25326907152</v>
      </c>
      <c r="C20" s="8">
        <f>[1]Ingreso!D15</f>
        <v>50.11235543224295</v>
      </c>
      <c r="D20" s="9">
        <f>[1]Ingreso!E15</f>
        <v>4.2328543173340414</v>
      </c>
      <c r="E20" s="9">
        <f>[1]Ingreso!F15</f>
        <v>6.5084459698805617</v>
      </c>
      <c r="F20" s="8">
        <f>[1]Ingreso!G15</f>
        <v>2300.0641079106113</v>
      </c>
      <c r="G20" s="8">
        <f>[1]Ingreso!H15</f>
        <v>268444.9365174204</v>
      </c>
      <c r="H20" s="8">
        <f>[1]Ingreso!I15</f>
        <v>48.727533184599181</v>
      </c>
      <c r="I20" s="9">
        <f>[1]Ingreso!J15</f>
        <v>4.3741822306239913</v>
      </c>
      <c r="J20" s="9">
        <f>[1]Ingreso!K15</f>
        <v>6.5021538628584779</v>
      </c>
      <c r="K20" s="8">
        <f>[1]Ingreso!L15</f>
        <v>2302.628877629792</v>
      </c>
      <c r="L20" s="8">
        <f>[1]Ingreso!M15</f>
        <v>151099.31675165085</v>
      </c>
      <c r="M20" s="8">
        <f>[1]Ingreso!N15</f>
        <v>52.57264796266972</v>
      </c>
      <c r="N20" s="9">
        <f>[1]Ingreso!O15</f>
        <v>3.9817693784549721</v>
      </c>
      <c r="O20" s="9">
        <f>[1]Ingreso!P15</f>
        <v>6.5202720503345661</v>
      </c>
      <c r="P20" s="8">
        <f>[1]Ingreso!Q15</f>
        <v>2295.507505940142</v>
      </c>
    </row>
    <row r="21" spans="1:16" x14ac:dyDescent="0.2">
      <c r="A21" s="32" t="s">
        <v>39</v>
      </c>
      <c r="B21" s="8">
        <f>[1]Ingreso!C16</f>
        <v>419691.39031274599</v>
      </c>
      <c r="C21" s="8">
        <f>[1]Ingreso!D16</f>
        <v>49.756637035698851</v>
      </c>
      <c r="D21" s="9">
        <f>[1]Ingreso!E16</f>
        <v>4.0203118598015717</v>
      </c>
      <c r="E21" s="9">
        <f>[1]Ingreso!F16</f>
        <v>7.698913969675079</v>
      </c>
      <c r="F21" s="8">
        <f>[1]Ingreso!G16</f>
        <v>3873.2148294109184</v>
      </c>
      <c r="G21" s="8">
        <f>[1]Ingreso!H16</f>
        <v>265422.11713519914</v>
      </c>
      <c r="H21" s="8">
        <f>[1]Ingreso!I16</f>
        <v>48.368659569185539</v>
      </c>
      <c r="I21" s="9">
        <f>[1]Ingreso!J16</f>
        <v>4.002935901518426</v>
      </c>
      <c r="J21" s="9">
        <f>[1]Ingreso!K16</f>
        <v>7.6794922401326042</v>
      </c>
      <c r="K21" s="8">
        <f>[1]Ingreso!L16</f>
        <v>3865.0689513541429</v>
      </c>
      <c r="L21" s="8">
        <f>[1]Ingreso!M16</f>
        <v>154269.2731775475</v>
      </c>
      <c r="M21" s="8">
        <f>[1]Ingreso!N16</f>
        <v>52.144668755235685</v>
      </c>
      <c r="N21" s="9">
        <f>[1]Ingreso!O16</f>
        <v>4.0502074024444514</v>
      </c>
      <c r="O21" s="9">
        <f>[1]Ingreso!P16</f>
        <v>7.732727277608733</v>
      </c>
      <c r="P21" s="8">
        <f>[1]Ingreso!Q16</f>
        <v>3887.2299093761176</v>
      </c>
    </row>
    <row r="22" spans="1:16" x14ac:dyDescent="0.2">
      <c r="A22" s="32" t="s">
        <v>40</v>
      </c>
      <c r="B22" s="8">
        <f>[1]Ingreso!C17</f>
        <v>420324.64287370653</v>
      </c>
      <c r="C22" s="8">
        <f>[1]Ingreso!D17</f>
        <v>49.893984095746525</v>
      </c>
      <c r="D22" s="9">
        <f>[1]Ingreso!E17</f>
        <v>3.4170436660241661</v>
      </c>
      <c r="E22" s="9">
        <f>[1]Ingreso!F17</f>
        <v>10.355281949275371</v>
      </c>
      <c r="F22" s="8">
        <f>[1]Ingreso!G17</f>
        <v>9917.2650982100004</v>
      </c>
      <c r="G22" s="8">
        <f>[1]Ingreso!H17</f>
        <v>281962.38346953195</v>
      </c>
      <c r="H22" s="8">
        <f>[1]Ingreso!I17</f>
        <v>48.882553182827266</v>
      </c>
      <c r="I22" s="9">
        <f>[1]Ingreso!J17</f>
        <v>3.5409611189258752</v>
      </c>
      <c r="J22" s="9">
        <f>[1]Ingreso!K17</f>
        <v>10.681303370897037</v>
      </c>
      <c r="K22" s="8">
        <f>[1]Ingreso!L17</f>
        <v>10305.749166568734</v>
      </c>
      <c r="L22" s="8">
        <f>[1]Ingreso!M17</f>
        <v>138362.2594041749</v>
      </c>
      <c r="M22" s="8">
        <f>[1]Ingreso!N17</f>
        <v>51.955134818129729</v>
      </c>
      <c r="N22" s="9">
        <f>[1]Ingreso!O17</f>
        <v>3.1645177205524604</v>
      </c>
      <c r="O22" s="9">
        <f>[1]Ingreso!P17</f>
        <v>9.6787500628218091</v>
      </c>
      <c r="P22" s="8">
        <f>[1]Ingreso!Q17</f>
        <v>9125.590444109459</v>
      </c>
    </row>
    <row r="23" spans="1:16" x14ac:dyDescent="0.2">
      <c r="A23" s="32" t="s">
        <v>41</v>
      </c>
      <c r="B23" s="8">
        <f>[1]Ingreso!C18</f>
        <v>108812.11914387731</v>
      </c>
      <c r="C23" s="8">
        <f>[1]Ingreso!D18</f>
        <v>56.150688455794935</v>
      </c>
      <c r="D23" s="9">
        <f>[1]Ingreso!E18</f>
        <v>1.8124334781317528</v>
      </c>
      <c r="E23" s="9">
        <f>[1]Ingreso!F18</f>
        <v>7.4557744888601949</v>
      </c>
      <c r="F23" s="8">
        <f>[1]Ingreso!G18</f>
        <v>0</v>
      </c>
      <c r="G23" s="8">
        <f>[1]Ingreso!H18</f>
        <v>56309.629503596399</v>
      </c>
      <c r="H23" s="8">
        <f>[1]Ingreso!I18</f>
        <v>50.43623206801545</v>
      </c>
      <c r="I23" s="9">
        <f>[1]Ingreso!J18</f>
        <v>2.0642038141543053</v>
      </c>
      <c r="J23" s="9">
        <f>[1]Ingreso!K18</f>
        <v>8.1702875254581269</v>
      </c>
      <c r="K23" s="8">
        <f>[1]Ingreso!L18</f>
        <v>0</v>
      </c>
      <c r="L23" s="8">
        <f>[1]Ingreso!M18</f>
        <v>52502.48964028091</v>
      </c>
      <c r="M23" s="8">
        <f>[1]Ingreso!N18</f>
        <v>62.279520140063276</v>
      </c>
      <c r="N23" s="9">
        <f>[1]Ingreso!O18</f>
        <v>1.5951682964105258</v>
      </c>
      <c r="O23" s="9">
        <f>[1]Ingreso!P18</f>
        <v>6.6877565674930928</v>
      </c>
      <c r="P23" s="8">
        <f>[1]Ingreso!Q18</f>
        <v>0</v>
      </c>
    </row>
    <row r="24" spans="1:16" ht="9.6" customHeight="1" x14ac:dyDescent="0.2">
      <c r="A24" s="28"/>
      <c r="B24" s="10"/>
      <c r="C24" s="10"/>
      <c r="D24" s="11"/>
      <c r="E24" s="11"/>
      <c r="F24" s="10"/>
      <c r="G24" s="10"/>
      <c r="H24" s="10"/>
      <c r="I24" s="11"/>
      <c r="J24" s="11"/>
      <c r="K24" s="10"/>
      <c r="L24" s="10"/>
      <c r="M24" s="10"/>
      <c r="N24" s="11"/>
      <c r="O24" s="11"/>
      <c r="P24" s="10"/>
    </row>
    <row r="25" spans="1:16" x14ac:dyDescent="0.2">
      <c r="A25" s="30" t="s">
        <v>23</v>
      </c>
      <c r="B25" s="46"/>
      <c r="C25" s="46"/>
      <c r="D25" s="47"/>
      <c r="E25" s="47"/>
      <c r="F25" s="46"/>
      <c r="G25" s="46"/>
      <c r="H25" s="46"/>
      <c r="I25" s="47"/>
      <c r="J25" s="47"/>
      <c r="K25" s="46"/>
      <c r="L25" s="46"/>
      <c r="M25" s="46"/>
      <c r="N25" s="47"/>
      <c r="O25" s="47"/>
      <c r="P25" s="46"/>
    </row>
    <row r="26" spans="1:16" x14ac:dyDescent="0.2">
      <c r="A26" s="28" t="s">
        <v>42</v>
      </c>
      <c r="B26" s="8">
        <f>[1]Ingreso!C19</f>
        <v>312234.70265118772</v>
      </c>
      <c r="C26" s="8">
        <f>[1]Ingreso!D19</f>
        <v>60.431587272163263</v>
      </c>
      <c r="D26" s="9">
        <f>[1]Ingreso!E19</f>
        <v>4.4087223131096476</v>
      </c>
      <c r="E26" s="9">
        <f>[1]Ingreso!F19</f>
        <v>0</v>
      </c>
      <c r="F26" s="8">
        <f>[1]Ingreso!G19</f>
        <v>1717.2060524025892</v>
      </c>
      <c r="G26" s="8">
        <f>[1]Ingreso!H19</f>
        <v>199556.49569326307</v>
      </c>
      <c r="H26" s="8">
        <f>[1]Ingreso!I19</f>
        <v>57.953305115394947</v>
      </c>
      <c r="I26" s="9">
        <f>[1]Ingreso!J19</f>
        <v>4.7272839248457812</v>
      </c>
      <c r="J26" s="9">
        <f>[1]Ingreso!K19</f>
        <v>0</v>
      </c>
      <c r="K26" s="8">
        <f>[1]Ingreso!L19</f>
        <v>1551.7909936136484</v>
      </c>
      <c r="L26" s="8">
        <f>[1]Ingreso!M19</f>
        <v>112678.20695792156</v>
      </c>
      <c r="M26" s="8">
        <f>[1]Ingreso!N19</f>
        <v>64.820699558344089</v>
      </c>
      <c r="N26" s="9">
        <f>[1]Ingreso!O19</f>
        <v>3.8526411474978364</v>
      </c>
      <c r="O26" s="9">
        <f>[1]Ingreso!P19</f>
        <v>0</v>
      </c>
      <c r="P26" s="8">
        <f>[1]Ingreso!Q19</f>
        <v>2024.3916475096469</v>
      </c>
    </row>
    <row r="27" spans="1:16" x14ac:dyDescent="0.2">
      <c r="A27" s="28" t="s">
        <v>43</v>
      </c>
      <c r="B27" s="8">
        <f>[1]Ingreso!C20</f>
        <v>1243628.048881107</v>
      </c>
      <c r="C27" s="8">
        <f>[1]Ingreso!D20</f>
        <v>49.812220719898505</v>
      </c>
      <c r="D27" s="9">
        <f>[1]Ingreso!E20</f>
        <v>4.2869553809273278</v>
      </c>
      <c r="E27" s="9">
        <f>[1]Ingreso!F20</f>
        <v>4.5551197210829413</v>
      </c>
      <c r="F27" s="8">
        <f>[1]Ingreso!G20</f>
        <v>2624.5963093967716</v>
      </c>
      <c r="G27" s="8">
        <f>[1]Ingreso!H20</f>
        <v>840067.5917476936</v>
      </c>
      <c r="H27" s="8">
        <f>[1]Ingreso!I20</f>
        <v>48.298511172839191</v>
      </c>
      <c r="I27" s="9">
        <f>[1]Ingreso!J20</f>
        <v>4.4656879488507384</v>
      </c>
      <c r="J27" s="9">
        <f>[1]Ingreso!K20</f>
        <v>4.6066258028097709</v>
      </c>
      <c r="K27" s="8">
        <f>[1]Ingreso!L20</f>
        <v>2506.3828766876877</v>
      </c>
      <c r="L27" s="8">
        <f>[1]Ingreso!M20</f>
        <v>403560.45713344886</v>
      </c>
      <c r="M27" s="8">
        <f>[1]Ingreso!N20</f>
        <v>52.963219068042115</v>
      </c>
      <c r="N27" s="9">
        <f>[1]Ingreso!O20</f>
        <v>3.9168184445724457</v>
      </c>
      <c r="O27" s="9">
        <f>[1]Ingreso!P20</f>
        <v>4.4479026008924105</v>
      </c>
      <c r="P27" s="8">
        <f>[1]Ingreso!Q20</f>
        <v>2880.3866351364213</v>
      </c>
    </row>
    <row r="28" spans="1:16" x14ac:dyDescent="0.2">
      <c r="A28" s="28" t="s">
        <v>44</v>
      </c>
      <c r="B28" s="8">
        <f>[1]Ingreso!C21</f>
        <v>465041.78516424081</v>
      </c>
      <c r="C28" s="8">
        <f>[1]Ingreso!D21</f>
        <v>45.016411833442149</v>
      </c>
      <c r="D28" s="9">
        <f>[1]Ingreso!E21</f>
        <v>3.8187471999589144</v>
      </c>
      <c r="E28" s="9">
        <f>[1]Ingreso!F21</f>
        <v>10.589404700159406</v>
      </c>
      <c r="F28" s="8">
        <f>[1]Ingreso!G21</f>
        <v>4818.7978045850123</v>
      </c>
      <c r="G28" s="8">
        <f>[1]Ingreso!H21</f>
        <v>300875.96918591525</v>
      </c>
      <c r="H28" s="8">
        <f>[1]Ingreso!I21</f>
        <v>43.80256420881701</v>
      </c>
      <c r="I28" s="9">
        <f>[1]Ingreso!J21</f>
        <v>3.9458543558070236</v>
      </c>
      <c r="J28" s="9">
        <f>[1]Ingreso!K21</f>
        <v>10.528009335532072</v>
      </c>
      <c r="K28" s="8">
        <f>[1]Ingreso!L21</f>
        <v>4903.2486359444156</v>
      </c>
      <c r="L28" s="8">
        <f>[1]Ingreso!M21</f>
        <v>164165.81597832669</v>
      </c>
      <c r="M28" s="8">
        <f>[1]Ingreso!N21</f>
        <v>47.241098978732801</v>
      </c>
      <c r="N28" s="9">
        <f>[1]Ingreso!O21</f>
        <v>3.5857938007513219</v>
      </c>
      <c r="O28" s="9">
        <f>[1]Ingreso!P21</f>
        <v>10.70192745482475</v>
      </c>
      <c r="P28" s="8">
        <f>[1]Ingreso!Q21</f>
        <v>4658.4916062440252</v>
      </c>
    </row>
    <row r="29" spans="1:16" x14ac:dyDescent="0.2">
      <c r="A29" s="28" t="s">
        <v>45</v>
      </c>
      <c r="B29" s="8">
        <f>[1]Ingreso!C22</f>
        <v>177014.75811736504</v>
      </c>
      <c r="C29" s="8">
        <f>[1]Ingreso!D22</f>
        <v>45.702074440710092</v>
      </c>
      <c r="D29" s="9">
        <f>[1]Ingreso!E22</f>
        <v>3.6003050585946865</v>
      </c>
      <c r="E29" s="9">
        <f>[1]Ingreso!F22</f>
        <v>16.211437240325207</v>
      </c>
      <c r="F29" s="8">
        <f>[1]Ingreso!G22</f>
        <v>10192.775484726459</v>
      </c>
      <c r="G29" s="8">
        <f>[1]Ingreso!H22</f>
        <v>120468.27319370185</v>
      </c>
      <c r="H29" s="8">
        <f>[1]Ingreso!I22</f>
        <v>46.684807763000919</v>
      </c>
      <c r="I29" s="9">
        <f>[1]Ingreso!J22</f>
        <v>3.595880345216655</v>
      </c>
      <c r="J29" s="9">
        <f>[1]Ingreso!K22</f>
        <v>16.313162255089665</v>
      </c>
      <c r="K29" s="8">
        <f>[1]Ingreso!L22</f>
        <v>11251.843290065637</v>
      </c>
      <c r="L29" s="8">
        <f>[1]Ingreso!M22</f>
        <v>56546.484923662945</v>
      </c>
      <c r="M29" s="8">
        <f>[1]Ingreso!N22</f>
        <v>43.608430839235915</v>
      </c>
      <c r="N29" s="9">
        <f>[1]Ingreso!O22</f>
        <v>3.6098265222134827</v>
      </c>
      <c r="O29" s="9">
        <f>[1]Ingreso!P22</f>
        <v>15.994719315491821</v>
      </c>
      <c r="P29" s="8">
        <f>[1]Ingreso!Q22</f>
        <v>7982.2278744777959</v>
      </c>
    </row>
    <row r="30" spans="1:16" x14ac:dyDescent="0.2">
      <c r="A30" s="28" t="s">
        <v>64</v>
      </c>
      <c r="B30" s="8">
        <f>[1]Ingreso!C23</f>
        <v>9982.1561006655702</v>
      </c>
      <c r="C30" s="12">
        <f>[1]Ingreso!D23</f>
        <v>50.35672341513326</v>
      </c>
      <c r="D30" s="13">
        <f>[1]Ingreso!E23</f>
        <v>4.8471281376845727</v>
      </c>
      <c r="E30" s="13">
        <f>[1]Ingreso!F23</f>
        <v>0</v>
      </c>
      <c r="F30" s="8">
        <f>[1]Ingreso!G23</f>
        <v>2214.6735739813184</v>
      </c>
      <c r="G30" s="8">
        <f>[1]Ingreso!H23</f>
        <v>7372.4017963497299</v>
      </c>
      <c r="H30" s="12">
        <f>[1]Ingreso!I23</f>
        <v>51.165662051639124</v>
      </c>
      <c r="I30" s="13">
        <f>[1]Ingreso!J23</f>
        <v>4.5229647586334156</v>
      </c>
      <c r="J30" s="13">
        <f>[1]Ingreso!K23</f>
        <v>0</v>
      </c>
      <c r="K30" s="8">
        <f>[1]Ingreso!L23</f>
        <v>2128.4918247655955</v>
      </c>
      <c r="L30" s="8">
        <f>[1]Ingreso!M23</f>
        <v>2609.7543043158394</v>
      </c>
      <c r="M30" s="12">
        <f>[1]Ingreso!N23</f>
        <v>48.071519537109168</v>
      </c>
      <c r="N30" s="13">
        <f>[1]Ingreso!O23</f>
        <v>5.7400655558360221</v>
      </c>
      <c r="O30" s="13">
        <f>[1]Ingreso!P23</f>
        <v>0</v>
      </c>
      <c r="P30" s="8">
        <f>[1]Ingreso!Q23</f>
        <v>2436.9095113677527</v>
      </c>
    </row>
    <row r="31" spans="1:16" ht="9.6" customHeight="1" x14ac:dyDescent="0.2">
      <c r="A31" s="28"/>
      <c r="B31" s="10"/>
      <c r="C31" s="10"/>
      <c r="D31" s="11"/>
      <c r="E31" s="11"/>
      <c r="F31" s="10"/>
      <c r="G31" s="10"/>
      <c r="H31" s="10"/>
      <c r="I31" s="11"/>
      <c r="J31" s="11"/>
      <c r="K31" s="10"/>
      <c r="L31" s="10"/>
      <c r="M31" s="10"/>
      <c r="N31" s="11"/>
      <c r="O31" s="11"/>
      <c r="P31" s="10"/>
    </row>
    <row r="32" spans="1:16" x14ac:dyDescent="0.2">
      <c r="A32" s="27" t="s">
        <v>24</v>
      </c>
      <c r="B32" s="46"/>
      <c r="C32" s="46"/>
      <c r="D32" s="47"/>
      <c r="E32" s="47"/>
      <c r="F32" s="46"/>
      <c r="G32" s="46"/>
      <c r="H32" s="46"/>
      <c r="I32" s="47"/>
      <c r="J32" s="47"/>
      <c r="K32" s="46"/>
      <c r="L32" s="46"/>
      <c r="M32" s="46"/>
      <c r="N32" s="47"/>
      <c r="O32" s="47"/>
      <c r="P32" s="46"/>
    </row>
    <row r="33" spans="1:16" x14ac:dyDescent="0.2">
      <c r="A33" s="33" t="s">
        <v>46</v>
      </c>
      <c r="B33" s="8">
        <f>[1]Ingreso!C24</f>
        <v>747267.36091696227</v>
      </c>
      <c r="C33" s="8">
        <f>[1]Ingreso!D24</f>
        <v>41.961663959566927</v>
      </c>
      <c r="D33" s="9">
        <f>[1]Ingreso!E24</f>
        <v>4.2210056193139449</v>
      </c>
      <c r="E33" s="9">
        <f>[1]Ingreso!F24</f>
        <v>8.3533108067653092</v>
      </c>
      <c r="F33" s="8">
        <f>[1]Ingreso!G24</f>
        <v>4353.3715094504787</v>
      </c>
      <c r="G33" s="8">
        <f>[1]Ingreso!H24</f>
        <v>601612.3322391524</v>
      </c>
      <c r="H33" s="8">
        <f>[1]Ingreso!I24</f>
        <v>41.748471848287174</v>
      </c>
      <c r="I33" s="9">
        <f>[1]Ingreso!J24</f>
        <v>4.3203186068389696</v>
      </c>
      <c r="J33" s="9">
        <f>[1]Ingreso!K24</f>
        <v>7.9444163465743554</v>
      </c>
      <c r="K33" s="8">
        <f>[1]Ingreso!L24</f>
        <v>4178.8909685333938</v>
      </c>
      <c r="L33" s="8">
        <f>[1]Ingreso!M24</f>
        <v>145655.02867782093</v>
      </c>
      <c r="M33" s="8">
        <f>[1]Ingreso!N24</f>
        <v>42.842230902200086</v>
      </c>
      <c r="N33" s="9">
        <f>[1]Ingreso!O24</f>
        <v>3.8116685437225226</v>
      </c>
      <c r="O33" s="9">
        <f>[1]Ingreso!P24</f>
        <v>9.9672492759067701</v>
      </c>
      <c r="P33" s="8">
        <f>[1]Ingreso!Q24</f>
        <v>5074.3330911785479</v>
      </c>
    </row>
    <row r="34" spans="1:16" x14ac:dyDescent="0.2">
      <c r="A34" s="29" t="s">
        <v>47</v>
      </c>
      <c r="B34" s="8">
        <f>[1]Ingreso!C25</f>
        <v>108474.58246911304</v>
      </c>
      <c r="C34" s="8">
        <f>[1]Ingreso!D25</f>
        <v>46.931828330567704</v>
      </c>
      <c r="D34" s="9">
        <f>[1]Ingreso!E25</f>
        <v>4.3054176867092071</v>
      </c>
      <c r="E34" s="9">
        <f>[1]Ingreso!F25</f>
        <v>12.111280493840042</v>
      </c>
      <c r="F34" s="8">
        <f>[1]Ingreso!G25</f>
        <v>7676.6841758676155</v>
      </c>
      <c r="G34" s="8">
        <f>[1]Ingreso!H25</f>
        <v>68837.257216839469</v>
      </c>
      <c r="H34" s="8">
        <f>[1]Ingreso!I25</f>
        <v>47.799071420580631</v>
      </c>
      <c r="I34" s="9">
        <f>[1]Ingreso!J25</f>
        <v>4.3813334567145139</v>
      </c>
      <c r="J34" s="9">
        <f>[1]Ingreso!K25</f>
        <v>11.84564577409947</v>
      </c>
      <c r="K34" s="8">
        <f>[1]Ingreso!L25</f>
        <v>8291.0539523133139</v>
      </c>
      <c r="L34" s="8">
        <f>[1]Ingreso!M25</f>
        <v>39637.325252273738</v>
      </c>
      <c r="M34" s="8">
        <f>[1]Ingreso!N25</f>
        <v>45.425706631467406</v>
      </c>
      <c r="N34" s="9">
        <f>[1]Ingreso!O25</f>
        <v>4.1716093977386883</v>
      </c>
      <c r="O34" s="9">
        <f>[1]Ingreso!P25</f>
        <v>12.566141088656799</v>
      </c>
      <c r="P34" s="8">
        <f>[1]Ingreso!Q25</f>
        <v>6620.3987268221945</v>
      </c>
    </row>
    <row r="35" spans="1:16" x14ac:dyDescent="0.2">
      <c r="A35" s="29" t="s">
        <v>48</v>
      </c>
      <c r="B35" s="8">
        <f>[1]Ingreso!C26</f>
        <v>610269.96450840973</v>
      </c>
      <c r="C35" s="8">
        <f>[1]Ingreso!D26</f>
        <v>40.773206714930602</v>
      </c>
      <c r="D35" s="9">
        <f>[1]Ingreso!E26</f>
        <v>4.2399576540141535</v>
      </c>
      <c r="E35" s="9">
        <f>[1]Ingreso!F26</f>
        <v>7.7626382442858173</v>
      </c>
      <c r="F35" s="8">
        <f>[1]Ingreso!G26</f>
        <v>3822.5240688999056</v>
      </c>
      <c r="G35" s="8">
        <f>[1]Ingreso!H26</f>
        <v>525378.56586184178</v>
      </c>
      <c r="H35" s="8">
        <f>[1]Ingreso!I26</f>
        <v>40.777192617028611</v>
      </c>
      <c r="I35" s="9">
        <f>[1]Ingreso!J26</f>
        <v>4.3294547671575181</v>
      </c>
      <c r="J35" s="9">
        <f>[1]Ingreso!K26</f>
        <v>7.4273912222705647</v>
      </c>
      <c r="K35" s="8">
        <f>[1]Ingreso!L26</f>
        <v>3646.442428361896</v>
      </c>
      <c r="L35" s="8">
        <f>[1]Ingreso!M26</f>
        <v>84891.398646576577</v>
      </c>
      <c r="M35" s="8">
        <f>[1]Ingreso!N26</f>
        <v>40.748538638290789</v>
      </c>
      <c r="N35" s="9">
        <f>[1]Ingreso!O26</f>
        <v>3.6886831209962447</v>
      </c>
      <c r="O35" s="9">
        <f>[1]Ingreso!P26</f>
        <v>9.7455749770004321</v>
      </c>
      <c r="P35" s="8">
        <f>[1]Ingreso!Q26</f>
        <v>4920.1430238069379</v>
      </c>
    </row>
    <row r="36" spans="1:16" x14ac:dyDescent="0.2">
      <c r="A36" s="29" t="s">
        <v>49</v>
      </c>
      <c r="B36" s="8">
        <f>[1]Ingreso!C27</f>
        <v>28522.813939449527</v>
      </c>
      <c r="C36" s="8">
        <f>[1]Ingreso!D27</f>
        <v>48.487782173287314</v>
      </c>
      <c r="D36" s="9">
        <f>[1]Ingreso!E27</f>
        <v>3.4805070503987623</v>
      </c>
      <c r="E36" s="9">
        <f>[1]Ingreso!F27</f>
        <v>5.2794735489219153</v>
      </c>
      <c r="F36" s="8">
        <f>[1]Ingreso!G27</f>
        <v>3062.8914181983778</v>
      </c>
      <c r="G36" s="8">
        <f>[1]Ingreso!H27</f>
        <v>7396.5091604789459</v>
      </c>
      <c r="H36" s="8">
        <f>[1]Ingreso!I27</f>
        <v>54.427778864779008</v>
      </c>
      <c r="I36" s="9">
        <f>[1]Ingreso!J27</f>
        <v>3.0142790175538794</v>
      </c>
      <c r="J36" s="9">
        <f>[1]Ingreso!K27</f>
        <v>4.0657457708649076</v>
      </c>
      <c r="K36" s="8">
        <f>[1]Ingreso!L27</f>
        <v>3893.7740960779729</v>
      </c>
      <c r="L36" s="8">
        <f>[1]Ingreso!M27</f>
        <v>21126.3047789706</v>
      </c>
      <c r="M36" s="8">
        <f>[1]Ingreso!N27</f>
        <v>46.408135950178426</v>
      </c>
      <c r="N36" s="9">
        <f>[1]Ingreso!O27</f>
        <v>3.6333067294731993</v>
      </c>
      <c r="O36" s="9">
        <f>[1]Ingreso!P27</f>
        <v>5.5373850826271873</v>
      </c>
      <c r="P36" s="8">
        <f>[1]Ingreso!Q27</f>
        <v>2790.5813090146403</v>
      </c>
    </row>
    <row r="37" spans="1:16" x14ac:dyDescent="0.2">
      <c r="A37" s="28" t="s">
        <v>50</v>
      </c>
      <c r="B37" s="8">
        <f>[1]Ingreso!C28</f>
        <v>920318.53550916875</v>
      </c>
      <c r="C37" s="8">
        <f>[1]Ingreso!D28</f>
        <v>50.670785202276178</v>
      </c>
      <c r="D37" s="9">
        <f>[1]Ingreso!E28</f>
        <v>4.3037897767794533</v>
      </c>
      <c r="E37" s="9">
        <f>[1]Ingreso!F28</f>
        <v>6.3070789932460185</v>
      </c>
      <c r="F37" s="8">
        <f>[1]Ingreso!G28</f>
        <v>3156.6089348129099</v>
      </c>
      <c r="G37" s="8">
        <f>[1]Ingreso!H28</f>
        <v>682374.89131773263</v>
      </c>
      <c r="H37" s="8">
        <f>[1]Ingreso!I28</f>
        <v>50.413367647608482</v>
      </c>
      <c r="I37" s="9">
        <f>[1]Ingreso!J28</f>
        <v>4.4734328675946422</v>
      </c>
      <c r="J37" s="9">
        <f>[1]Ingreso!K28</f>
        <v>6.2952690547672656</v>
      </c>
      <c r="K37" s="8">
        <f>[1]Ingreso!L28</f>
        <v>3124.5334011948553</v>
      </c>
      <c r="L37" s="8">
        <f>[1]Ingreso!M28</f>
        <v>237943.64419146054</v>
      </c>
      <c r="M37" s="8">
        <f>[1]Ingreso!N28</f>
        <v>51.409007382938164</v>
      </c>
      <c r="N37" s="9">
        <f>[1]Ingreso!O28</f>
        <v>3.8207829798340445</v>
      </c>
      <c r="O37" s="9">
        <f>[1]Ingreso!P28</f>
        <v>6.3395268360018315</v>
      </c>
      <c r="P37" s="8">
        <f>[1]Ingreso!Q28</f>
        <v>3248.3940239865869</v>
      </c>
    </row>
    <row r="38" spans="1:16" x14ac:dyDescent="0.2">
      <c r="A38" s="28" t="s">
        <v>51</v>
      </c>
      <c r="B38" s="8">
        <f>[1]Ingreso!C29</f>
        <v>20238.82154058844</v>
      </c>
      <c r="C38" s="8">
        <f>[1]Ingreso!D29</f>
        <v>50.700448321405808</v>
      </c>
      <c r="D38" s="9">
        <f>[1]Ingreso!E29</f>
        <v>4.0393543383985575</v>
      </c>
      <c r="E38" s="9">
        <f>[1]Ingreso!F29</f>
        <v>6.5873692857494586</v>
      </c>
      <c r="F38" s="8">
        <f>[1]Ingreso!G29</f>
        <v>2320.7795549566667</v>
      </c>
      <c r="G38" s="8">
        <f>[1]Ingreso!H29</f>
        <v>15307.056266946025</v>
      </c>
      <c r="H38" s="8">
        <f>[1]Ingreso!I29</f>
        <v>50.619995078363857</v>
      </c>
      <c r="I38" s="9">
        <f>[1]Ingreso!J29</f>
        <v>4.1981245477061329</v>
      </c>
      <c r="J38" s="9">
        <f>[1]Ingreso!K29</f>
        <v>6.621082558319193</v>
      </c>
      <c r="K38" s="8">
        <f>[1]Ingreso!L29</f>
        <v>2506.8406798315218</v>
      </c>
      <c r="L38" s="8">
        <f>[1]Ingreso!M29</f>
        <v>4931.7652736424261</v>
      </c>
      <c r="M38" s="8">
        <f>[1]Ingreso!N29</f>
        <v>50.95015653941109</v>
      </c>
      <c r="N38" s="9">
        <f>[1]Ingreso!O29</f>
        <v>3.5465684103304747</v>
      </c>
      <c r="O38" s="9">
        <f>[1]Ingreso!P29</f>
        <v>6.4941186969712961</v>
      </c>
      <c r="P38" s="8">
        <f>[1]Ingreso!Q29</f>
        <v>1755.3489156317216</v>
      </c>
    </row>
    <row r="39" spans="1:16" x14ac:dyDescent="0.2">
      <c r="A39" s="28" t="s">
        <v>60</v>
      </c>
      <c r="B39" s="14">
        <f>[1]Ingreso!C31</f>
        <v>520076.73294785194</v>
      </c>
      <c r="C39" s="14">
        <f>[1]Ingreso!D31</f>
        <v>60.237023436421403</v>
      </c>
      <c r="D39" s="15">
        <f>[1]Ingreso!E31</f>
        <v>3.7923457304436341</v>
      </c>
      <c r="E39" s="15">
        <f>[1]Ingreso!F31</f>
        <v>6.6819508273848207</v>
      </c>
      <c r="F39" s="14">
        <f>[1]Ingreso!G31</f>
        <v>3147.6796601047408</v>
      </c>
      <c r="G39" s="14">
        <f>[1]Ingreso!H31</f>
        <v>169046.45179309972</v>
      </c>
      <c r="H39" s="14">
        <f>[1]Ingreso!I31</f>
        <v>65.232416219158381</v>
      </c>
      <c r="I39" s="15">
        <f>[1]Ingreso!J31</f>
        <v>3.7354485671779893</v>
      </c>
      <c r="J39" s="15">
        <f>[1]Ingreso!K31</f>
        <v>7.43591593902197</v>
      </c>
      <c r="K39" s="14">
        <f>[1]Ingreso!L31</f>
        <v>3248.7788530629114</v>
      </c>
      <c r="L39" s="14">
        <f>[1]Ingreso!M31</f>
        <v>351030.28115475312</v>
      </c>
      <c r="M39" s="14">
        <f>[1]Ingreso!N31</f>
        <v>57.831380759508868</v>
      </c>
      <c r="N39" s="15">
        <f>[1]Ingreso!O31</f>
        <v>3.8199221359915723</v>
      </c>
      <c r="O39" s="15">
        <f>[1]Ingreso!P31</f>
        <v>6.3154867238345123</v>
      </c>
      <c r="P39" s="14">
        <f>[1]Ingreso!Q31</f>
        <v>3100.6603801035872</v>
      </c>
    </row>
    <row r="40" spans="1:16" ht="9.6" customHeight="1" x14ac:dyDescent="0.2">
      <c r="A40" s="28"/>
    </row>
    <row r="41" spans="1:16" x14ac:dyDescent="0.2">
      <c r="A41" s="61" t="s">
        <v>25</v>
      </c>
      <c r="B41" s="46"/>
      <c r="C41" s="46"/>
      <c r="D41" s="47"/>
      <c r="E41" s="47"/>
      <c r="F41" s="46"/>
      <c r="G41" s="46"/>
      <c r="H41" s="46"/>
      <c r="I41" s="47"/>
      <c r="J41" s="47"/>
      <c r="K41" s="46"/>
      <c r="L41" s="46"/>
      <c r="M41" s="46"/>
      <c r="N41" s="47"/>
      <c r="O41" s="47"/>
      <c r="P41" s="46"/>
    </row>
    <row r="42" spans="1:16" x14ac:dyDescent="0.2">
      <c r="A42" s="62" t="s">
        <v>52</v>
      </c>
      <c r="B42" s="14">
        <f>[1]Ingreso!C32</f>
        <v>598806.61123385548</v>
      </c>
      <c r="C42" s="14">
        <f>[1]Ingreso!D32</f>
        <v>48.705951825832848</v>
      </c>
      <c r="D42" s="15">
        <f>[1]Ingreso!E32</f>
        <v>4.6686898497726022</v>
      </c>
      <c r="E42" s="15">
        <f>[1]Ingreso!F32</f>
        <v>4.9331933214916797</v>
      </c>
      <c r="F42" s="14">
        <f>[1]Ingreso!G32</f>
        <v>1707.6358607963057</v>
      </c>
      <c r="G42" s="14">
        <f>[1]Ingreso!H32</f>
        <v>560403.25683329313</v>
      </c>
      <c r="H42" s="14">
        <f>[1]Ingreso!I32</f>
        <v>48.64753626432887</v>
      </c>
      <c r="I42" s="15">
        <f>[1]Ingreso!J32</f>
        <v>4.7173481184010626</v>
      </c>
      <c r="J42" s="15">
        <f>[1]Ingreso!K32</f>
        <v>4.9316095401079165</v>
      </c>
      <c r="K42" s="14">
        <f>[1]Ingreso!L32</f>
        <v>1719.6372171860455</v>
      </c>
      <c r="L42" s="14">
        <f>[1]Ingreso!M32</f>
        <v>38403.354400565506</v>
      </c>
      <c r="M42" s="14">
        <f>[1]Ingreso!N32</f>
        <v>49.558384417399267</v>
      </c>
      <c r="N42" s="15">
        <f>[1]Ingreso!O32</f>
        <v>3.9658100578917179</v>
      </c>
      <c r="O42" s="15">
        <f>[1]Ingreso!P32</f>
        <v>4.9540441252735103</v>
      </c>
      <c r="P42" s="14">
        <f>[1]Ingreso!Q32</f>
        <v>1530.4839163263748</v>
      </c>
    </row>
    <row r="43" spans="1:16" x14ac:dyDescent="0.2">
      <c r="A43" s="62" t="s">
        <v>53</v>
      </c>
      <c r="B43" s="14">
        <f>[1]Ingreso!C33</f>
        <v>780110.85295733646</v>
      </c>
      <c r="C43" s="14">
        <f>[1]Ingreso!D33</f>
        <v>45.19453974683443</v>
      </c>
      <c r="D43" s="15">
        <f>[1]Ingreso!E33</f>
        <v>4.0720558381882466</v>
      </c>
      <c r="E43" s="15">
        <f>[1]Ingreso!F33</f>
        <v>7.6784398410583581</v>
      </c>
      <c r="F43" s="14">
        <f>[1]Ingreso!G33</f>
        <v>4454.7973396552215</v>
      </c>
      <c r="G43" s="14">
        <f>[1]Ingreso!H33</f>
        <v>551214.27430786972</v>
      </c>
      <c r="H43" s="14">
        <f>[1]Ingreso!I33</f>
        <v>43.874925000865389</v>
      </c>
      <c r="I43" s="15">
        <f>[1]Ingreso!J33</f>
        <v>4.1950086525556252</v>
      </c>
      <c r="J43" s="15">
        <f>[1]Ingreso!K33</f>
        <v>7.8266668884561996</v>
      </c>
      <c r="K43" s="14">
        <f>[1]Ingreso!L33</f>
        <v>4590.9998804529887</v>
      </c>
      <c r="L43" s="14">
        <f>[1]Ingreso!M33</f>
        <v>228896.57864947626</v>
      </c>
      <c r="M43" s="14">
        <f>[1]Ingreso!N33</f>
        <v>48.372352577664046</v>
      </c>
      <c r="N43" s="15">
        <f>[1]Ingreso!O33</f>
        <v>3.7800393091352436</v>
      </c>
      <c r="O43" s="15">
        <f>[1]Ingreso!P33</f>
        <v>7.3087067838015898</v>
      </c>
      <c r="P43" s="14">
        <f>[1]Ingreso!Q33</f>
        <v>4130.1940235460561</v>
      </c>
    </row>
    <row r="44" spans="1:16" x14ac:dyDescent="0.2">
      <c r="A44" s="62" t="s">
        <v>54</v>
      </c>
      <c r="B44" s="14">
        <f>[1]Ingreso!C34</f>
        <v>308723.65682610072</v>
      </c>
      <c r="C44" s="14">
        <f>[1]Ingreso!D34</f>
        <v>47.247500901394069</v>
      </c>
      <c r="D44" s="15">
        <f>[1]Ingreso!E34</f>
        <v>3.9649193938724374</v>
      </c>
      <c r="E44" s="15">
        <f>[1]Ingreso!F34</f>
        <v>10.044661831975526</v>
      </c>
      <c r="F44" s="14">
        <f>[1]Ingreso!G34</f>
        <v>5507.3085429067387</v>
      </c>
      <c r="G44" s="14">
        <f>[1]Ingreso!H34</f>
        <v>187493.15173321811</v>
      </c>
      <c r="H44" s="14">
        <f>[1]Ingreso!I34</f>
        <v>47.137659347425924</v>
      </c>
      <c r="I44" s="15">
        <f>[1]Ingreso!J34</f>
        <v>4.0513655889875491</v>
      </c>
      <c r="J44" s="15">
        <f>[1]Ingreso!K34</f>
        <v>10.372157779789665</v>
      </c>
      <c r="K44" s="14">
        <f>[1]Ingreso!L34</f>
        <v>6312.0177364408164</v>
      </c>
      <c r="L44" s="14">
        <f>[1]Ingreso!M34</f>
        <v>121230.50509288121</v>
      </c>
      <c r="M44" s="14">
        <f>[1]Ingreso!N34</f>
        <v>47.417380084269496</v>
      </c>
      <c r="N44" s="15">
        <f>[1]Ingreso!O34</f>
        <v>3.8299775512014915</v>
      </c>
      <c r="O44" s="15">
        <f>[1]Ingreso!P34</f>
        <v>9.5229013893352921</v>
      </c>
      <c r="P44" s="14">
        <f>[1]Ingreso!Q34</f>
        <v>4242.6274312455216</v>
      </c>
    </row>
    <row r="45" spans="1:16" x14ac:dyDescent="0.2">
      <c r="A45" s="62" t="s">
        <v>65</v>
      </c>
      <c r="B45" s="14">
        <f>[1]Ingreso!C35</f>
        <v>33867.905096072231</v>
      </c>
      <c r="C45" s="14">
        <f>[1]Ingreso!D35</f>
        <v>40.515093468222858</v>
      </c>
      <c r="D45" s="15">
        <f>[1]Ingreso!E35</f>
        <v>3.953031010332654</v>
      </c>
      <c r="E45" s="15">
        <f>[1]Ingreso!F35</f>
        <v>7.519349525518118</v>
      </c>
      <c r="F45" s="14">
        <f>[1]Ingreso!G35</f>
        <v>2187.9852610547564</v>
      </c>
      <c r="G45" s="14">
        <f>[1]Ingreso!H35</f>
        <v>20738.717211071449</v>
      </c>
      <c r="H45" s="14">
        <f>[1]Ingreso!I35</f>
        <v>43.807354176790589</v>
      </c>
      <c r="I45" s="15">
        <f>[1]Ingreso!J35</f>
        <v>4.0577521293663468</v>
      </c>
      <c r="J45" s="15">
        <f>[1]Ingreso!K35</f>
        <v>7.577674738027337</v>
      </c>
      <c r="K45" s="14">
        <f>[1]Ingreso!L35</f>
        <v>2329.4391093432773</v>
      </c>
      <c r="L45" s="14">
        <f>[1]Ingreso!M35</f>
        <v>13129.187885000789</v>
      </c>
      <c r="M45" s="14">
        <f>[1]Ingreso!N35</f>
        <v>35.314675558284115</v>
      </c>
      <c r="N45" s="15">
        <f>[1]Ingreso!O35</f>
        <v>3.7834867261782104</v>
      </c>
      <c r="O45" s="15">
        <f>[1]Ingreso!P35</f>
        <v>7.4184642103181044</v>
      </c>
      <c r="P45" s="14">
        <f>[1]Ingreso!Q35</f>
        <v>1985.6478686286034</v>
      </c>
    </row>
    <row r="46" spans="1:16" x14ac:dyDescent="0.2">
      <c r="A46" s="62" t="s">
        <v>66</v>
      </c>
      <c r="B46" s="14">
        <f>[1]Ingreso!C36</f>
        <v>2440.8546229270246</v>
      </c>
      <c r="C46" s="14">
        <f>[1]Ingreso!D36</f>
        <v>32.209326120620922</v>
      </c>
      <c r="D46" s="15">
        <f>[1]Ingreso!E36</f>
        <v>3.4455162158495236</v>
      </c>
      <c r="E46" s="15">
        <f>[1]Ingreso!F36</f>
        <v>6.9431510882904757</v>
      </c>
      <c r="F46" s="14">
        <f>[1]Ingreso!G36</f>
        <v>2099.8073007310522</v>
      </c>
      <c r="G46" s="14">
        <f>[1]Ingreso!H36</f>
        <v>220.31633935825965</v>
      </c>
      <c r="H46" s="14">
        <f>[1]Ingreso!I36</f>
        <v>29</v>
      </c>
      <c r="I46" s="15">
        <f>[1]Ingreso!J36</f>
        <v>4</v>
      </c>
      <c r="J46" s="15">
        <f>[1]Ingreso!K36</f>
        <v>6</v>
      </c>
      <c r="K46" s="14">
        <f>[1]Ingreso!L36</f>
        <v>5000</v>
      </c>
      <c r="L46" s="14">
        <f>[1]Ingreso!M36</f>
        <v>2220.5382835687651</v>
      </c>
      <c r="M46" s="14">
        <f>[1]Ingreso!N36</f>
        <v>32.527747553808588</v>
      </c>
      <c r="N46" s="15">
        <f>[1]Ingreso!O36</f>
        <v>3.3905017004675981</v>
      </c>
      <c r="O46" s="15">
        <f>[1]Ingreso!P36</f>
        <v>7.036728216310066</v>
      </c>
      <c r="P46" s="14">
        <f>[1]Ingreso!Q36</f>
        <v>1737.0666433276003</v>
      </c>
    </row>
    <row r="47" spans="1:16" x14ac:dyDescent="0.2">
      <c r="A47" s="62" t="s">
        <v>61</v>
      </c>
      <c r="B47" s="14">
        <f>[1]Ingreso!C37</f>
        <v>483951.5701783179</v>
      </c>
      <c r="C47" s="14">
        <f>[1]Ingreso!D37</f>
        <v>61.750886757494136</v>
      </c>
      <c r="D47" s="15">
        <f>[1]Ingreso!E37</f>
        <v>3.7826167709926914</v>
      </c>
      <c r="E47" s="15">
        <f>[1]Ingreso!F37</f>
        <v>6.6190637486187427</v>
      </c>
      <c r="F47" s="14">
        <f>[1]Ingreso!G37</f>
        <v>3222.7690417383187</v>
      </c>
      <c r="G47" s="14">
        <f>[1]Ingreso!H37</f>
        <v>148271.01519213477</v>
      </c>
      <c r="H47" s="14">
        <f>[1]Ingreso!I37</f>
        <v>68.251740670456186</v>
      </c>
      <c r="I47" s="15">
        <f>[1]Ingreso!J37</f>
        <v>3.6890640898065552</v>
      </c>
      <c r="J47" s="15">
        <f>[1]Ingreso!K37</f>
        <v>7.4306920618831391</v>
      </c>
      <c r="K47" s="14">
        <f>[1]Ingreso!L37</f>
        <v>3380.8490281488794</v>
      </c>
      <c r="L47" s="14">
        <f>[1]Ingreso!M37</f>
        <v>335680.5549861833</v>
      </c>
      <c r="M47" s="14">
        <f>[1]Ingreso!N37</f>
        <v>58.879441882379659</v>
      </c>
      <c r="N47" s="15">
        <f>[1]Ingreso!O37</f>
        <v>3.8241775356156902</v>
      </c>
      <c r="O47" s="15">
        <f>[1]Ingreso!P37</f>
        <v>6.2633970735155282</v>
      </c>
      <c r="P47" s="14">
        <f>[1]Ingreso!Q37</f>
        <v>3155.1641809674697</v>
      </c>
    </row>
    <row r="48" spans="1:16" ht="9.6" customHeight="1" x14ac:dyDescent="0.2">
      <c r="A48" s="28"/>
    </row>
    <row r="49" spans="1:16" x14ac:dyDescent="0.2">
      <c r="A49" s="27" t="s">
        <v>26</v>
      </c>
      <c r="B49" s="46"/>
      <c r="C49" s="46"/>
      <c r="D49" s="47"/>
      <c r="E49" s="47"/>
      <c r="F49" s="46"/>
      <c r="G49" s="46"/>
      <c r="H49" s="46"/>
      <c r="I49" s="47"/>
      <c r="J49" s="47"/>
      <c r="K49" s="46"/>
      <c r="L49" s="46"/>
      <c r="M49" s="46"/>
      <c r="N49" s="47"/>
      <c r="O49" s="47"/>
      <c r="P49" s="46"/>
    </row>
    <row r="50" spans="1:16" x14ac:dyDescent="0.2">
      <c r="A50" s="28" t="s">
        <v>55</v>
      </c>
      <c r="B50" s="14">
        <f>[1]Ingreso!C38</f>
        <v>129962.41360067889</v>
      </c>
      <c r="C50" s="14">
        <f>[1]Ingreso!D38</f>
        <v>22.381672622995548</v>
      </c>
      <c r="D50" s="15">
        <f>[1]Ingreso!E38</f>
        <v>3.2235940375486973</v>
      </c>
      <c r="E50" s="15">
        <f>[1]Ingreso!F38</f>
        <v>8.2561441039582721</v>
      </c>
      <c r="F50" s="14">
        <f>[1]Ingreso!G38</f>
        <v>3271.8051065191416</v>
      </c>
      <c r="G50" s="14">
        <f>[1]Ingreso!H38</f>
        <v>99409.486364012599</v>
      </c>
      <c r="H50" s="14">
        <f>[1]Ingreso!I38</f>
        <v>22.350377647903745</v>
      </c>
      <c r="I50" s="15">
        <f>[1]Ingreso!J38</f>
        <v>3.2602552947846379</v>
      </c>
      <c r="J50" s="15">
        <f>[1]Ingreso!K38</f>
        <v>7.7181000286702597</v>
      </c>
      <c r="K50" s="14">
        <f>[1]Ingreso!L38</f>
        <v>2910.8945020886554</v>
      </c>
      <c r="L50" s="14">
        <f>[1]Ingreso!M38</f>
        <v>30552.92723666635</v>
      </c>
      <c r="M50" s="14">
        <f>[1]Ingreso!N38</f>
        <v>22.483496496549527</v>
      </c>
      <c r="N50" s="15">
        <f>[1]Ingreso!O38</f>
        <v>3.1087535016073002</v>
      </c>
      <c r="O50" s="15">
        <f>[1]Ingreso!P38</f>
        <v>9.9763603057824284</v>
      </c>
      <c r="P50" s="14">
        <f>[1]Ingreso!Q38</f>
        <v>4374.4387366246801</v>
      </c>
    </row>
    <row r="51" spans="1:16" x14ac:dyDescent="0.2">
      <c r="A51" s="28" t="s">
        <v>56</v>
      </c>
      <c r="B51" s="14">
        <f>[1]Ingreso!C39</f>
        <v>160938.76334833121</v>
      </c>
      <c r="C51" s="14">
        <f>[1]Ingreso!D39</f>
        <v>28.255093708067101</v>
      </c>
      <c r="D51" s="15">
        <f>[1]Ingreso!E39</f>
        <v>3.8070246474390927</v>
      </c>
      <c r="E51" s="15">
        <f>[1]Ingreso!F39</f>
        <v>8.21057230078228</v>
      </c>
      <c r="F51" s="14">
        <f>[1]Ingreso!G39</f>
        <v>3817.1818714343385</v>
      </c>
      <c r="G51" s="14">
        <f>[1]Ingreso!H39</f>
        <v>124933.36291204672</v>
      </c>
      <c r="H51" s="14">
        <f>[1]Ingreso!I39</f>
        <v>28.353877063391465</v>
      </c>
      <c r="I51" s="15">
        <f>[1]Ingreso!J39</f>
        <v>3.897793322003865</v>
      </c>
      <c r="J51" s="15">
        <f>[1]Ingreso!K39</f>
        <v>7.9202626910351057</v>
      </c>
      <c r="K51" s="14">
        <f>[1]Ingreso!L39</f>
        <v>3832.3618623100351</v>
      </c>
      <c r="L51" s="14">
        <f>[1]Ingreso!M39</f>
        <v>36005.400436283599</v>
      </c>
      <c r="M51" s="14">
        <f>[1]Ingreso!N39</f>
        <v>27.912330216177946</v>
      </c>
      <c r="N51" s="15">
        <f>[1]Ingreso!O39</f>
        <v>3.4891848458399513</v>
      </c>
      <c r="O51" s="15">
        <f>[1]Ingreso!P39</f>
        <v>9.2434257927838459</v>
      </c>
      <c r="P51" s="14">
        <f>[1]Ingreso!Q39</f>
        <v>3762.4724040743972</v>
      </c>
    </row>
    <row r="52" spans="1:16" x14ac:dyDescent="0.2">
      <c r="A52" s="28" t="s">
        <v>57</v>
      </c>
      <c r="B52" s="14">
        <f>[1]Ingreso!C40</f>
        <v>419298.5565181562</v>
      </c>
      <c r="C52" s="14">
        <f>[1]Ingreso!D40</f>
        <v>35.997030072115841</v>
      </c>
      <c r="D52" s="15">
        <f>[1]Ingreso!E40</f>
        <v>4.379170145992024</v>
      </c>
      <c r="E52" s="15">
        <f>[1]Ingreso!F40</f>
        <v>7.7258262635545814</v>
      </c>
      <c r="F52" s="14">
        <f>[1]Ingreso!G40</f>
        <v>3348.8008248363267</v>
      </c>
      <c r="G52" s="14">
        <f>[1]Ingreso!H40</f>
        <v>295486.69688667782</v>
      </c>
      <c r="H52" s="14">
        <f>[1]Ingreso!I40</f>
        <v>35.985980785667635</v>
      </c>
      <c r="I52" s="15">
        <f>[1]Ingreso!J40</f>
        <v>4.5269475951008165</v>
      </c>
      <c r="J52" s="15">
        <f>[1]Ingreso!K40</f>
        <v>7.4908695198395874</v>
      </c>
      <c r="K52" s="14">
        <f>[1]Ingreso!L40</f>
        <v>3358.5470057526277</v>
      </c>
      <c r="L52" s="14">
        <f>[1]Ingreso!M40</f>
        <v>123811.85963147657</v>
      </c>
      <c r="M52" s="14">
        <f>[1]Ingreso!N40</f>
        <v>36.023400059330513</v>
      </c>
      <c r="N52" s="15">
        <f>[1]Ingreso!O40</f>
        <v>4.0268276055593129</v>
      </c>
      <c r="O52" s="15">
        <f>[1]Ingreso!P40</f>
        <v>8.2629603619117553</v>
      </c>
      <c r="P52" s="14">
        <f>[1]Ingreso!Q40</f>
        <v>3325.0593509708756</v>
      </c>
    </row>
    <row r="53" spans="1:16" x14ac:dyDescent="0.2">
      <c r="A53" s="28" t="s">
        <v>58</v>
      </c>
      <c r="B53" s="14">
        <f>[1]Ingreso!C41</f>
        <v>480664.30228554615</v>
      </c>
      <c r="C53" s="14">
        <f>[1]Ingreso!D41</f>
        <v>45.712948127251252</v>
      </c>
      <c r="D53" s="15">
        <f>[1]Ingreso!E41</f>
        <v>4.5507614705784052</v>
      </c>
      <c r="E53" s="15">
        <f>[1]Ingreso!F41</f>
        <v>7.1642105374281879</v>
      </c>
      <c r="F53" s="14">
        <f>[1]Ingreso!G41</f>
        <v>3454.5216216603917</v>
      </c>
      <c r="G53" s="14">
        <f>[1]Ingreso!H41</f>
        <v>326815.91903277818</v>
      </c>
      <c r="H53" s="14">
        <f>[1]Ingreso!I41</f>
        <v>45.644850137167133</v>
      </c>
      <c r="I53" s="15">
        <f>[1]Ingreso!J41</f>
        <v>4.703981589631324</v>
      </c>
      <c r="J53" s="15">
        <f>[1]Ingreso!K41</f>
        <v>7.121755545475172</v>
      </c>
      <c r="K53" s="14">
        <f>[1]Ingreso!L41</f>
        <v>3534.7756813105721</v>
      </c>
      <c r="L53" s="14">
        <f>[1]Ingreso!M41</f>
        <v>153848.38325276755</v>
      </c>
      <c r="M53" s="14">
        <f>[1]Ingreso!N41</f>
        <v>45.857606827869844</v>
      </c>
      <c r="N53" s="15">
        <f>[1]Ingreso!O41</f>
        <v>4.2258274185762215</v>
      </c>
      <c r="O53" s="15">
        <f>[1]Ingreso!P41</f>
        <v>7.2527936872353331</v>
      </c>
      <c r="P53" s="14">
        <f>[1]Ingreso!Q41</f>
        <v>3283.0197138089393</v>
      </c>
    </row>
    <row r="54" spans="1:16" x14ac:dyDescent="0.2">
      <c r="A54" s="34" t="s">
        <v>59</v>
      </c>
      <c r="B54" s="25">
        <f>[1]Ingreso!C42</f>
        <v>1017037.4151618852</v>
      </c>
      <c r="C54" s="25">
        <f>[1]Ingreso!D42</f>
        <v>64.718990976652194</v>
      </c>
      <c r="D54" s="35">
        <f>[1]Ingreso!E42</f>
        <v>4.0366185231515015</v>
      </c>
      <c r="E54" s="35">
        <f>[1]Ingreso!F42</f>
        <v>6.4614713983526864</v>
      </c>
      <c r="F54" s="25">
        <f>[1]Ingreso!G42</f>
        <v>3701.5333212781761</v>
      </c>
      <c r="G54" s="25">
        <f>[1]Ingreso!H42</f>
        <v>621695.2664214283</v>
      </c>
      <c r="H54" s="25">
        <f>[1]Ingreso!I42</f>
        <v>64.347178665287359</v>
      </c>
      <c r="I54" s="35">
        <f>[1]Ingreso!J42</f>
        <v>4.2670364340790714</v>
      </c>
      <c r="J54" s="35">
        <f>[1]Ingreso!K42</f>
        <v>6.6545467800722253</v>
      </c>
      <c r="K54" s="25">
        <f>[1]Ingreso!L42</f>
        <v>3733.7005756606513</v>
      </c>
      <c r="L54" s="25">
        <f>[1]Ingreso!M42</f>
        <v>395342.14874048042</v>
      </c>
      <c r="M54" s="25">
        <f>[1]Ingreso!N42</f>
        <v>65.3036843990687</v>
      </c>
      <c r="N54" s="35">
        <f>[1]Ingreso!O42</f>
        <v>3.6740889127659364</v>
      </c>
      <c r="O54" s="35">
        <f>[1]Ingreso!P42</f>
        <v>6.1509091223120285</v>
      </c>
      <c r="P54" s="25">
        <f>[1]Ingreso!Q42</f>
        <v>3647.9557903371251</v>
      </c>
    </row>
    <row r="55" spans="1:16" x14ac:dyDescent="0.2">
      <c r="A55" s="16" t="str">
        <f>[2]Resumen!A49</f>
        <v>Fuente: Instituto Nacional de Estadística (INE). LXV Encuesta Permanente de Hogares de Propósitos Múltiples, 2019.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N55" s="18"/>
      <c r="O55" s="18"/>
    </row>
    <row r="56" spans="1:16" x14ac:dyDescent="0.2">
      <c r="A56" s="16" t="s">
        <v>27</v>
      </c>
      <c r="B56" s="17"/>
      <c r="C56" s="17"/>
      <c r="F56" s="19" t="s">
        <v>28</v>
      </c>
      <c r="G56" s="17"/>
      <c r="H56" s="17"/>
      <c r="I56" s="17"/>
      <c r="J56" s="17"/>
      <c r="K56" s="20"/>
      <c r="N56" s="18"/>
      <c r="O56" s="18"/>
    </row>
    <row r="57" spans="1:16" x14ac:dyDescent="0.2">
      <c r="A57" s="16" t="s">
        <v>29</v>
      </c>
      <c r="B57" s="17"/>
      <c r="C57" s="17"/>
      <c r="F57" s="19" t="s">
        <v>30</v>
      </c>
      <c r="G57" s="17"/>
      <c r="H57" s="17"/>
      <c r="I57" s="17"/>
      <c r="J57" s="17"/>
      <c r="K57" s="20"/>
      <c r="N57" s="18"/>
      <c r="O57" s="18"/>
    </row>
    <row r="58" spans="1:16" x14ac:dyDescent="0.2">
      <c r="A58" s="16" t="s">
        <v>31</v>
      </c>
      <c r="B58" s="17"/>
      <c r="C58" s="17"/>
      <c r="D58" s="17"/>
      <c r="E58" s="17"/>
      <c r="F58" s="17"/>
      <c r="H58" s="17"/>
      <c r="I58" s="17"/>
      <c r="J58" s="17"/>
      <c r="K58" s="20"/>
      <c r="N58" s="18"/>
      <c r="O58" s="18"/>
    </row>
    <row r="59" spans="1:16" x14ac:dyDescent="0.2">
      <c r="G59" s="4"/>
      <c r="K59" s="21"/>
      <c r="N59" s="18"/>
      <c r="O59" s="18"/>
    </row>
    <row r="60" spans="1:16" x14ac:dyDescent="0.2">
      <c r="K60" s="21"/>
      <c r="N60" s="18"/>
      <c r="O60" s="18"/>
    </row>
    <row r="61" spans="1:16" x14ac:dyDescent="0.2">
      <c r="K61" s="21"/>
    </row>
    <row r="62" spans="1:16" x14ac:dyDescent="0.2">
      <c r="K62" s="21"/>
    </row>
    <row r="63" spans="1:16" x14ac:dyDescent="0.2">
      <c r="K63" s="21"/>
    </row>
    <row r="64" spans="1:16" x14ac:dyDescent="0.2">
      <c r="K64" s="21"/>
    </row>
    <row r="65" spans="11:11" x14ac:dyDescent="0.2">
      <c r="K65" s="21"/>
    </row>
    <row r="66" spans="11:11" x14ac:dyDescent="0.2">
      <c r="K66" s="21"/>
    </row>
    <row r="67" spans="11:11" x14ac:dyDescent="0.2">
      <c r="K67" s="21"/>
    </row>
    <row r="68" spans="11:11" x14ac:dyDescent="0.2">
      <c r="K68" s="21"/>
    </row>
    <row r="69" spans="11:11" x14ac:dyDescent="0.2">
      <c r="K69" s="21"/>
    </row>
    <row r="70" spans="11:11" x14ac:dyDescent="0.2">
      <c r="K70" s="21"/>
    </row>
    <row r="71" spans="11:11" x14ac:dyDescent="0.2">
      <c r="K71" s="21"/>
    </row>
    <row r="72" spans="11:11" x14ac:dyDescent="0.2">
      <c r="K72" s="21"/>
    </row>
    <row r="73" spans="11:11" x14ac:dyDescent="0.2">
      <c r="K73" s="21"/>
    </row>
    <row r="74" spans="11:11" x14ac:dyDescent="0.2">
      <c r="K74" s="21"/>
    </row>
  </sheetData>
  <mergeCells count="22">
    <mergeCell ref="A1:P1"/>
    <mergeCell ref="A2:P2"/>
    <mergeCell ref="A3:P3"/>
    <mergeCell ref="C5:C7"/>
    <mergeCell ref="D5:D7"/>
    <mergeCell ref="E5:E7"/>
    <mergeCell ref="P5:P7"/>
    <mergeCell ref="A4:A7"/>
    <mergeCell ref="I5:I7"/>
    <mergeCell ref="B4:F4"/>
    <mergeCell ref="G4:K4"/>
    <mergeCell ref="H5:H7"/>
    <mergeCell ref="N5:N7"/>
    <mergeCell ref="K5:K7"/>
    <mergeCell ref="B5:B7"/>
    <mergeCell ref="L5:L7"/>
    <mergeCell ref="L4:P4"/>
    <mergeCell ref="J5:J7"/>
    <mergeCell ref="F5:F7"/>
    <mergeCell ref="G5:G7"/>
    <mergeCell ref="M5:M7"/>
    <mergeCell ref="O5:O7"/>
  </mergeCells>
  <phoneticPr fontId="1" type="noConversion"/>
  <printOptions horizontalCentered="1"/>
  <pageMargins left="0.54" right="0" top="0" bottom="0" header="0" footer="0"/>
  <pageSetup paperSize="9" scale="86" firstPageNumber="84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68"/>
  <sheetViews>
    <sheetView tabSelected="1" workbookViewId="0">
      <selection activeCell="B43" sqref="B43"/>
    </sheetView>
  </sheetViews>
  <sheetFormatPr baseColWidth="10" defaultRowHeight="12.75" x14ac:dyDescent="0.2"/>
  <cols>
    <col min="1" max="1" width="32.28515625" customWidth="1"/>
    <col min="2" max="2" width="11.28515625" bestFit="1" customWidth="1"/>
    <col min="3" max="3" width="6.5703125" customWidth="1"/>
    <col min="4" max="4" width="8.7109375" customWidth="1"/>
    <col min="5" max="5" width="5.7109375" customWidth="1"/>
    <col min="6" max="6" width="11.5703125" customWidth="1"/>
    <col min="7" max="7" width="6.42578125" customWidth="1"/>
    <col min="8" max="8" width="7.42578125" customWidth="1"/>
    <col min="9" max="9" width="6" customWidth="1"/>
    <col min="10" max="10" width="8.42578125" customWidth="1"/>
    <col min="11" max="11" width="7.42578125" customWidth="1"/>
    <col min="12" max="12" width="9.28515625" customWidth="1"/>
    <col min="13" max="13" width="7" customWidth="1"/>
    <col min="14" max="14" width="6.7109375" customWidth="1"/>
    <col min="15" max="15" width="8.5703125" customWidth="1"/>
    <col min="16" max="16" width="7" customWidth="1"/>
    <col min="17" max="17" width="5.5703125" customWidth="1"/>
  </cols>
  <sheetData>
    <row r="1" spans="1:18" x14ac:dyDescent="0.2">
      <c r="A1" s="77" t="s">
        <v>12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8" x14ac:dyDescent="0.2">
      <c r="A2" s="77" t="s">
        <v>11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8" x14ac:dyDescent="0.2">
      <c r="A3" s="77" t="s">
        <v>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spans="1:18" ht="12.75" customHeight="1" x14ac:dyDescent="0.2">
      <c r="A4" s="74" t="s">
        <v>6</v>
      </c>
      <c r="B4" s="76" t="s">
        <v>10</v>
      </c>
      <c r="C4" s="75" t="s">
        <v>0</v>
      </c>
      <c r="D4" s="75" t="s">
        <v>13</v>
      </c>
      <c r="E4" s="75" t="s">
        <v>2</v>
      </c>
      <c r="F4" s="75" t="s">
        <v>14</v>
      </c>
      <c r="G4" s="78" t="s">
        <v>5</v>
      </c>
      <c r="H4" s="78"/>
      <c r="I4" s="78"/>
      <c r="J4" s="78"/>
      <c r="K4" s="78"/>
      <c r="L4" s="78"/>
      <c r="M4" s="78"/>
      <c r="N4" s="78"/>
      <c r="O4" s="78"/>
      <c r="P4" s="78"/>
      <c r="Q4" s="78"/>
    </row>
    <row r="5" spans="1:18" ht="27.75" customHeight="1" x14ac:dyDescent="0.2">
      <c r="A5" s="74"/>
      <c r="B5" s="76"/>
      <c r="C5" s="75"/>
      <c r="D5" s="75"/>
      <c r="E5" s="75"/>
      <c r="F5" s="75"/>
      <c r="G5" s="45" t="s">
        <v>3</v>
      </c>
      <c r="H5" s="45" t="s">
        <v>4</v>
      </c>
      <c r="I5" s="45" t="s">
        <v>15</v>
      </c>
      <c r="J5" s="45" t="s">
        <v>67</v>
      </c>
      <c r="K5" s="45" t="s">
        <v>7</v>
      </c>
      <c r="L5" s="45" t="s">
        <v>68</v>
      </c>
      <c r="M5" s="45" t="s">
        <v>8</v>
      </c>
      <c r="N5" s="45" t="s">
        <v>9</v>
      </c>
      <c r="O5" s="45" t="s">
        <v>69</v>
      </c>
      <c r="P5" s="45" t="s">
        <v>70</v>
      </c>
      <c r="Q5" s="45" t="s">
        <v>71</v>
      </c>
    </row>
    <row r="6" spans="1:18" s="3" customFormat="1" ht="11.25" x14ac:dyDescent="0.2">
      <c r="A6" s="43" t="s">
        <v>62</v>
      </c>
      <c r="B6" s="5">
        <f>[1]Ingreso!C48</f>
        <v>2207901.4509145152</v>
      </c>
      <c r="C6" s="5">
        <f>[1]Ingreso!D48</f>
        <v>49.976794185457571</v>
      </c>
      <c r="D6" s="6">
        <f>[1]Ingreso!E48</f>
        <v>4.1525365094992068</v>
      </c>
      <c r="E6" s="6">
        <f>[1]Ingreso!F48</f>
        <v>7.1374894902935084</v>
      </c>
      <c r="F6" s="5">
        <f>[1]Ingreso!G48</f>
        <v>3562.6627860023077</v>
      </c>
      <c r="G6" s="22">
        <f>[1]Ingreso!I48/[1]Ingreso!$H48*100</f>
        <v>38.794947869244197</v>
      </c>
      <c r="H6" s="22">
        <f>[1]Ingreso!J48/[1]Ingreso!$H48*100</f>
        <v>29.959052502057826</v>
      </c>
      <c r="I6" s="22">
        <f>[1]Ingreso!K48/[1]Ingreso!$H48*100</f>
        <v>0.39842285673142286</v>
      </c>
      <c r="J6" s="22">
        <f>[1]Ingreso!L48/[1]Ingreso!$H48*100</f>
        <v>3.443786770409845</v>
      </c>
      <c r="K6" s="22">
        <f>[1]Ingreso!M48/[1]Ingreso!$H48*100</f>
        <v>1.4117470388293389</v>
      </c>
      <c r="L6" s="22">
        <f>[1]Ingreso!N48/[1]Ingreso!$H48*100</f>
        <v>8.6423584649437846</v>
      </c>
      <c r="M6" s="22">
        <f>[1]Ingreso!O48/[1]Ingreso!$H48*100</f>
        <v>5.7065927942338579</v>
      </c>
      <c r="N6" s="22">
        <f>[1]Ingreso!P48/[1]Ingreso!$H48*100</f>
        <v>1.1556097841938391</v>
      </c>
      <c r="O6" s="22">
        <f>[1]Ingreso!Q48/[1]Ingreso!$H48*100</f>
        <v>0.2323462634179253</v>
      </c>
      <c r="P6" s="22">
        <f>[1]Ingreso!R48/[1]Ingreso!$H48*100</f>
        <v>5.998940199816534E-2</v>
      </c>
      <c r="Q6" s="22">
        <f>[1]Ingreso!S48/[1]Ingreso!$H48*100</f>
        <v>10.195146253939797</v>
      </c>
      <c r="R6" s="23"/>
    </row>
    <row r="7" spans="1:18" s="3" customFormat="1" ht="8.25" customHeight="1" x14ac:dyDescent="0.2">
      <c r="A7" s="36"/>
    </row>
    <row r="8" spans="1:18" s="3" customFormat="1" ht="11.25" x14ac:dyDescent="0.2">
      <c r="A8" s="37" t="s">
        <v>21</v>
      </c>
      <c r="B8" s="5"/>
      <c r="C8" s="5"/>
      <c r="D8" s="6"/>
      <c r="E8" s="6"/>
      <c r="F8" s="5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8" s="3" customFormat="1" ht="11.25" x14ac:dyDescent="0.2">
      <c r="A9" s="38" t="s">
        <v>32</v>
      </c>
      <c r="B9" s="8">
        <f>[1]Ingreso!C49</f>
        <v>1249838.5310687204</v>
      </c>
      <c r="C9" s="8">
        <f>[1]Ingreso!D49</f>
        <v>50.157299372067556</v>
      </c>
      <c r="D9" s="9">
        <f>[1]Ingreso!E49</f>
        <v>4.0172201013872817</v>
      </c>
      <c r="E9" s="9">
        <f>[1]Ingreso!F49</f>
        <v>8.4416467938271591</v>
      </c>
      <c r="F9" s="8">
        <f>[1]Ingreso!G49</f>
        <v>4899.3188955371643</v>
      </c>
      <c r="G9" s="24">
        <f>[1]Ingreso!I49/[1]Ingreso!$H49*100</f>
        <v>38.987989199988441</v>
      </c>
      <c r="H9" s="24">
        <f>[1]Ingreso!J49/[1]Ingreso!$H49*100</f>
        <v>27.78124905928599</v>
      </c>
      <c r="I9" s="24">
        <f>[1]Ingreso!K49/[1]Ingreso!$H49*100</f>
        <v>0.44564744981009807</v>
      </c>
      <c r="J9" s="24">
        <f>[1]Ingreso!L49/[1]Ingreso!$H49*100</f>
        <v>4.0620128632923764</v>
      </c>
      <c r="K9" s="24">
        <f>[1]Ingreso!M49/[1]Ingreso!$H49*100</f>
        <v>1.8031910692901079</v>
      </c>
      <c r="L9" s="24">
        <f>[1]Ingreso!N49/[1]Ingreso!$H49*100</f>
        <v>7.5171431892527512</v>
      </c>
      <c r="M9" s="24">
        <f>[1]Ingreso!O49/[1]Ingreso!$H49*100</f>
        <v>4.9808129249152868</v>
      </c>
      <c r="N9" s="24">
        <f>[1]Ingreso!P49/[1]Ingreso!$H49*100</f>
        <v>1.0505038731230123</v>
      </c>
      <c r="O9" s="24">
        <f>[1]Ingreso!Q49/[1]Ingreso!$H49*100</f>
        <v>0.27155488562133129</v>
      </c>
      <c r="P9" s="24">
        <f>[1]Ingreso!R49/[1]Ingreso!$H49*100</f>
        <v>2.7351493480331508E-2</v>
      </c>
      <c r="Q9" s="23">
        <f>[1]Ingreso!S49/[1]Ingreso!$H49*100</f>
        <v>13.072543991940272</v>
      </c>
    </row>
    <row r="10" spans="1:18" s="3" customFormat="1" ht="11.25" x14ac:dyDescent="0.2">
      <c r="A10" s="39" t="s">
        <v>63</v>
      </c>
      <c r="B10" s="8">
        <f>[1]Ingreso!C50</f>
        <v>254832.56585772507</v>
      </c>
      <c r="C10" s="8">
        <f>[1]Ingreso!D50</f>
        <v>51.820172910662798</v>
      </c>
      <c r="D10" s="9">
        <f>[1]Ingreso!E50</f>
        <v>4.1224890829694276</v>
      </c>
      <c r="E10" s="9">
        <f>[1]Ingreso!F50</f>
        <v>9.7877159309020954</v>
      </c>
      <c r="F10" s="8">
        <f>[1]Ingreso!G50</f>
        <v>5937.6300012204856</v>
      </c>
      <c r="G10" s="24">
        <f>[1]Ingreso!I50/[1]Ingreso!$H50*100</f>
        <v>45.049291291313118</v>
      </c>
      <c r="H10" s="24">
        <f>[1]Ingreso!J50/[1]Ingreso!$H50*100</f>
        <v>23.466633132207445</v>
      </c>
      <c r="I10" s="24">
        <f>[1]Ingreso!K50/[1]Ingreso!$H50*100</f>
        <v>0.83400237329710436</v>
      </c>
      <c r="J10" s="24">
        <f>[1]Ingreso!L50/[1]Ingreso!$H50*100</f>
        <v>8.3552467295903661</v>
      </c>
      <c r="K10" s="24">
        <f>[1]Ingreso!M50/[1]Ingreso!$H50*100</f>
        <v>1.8096362246875668</v>
      </c>
      <c r="L10" s="24">
        <f>[1]Ingreso!N50/[1]Ingreso!$H50*100</f>
        <v>4.696790082119243</v>
      </c>
      <c r="M10" s="24">
        <f>[1]Ingreso!O50/[1]Ingreso!$H50*100</f>
        <v>5.4465641115731263</v>
      </c>
      <c r="N10" s="24">
        <f>[1]Ingreso!P50/[1]Ingreso!$H50*100</f>
        <v>0.77438346506052969</v>
      </c>
      <c r="O10" s="24">
        <f>[1]Ingreso!Q50/[1]Ingreso!$H50*100</f>
        <v>0.61428686681937139</v>
      </c>
      <c r="P10" s="24">
        <f>[1]Ingreso!R50/[1]Ingreso!$H50*100</f>
        <v>4.899096013864699E-2</v>
      </c>
      <c r="Q10" s="23">
        <f>[1]Ingreso!S50/[1]Ingreso!$H50*100</f>
        <v>8.9041747631934651</v>
      </c>
    </row>
    <row r="11" spans="1:18" s="3" customFormat="1" ht="11.25" x14ac:dyDescent="0.2">
      <c r="A11" s="39" t="s">
        <v>33</v>
      </c>
      <c r="B11" s="8">
        <f>[1]Ingreso!C51</f>
        <v>160185.68641715869</v>
      </c>
      <c r="C11" s="8">
        <f>[1]Ingreso!D51</f>
        <v>51.164578833693277</v>
      </c>
      <c r="D11" s="9">
        <f>[1]Ingreso!E51</f>
        <v>3.8306277056277063</v>
      </c>
      <c r="E11" s="9">
        <f>[1]Ingreso!F51</f>
        <v>8.8242024965325907</v>
      </c>
      <c r="F11" s="8">
        <f>[1]Ingreso!G51</f>
        <v>5686.5010743400471</v>
      </c>
      <c r="G11" s="24">
        <f>[1]Ingreso!I51/[1]Ingreso!$H51*100</f>
        <v>45.203490172403633</v>
      </c>
      <c r="H11" s="24">
        <f>[1]Ingreso!J51/[1]Ingreso!$H51*100</f>
        <v>30.003568745416764</v>
      </c>
      <c r="I11" s="24">
        <f>[1]Ingreso!K51/[1]Ingreso!$H51*100</f>
        <v>0.2082229653950432</v>
      </c>
      <c r="J11" s="24">
        <f>[1]Ingreso!L51/[1]Ingreso!$H51*100</f>
        <v>3.0023260053114291</v>
      </c>
      <c r="K11" s="24">
        <f>[1]Ingreso!M51/[1]Ingreso!$H51*100</f>
        <v>1.6711227735550938</v>
      </c>
      <c r="L11" s="24">
        <f>[1]Ingreso!N51/[1]Ingreso!$H51*100</f>
        <v>4.0777579657800347</v>
      </c>
      <c r="M11" s="24">
        <f>[1]Ingreso!O51/[1]Ingreso!$H51*100</f>
        <v>5.0284058450862492</v>
      </c>
      <c r="N11" s="24">
        <f>[1]Ingreso!P51/[1]Ingreso!$H51*100</f>
        <v>0.97611188841920205</v>
      </c>
      <c r="O11" s="24">
        <f>[1]Ingreso!Q51/[1]Ingreso!$H51*100</f>
        <v>0.12739567469682497</v>
      </c>
      <c r="P11" s="24">
        <f>[1]Ingreso!R51/[1]Ingreso!$H51*100</f>
        <v>8.8984173245745357E-4</v>
      </c>
      <c r="Q11" s="23">
        <f>[1]Ingreso!S51/[1]Ingreso!$H51*100</f>
        <v>9.7007081222032756</v>
      </c>
    </row>
    <row r="12" spans="1:18" s="3" customFormat="1" ht="11.25" x14ac:dyDescent="0.2">
      <c r="A12" s="39" t="s">
        <v>34</v>
      </c>
      <c r="B12" s="8">
        <f>[1]Ingreso!C52</f>
        <v>834820.27879384428</v>
      </c>
      <c r="C12" s="8">
        <f>[1]Ingreso!D52</f>
        <v>49.456422671567402</v>
      </c>
      <c r="D12" s="9">
        <f>[1]Ingreso!E52</f>
        <v>4.0211627386077033</v>
      </c>
      <c r="E12" s="9">
        <f>[1]Ingreso!F52</f>
        <v>7.9352871204111128</v>
      </c>
      <c r="F12" s="8">
        <f>[1]Ingreso!G52</f>
        <v>4437.1042917877685</v>
      </c>
      <c r="G12" s="24">
        <f>[1]Ingreso!I52/[1]Ingreso!$H52*100</f>
        <v>35.10669911961854</v>
      </c>
      <c r="H12" s="24">
        <f>[1]Ingreso!J52/[1]Ingreso!$H52*100</f>
        <v>28.891130206455092</v>
      </c>
      <c r="I12" s="24">
        <f>[1]Ingreso!K52/[1]Ingreso!$H52*100</f>
        <v>0.35504767200612508</v>
      </c>
      <c r="J12" s="24">
        <f>[1]Ingreso!L52/[1]Ingreso!$H52*100</f>
        <v>2.6712409819416516</v>
      </c>
      <c r="K12" s="24">
        <f>[1]Ingreso!M52/[1]Ingreso!$H52*100</f>
        <v>1.8335510334213303</v>
      </c>
      <c r="L12" s="24">
        <f>[1]Ingreso!N52/[1]Ingreso!$H52*100</f>
        <v>9.4592273985770667</v>
      </c>
      <c r="M12" s="24">
        <f>[1]Ingreso!O52/[1]Ingreso!$H52*100</f>
        <v>4.7895105763805583</v>
      </c>
      <c r="N12" s="24">
        <f>[1]Ingreso!P52/[1]Ingreso!$H52*100</f>
        <v>1.1754008274982712</v>
      </c>
      <c r="O12" s="24">
        <f>[1]Ingreso!Q52/[1]Ingreso!$H52*100</f>
        <v>0.17534116327147425</v>
      </c>
      <c r="P12" s="24">
        <f>[1]Ingreso!R52/[1]Ingreso!$H52*100</f>
        <v>2.5593841389547508E-2</v>
      </c>
      <c r="Q12" s="23">
        <f>[1]Ingreso!S52/[1]Ingreso!$H52*100</f>
        <v>15.517257179440339</v>
      </c>
    </row>
    <row r="13" spans="1:18" s="3" customFormat="1" ht="11.25" x14ac:dyDescent="0.2">
      <c r="A13" s="38" t="s">
        <v>35</v>
      </c>
      <c r="B13" s="8">
        <f>[1]Ingreso!C53</f>
        <v>958062.91984587768</v>
      </c>
      <c r="C13" s="8">
        <f>[1]Ingreso!D53</f>
        <v>49.741316606052514</v>
      </c>
      <c r="D13" s="9">
        <f>[1]Ingreso!E53</f>
        <v>4.329824561403508</v>
      </c>
      <c r="E13" s="9">
        <f>[1]Ingreso!F53</f>
        <v>5.1543819168482639</v>
      </c>
      <c r="F13" s="8">
        <f>[1]Ingreso!G53</f>
        <v>1818.073121050051</v>
      </c>
      <c r="G13" s="24">
        <f>[1]Ingreso!I53/[1]Ingreso!$H53*100</f>
        <v>38.181149120062187</v>
      </c>
      <c r="H13" s="24">
        <f>[1]Ingreso!J53/[1]Ingreso!$H53*100</f>
        <v>36.883647478587456</v>
      </c>
      <c r="I13" s="24">
        <f>[1]Ingreso!K53/[1]Ingreso!$H53*100</f>
        <v>0.24826643141832219</v>
      </c>
      <c r="J13" s="24">
        <f>[1]Ingreso!L53/[1]Ingreso!$H53*100</f>
        <v>1.4780605652549084</v>
      </c>
      <c r="K13" s="24">
        <f>[1]Ingreso!M53/[1]Ingreso!$H53*100</f>
        <v>0.16710240576233076</v>
      </c>
      <c r="L13" s="24">
        <f>[1]Ingreso!N53/[1]Ingreso!$H53*100</f>
        <v>12.220119383370713</v>
      </c>
      <c r="M13" s="24">
        <f>[1]Ingreso!O53/[1]Ingreso!$H53*100</f>
        <v>8.0142995130518297</v>
      </c>
      <c r="N13" s="24">
        <f>[1]Ingreso!P53/[1]Ingreso!$H53*100</f>
        <v>1.4898070076486143</v>
      </c>
      <c r="O13" s="24">
        <f>[1]Ingreso!Q53/[1]Ingreso!$H53*100</f>
        <v>0.10767760737027995</v>
      </c>
      <c r="P13" s="24">
        <f>[1]Ingreso!R53/[1]Ingreso!$H53*100</f>
        <v>0.1637656624853637</v>
      </c>
      <c r="Q13" s="23">
        <f>[1]Ingreso!S53/[1]Ingreso!$H53*100</f>
        <v>1.0461048249879863</v>
      </c>
    </row>
    <row r="14" spans="1:18" s="3" customFormat="1" ht="9.6" customHeight="1" x14ac:dyDescent="0.2">
      <c r="A14" s="38"/>
    </row>
    <row r="15" spans="1:18" s="3" customFormat="1" ht="11.25" x14ac:dyDescent="0.2">
      <c r="A15" s="37" t="s">
        <v>22</v>
      </c>
      <c r="B15" s="5"/>
      <c r="C15" s="5"/>
      <c r="D15" s="6"/>
      <c r="E15" s="6"/>
      <c r="F15" s="5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s="3" customFormat="1" ht="11.25" x14ac:dyDescent="0.2">
      <c r="A16" s="41" t="s">
        <v>36</v>
      </c>
      <c r="B16" s="8">
        <f>[1]Ingreso!C54</f>
        <v>419658.64864151063</v>
      </c>
      <c r="C16" s="8">
        <f>[1]Ingreso!D54</f>
        <v>49.349472027854311</v>
      </c>
      <c r="D16" s="9">
        <f>[1]Ingreso!E54</f>
        <v>4.8667369281336654</v>
      </c>
      <c r="E16" s="9">
        <f>[1]Ingreso!F54</f>
        <v>4.5952132101145029</v>
      </c>
      <c r="F16" s="8">
        <f>[1]Ingreso!G54</f>
        <v>447.27993345366724</v>
      </c>
      <c r="G16" s="48">
        <f>[1]Ingreso!I54/[1]Ingreso!$H54*100</f>
        <v>33.85674312426962</v>
      </c>
      <c r="H16" s="48">
        <f>[1]Ingreso!J54/[1]Ingreso!$H54*100</f>
        <v>36.866718941218544</v>
      </c>
      <c r="I16" s="48">
        <f>[1]Ingreso!K54/[1]Ingreso!$H54*100</f>
        <v>0.10679526768804753</v>
      </c>
      <c r="J16" s="48">
        <f>[1]Ingreso!L54/[1]Ingreso!$H54*100</f>
        <v>0.12890138079129027</v>
      </c>
      <c r="K16" s="48">
        <f>[1]Ingreso!M54/[1]Ingreso!$H54*100</f>
        <v>0.12615512971818249</v>
      </c>
      <c r="L16" s="48">
        <f>[1]Ingreso!N54/[1]Ingreso!$H54*100</f>
        <v>7.3382022222835523</v>
      </c>
      <c r="M16" s="48">
        <f>[1]Ingreso!O54/[1]Ingreso!$H54*100</f>
        <v>12.353550657469002</v>
      </c>
      <c r="N16" s="48">
        <f>[1]Ingreso!P54/[1]Ingreso!$H54*100</f>
        <v>3.581897964181028</v>
      </c>
      <c r="O16" s="48">
        <f>[1]Ingreso!Q54/[1]Ingreso!$H54*100</f>
        <v>0.17598696817104095</v>
      </c>
      <c r="P16" s="48">
        <f>[1]Ingreso!R54/[1]Ingreso!$H54*100</f>
        <v>0.57509006495736104</v>
      </c>
      <c r="Q16" s="49">
        <f>[1]Ingreso!S54/[1]Ingreso!$H54*100</f>
        <v>4.8899582792523351</v>
      </c>
    </row>
    <row r="17" spans="1:17" s="3" customFormat="1" ht="11.25" x14ac:dyDescent="0.2">
      <c r="A17" s="41" t="s">
        <v>37</v>
      </c>
      <c r="B17" s="8">
        <f>[1]Ingreso!C55</f>
        <v>419870.396673718</v>
      </c>
      <c r="C17" s="8">
        <f>[1]Ingreso!D55</f>
        <v>49.171302507350056</v>
      </c>
      <c r="D17" s="9">
        <f>[1]Ingreso!E55</f>
        <v>4.7271609571928339</v>
      </c>
      <c r="E17" s="9">
        <f>[1]Ingreso!F55</f>
        <v>5.5319583654052122</v>
      </c>
      <c r="F17" s="8">
        <f>[1]Ingreso!G55</f>
        <v>1266.1955987359288</v>
      </c>
      <c r="G17" s="48">
        <f>[1]Ingreso!I55/[1]Ingreso!$H55*100</f>
        <v>40.932243760732625</v>
      </c>
      <c r="H17" s="48">
        <f>[1]Ingreso!J55/[1]Ingreso!$H55*100</f>
        <v>27.154854375337646</v>
      </c>
      <c r="I17" s="48">
        <f>[1]Ingreso!K55/[1]Ingreso!$H55*100</f>
        <v>2.1359876746634511E-2</v>
      </c>
      <c r="J17" s="48">
        <f>[1]Ingreso!L55/[1]Ingreso!$H55*100</f>
        <v>0.40030995385562002</v>
      </c>
      <c r="K17" s="48">
        <f>[1]Ingreso!M55/[1]Ingreso!$H55*100</f>
        <v>0.3383771577691177</v>
      </c>
      <c r="L17" s="48">
        <f>[1]Ingreso!N55/[1]Ingreso!$H55*100</f>
        <v>12.10988697782936</v>
      </c>
      <c r="M17" s="48">
        <f>[1]Ingreso!O55/[1]Ingreso!$H55*100</f>
        <v>11.814471811950122</v>
      </c>
      <c r="N17" s="48">
        <f>[1]Ingreso!P55/[1]Ingreso!$H55*100</f>
        <v>1.7909571514101896</v>
      </c>
      <c r="O17" s="48">
        <f>[1]Ingreso!Q55/[1]Ingreso!$H55*100</f>
        <v>0.11947701184350529</v>
      </c>
      <c r="P17" s="48">
        <f>[1]Ingreso!R55/[1]Ingreso!$H55*100</f>
        <v>0.18301079277545854</v>
      </c>
      <c r="Q17" s="49">
        <f>[1]Ingreso!S55/[1]Ingreso!$H55*100</f>
        <v>5.1350511297497157</v>
      </c>
    </row>
    <row r="18" spans="1:17" s="3" customFormat="1" ht="11.25" x14ac:dyDescent="0.2">
      <c r="A18" s="41" t="s">
        <v>38</v>
      </c>
      <c r="B18" s="8">
        <f>[1]Ingreso!C56</f>
        <v>419544.25326907152</v>
      </c>
      <c r="C18" s="8">
        <f>[1]Ingreso!D56</f>
        <v>50.11235543224295</v>
      </c>
      <c r="D18" s="9">
        <f>[1]Ingreso!E56</f>
        <v>4.2328543173340414</v>
      </c>
      <c r="E18" s="9">
        <f>[1]Ingreso!F56</f>
        <v>6.5084459698805617</v>
      </c>
      <c r="F18" s="8">
        <f>[1]Ingreso!G56</f>
        <v>2300.0641079106113</v>
      </c>
      <c r="G18" s="48">
        <f>[1]Ingreso!I56/[1]Ingreso!$H56*100</f>
        <v>43.979734127215394</v>
      </c>
      <c r="H18" s="48">
        <f>[1]Ingreso!J56/[1]Ingreso!$H56*100</f>
        <v>24.510957052879885</v>
      </c>
      <c r="I18" s="48">
        <f>[1]Ingreso!K56/[1]Ingreso!$H56*100</f>
        <v>0.79697978881142739</v>
      </c>
      <c r="J18" s="48">
        <f>[1]Ingreso!L56/[1]Ingreso!$H56*100</f>
        <v>1.9111613717627085</v>
      </c>
      <c r="K18" s="48">
        <f>[1]Ingreso!M56/[1]Ingreso!$H56*100</f>
        <v>0.29272432353508271</v>
      </c>
      <c r="L18" s="48">
        <f>[1]Ingreso!N56/[1]Ingreso!$H56*100</f>
        <v>9.3717825885808157</v>
      </c>
      <c r="M18" s="48">
        <f>[1]Ingreso!O56/[1]Ingreso!$H56*100</f>
        <v>8.8469781833633299</v>
      </c>
      <c r="N18" s="48">
        <f>[1]Ingreso!P56/[1]Ingreso!$H56*100</f>
        <v>1.8649576488549626</v>
      </c>
      <c r="O18" s="48">
        <f>[1]Ingreso!Q56/[1]Ingreso!$H56*100</f>
        <v>0.2452293113573816</v>
      </c>
      <c r="P18" s="48">
        <f>[1]Ingreso!R56/[1]Ingreso!$H56*100</f>
        <v>3.2089033614742989E-2</v>
      </c>
      <c r="Q18" s="49">
        <f>[1]Ingreso!S56/[1]Ingreso!$H56*100</f>
        <v>8.1474065700242591</v>
      </c>
    </row>
    <row r="19" spans="1:17" s="3" customFormat="1" ht="11.25" x14ac:dyDescent="0.2">
      <c r="A19" s="41" t="s">
        <v>39</v>
      </c>
      <c r="B19" s="8">
        <f>[1]Ingreso!C57</f>
        <v>419691.39031274599</v>
      </c>
      <c r="C19" s="8">
        <f>[1]Ingreso!D57</f>
        <v>49.756637035698851</v>
      </c>
      <c r="D19" s="9">
        <f>[1]Ingreso!E57</f>
        <v>4.0203118598015717</v>
      </c>
      <c r="E19" s="9">
        <f>[1]Ingreso!F57</f>
        <v>7.698913969675079</v>
      </c>
      <c r="F19" s="8">
        <f>[1]Ingreso!G57</f>
        <v>3873.2148294109184</v>
      </c>
      <c r="G19" s="48">
        <f>[1]Ingreso!I57/[1]Ingreso!$H57*100</f>
        <v>39.665412024592015</v>
      </c>
      <c r="H19" s="48">
        <f>[1]Ingreso!J57/[1]Ingreso!$H57*100</f>
        <v>27.56479374475423</v>
      </c>
      <c r="I19" s="48">
        <f>[1]Ingreso!K57/[1]Ingreso!$H57*100</f>
        <v>0.35699863879846638</v>
      </c>
      <c r="J19" s="48">
        <f>[1]Ingreso!L57/[1]Ingreso!$H57*100</f>
        <v>2.9459635700081623</v>
      </c>
      <c r="K19" s="48">
        <f>[1]Ingreso!M57/[1]Ingreso!$H57*100</f>
        <v>1.0114121153188433</v>
      </c>
      <c r="L19" s="48">
        <f>[1]Ingreso!N57/[1]Ingreso!$H57*100</f>
        <v>9.6096164585069044</v>
      </c>
      <c r="M19" s="48">
        <f>[1]Ingreso!O57/[1]Ingreso!$H57*100</f>
        <v>6.3628002309673652</v>
      </c>
      <c r="N19" s="48">
        <f>[1]Ingreso!P57/[1]Ingreso!$H57*100</f>
        <v>1.3616811556771431</v>
      </c>
      <c r="O19" s="48">
        <f>[1]Ingreso!Q57/[1]Ingreso!$H57*100</f>
        <v>0.257913562369808</v>
      </c>
      <c r="P19" s="48">
        <f>[1]Ingreso!R57/[1]Ingreso!$H57*100</f>
        <v>6.3202752610304169E-2</v>
      </c>
      <c r="Q19" s="49">
        <f>[1]Ingreso!S57/[1]Ingreso!$H57*100</f>
        <v>10.800205746396752</v>
      </c>
    </row>
    <row r="20" spans="1:17" s="3" customFormat="1" ht="11.25" x14ac:dyDescent="0.2">
      <c r="A20" s="41" t="s">
        <v>40</v>
      </c>
      <c r="B20" s="8">
        <f>[1]Ingreso!C58</f>
        <v>420324.64287370653</v>
      </c>
      <c r="C20" s="8">
        <f>[1]Ingreso!D58</f>
        <v>49.893984095746525</v>
      </c>
      <c r="D20" s="9">
        <f>[1]Ingreso!E58</f>
        <v>3.4170436660241661</v>
      </c>
      <c r="E20" s="9">
        <f>[1]Ingreso!F58</f>
        <v>10.355281949275371</v>
      </c>
      <c r="F20" s="8">
        <f>[1]Ingreso!G58</f>
        <v>9917.2650982100004</v>
      </c>
      <c r="G20" s="48">
        <f>[1]Ingreso!I58/[1]Ingreso!$H58*100</f>
        <v>36.377097110177708</v>
      </c>
      <c r="H20" s="48">
        <f>[1]Ingreso!J58/[1]Ingreso!$H58*100</f>
        <v>32.899970686520156</v>
      </c>
      <c r="I20" s="48">
        <f>[1]Ingreso!K58/[1]Ingreso!$H58*100</f>
        <v>0.39168401893845595</v>
      </c>
      <c r="J20" s="48">
        <f>[1]Ingreso!L58/[1]Ingreso!$H58*100</f>
        <v>5.0111866425197693</v>
      </c>
      <c r="K20" s="48">
        <f>[1]Ingreso!M58/[1]Ingreso!$H58*100</f>
        <v>2.2578367824200605</v>
      </c>
      <c r="L20" s="48">
        <f>[1]Ingreso!N58/[1]Ingreso!$H58*100</f>
        <v>7.494086509102214</v>
      </c>
      <c r="M20" s="48">
        <f>[1]Ingreso!O58/[1]Ingreso!$H58*100</f>
        <v>2.7824246937710648</v>
      </c>
      <c r="N20" s="48">
        <f>[1]Ingreso!P58/[1]Ingreso!$H58*100</f>
        <v>0.53587634055132261</v>
      </c>
      <c r="O20" s="48">
        <f>[1]Ingreso!Q58/[1]Ingreso!$H58*100</f>
        <v>0.24431926364824602</v>
      </c>
      <c r="P20" s="48">
        <f>[1]Ingreso!R58/[1]Ingreso!$H58*100</f>
        <v>3.7152845841737056E-3</v>
      </c>
      <c r="Q20" s="49">
        <f>[1]Ingreso!S58/[1]Ingreso!$H58*100</f>
        <v>12.001802667766819</v>
      </c>
    </row>
    <row r="21" spans="1:17" s="3" customFormat="1" ht="11.25" x14ac:dyDescent="0.2">
      <c r="A21" s="38" t="s">
        <v>41</v>
      </c>
      <c r="B21" s="8">
        <f>[1]Ingreso!C59</f>
        <v>108812.11914387731</v>
      </c>
      <c r="C21" s="8">
        <f>[1]Ingreso!D59</f>
        <v>56.150688455794935</v>
      </c>
      <c r="D21" s="9">
        <f>[1]Ingreso!E59</f>
        <v>1.8124334781317528</v>
      </c>
      <c r="E21" s="9">
        <f>[1]Ingreso!F59</f>
        <v>7.4557744888601949</v>
      </c>
      <c r="F21" s="8">
        <f>[1]Ingreso!G59</f>
        <v>0</v>
      </c>
      <c r="G21" s="48">
        <f>IF(ISNUMBER([1]Ingreso!I59/[1]Ingreso!$H59*100),([1]Ingreso!I59/[1]Ingreso!$H59*100),0)</f>
        <v>84.411082309174347</v>
      </c>
      <c r="H21" s="48">
        <f>IF(ISNUMBER([1]Ingreso!J59/[1]Ingreso!$H59*100),([1]Ingreso!J59/[1]Ingreso!$H59*100),0)</f>
        <v>10.796087605987957</v>
      </c>
      <c r="I21" s="48">
        <f>IF(ISNUMBER([1]Ingreso!K59/[1]Ingreso!$H59*100),([1]Ingreso!K59/[1]Ingreso!$H59*100),0)</f>
        <v>0</v>
      </c>
      <c r="J21" s="48">
        <f>IF(ISNUMBER([1]Ingreso!L59/[1]Ingreso!$H59*100),([1]Ingreso!L59/[1]Ingreso!$H59*100),0)</f>
        <v>0</v>
      </c>
      <c r="K21" s="48">
        <f>IF(ISNUMBER([1]Ingreso!M59/[1]Ingreso!$H59*100),([1]Ingreso!M59/[1]Ingreso!$H59*100),0)</f>
        <v>0</v>
      </c>
      <c r="L21" s="48">
        <f>IF(ISNUMBER([1]Ingreso!N59/[1]Ingreso!$H59*100),([1]Ingreso!N59/[1]Ingreso!$H59*100),0)</f>
        <v>0.18337974724125114</v>
      </c>
      <c r="M21" s="48">
        <f>IF(ISNUMBER([1]Ingreso!O59/[1]Ingreso!$H59*100),([1]Ingreso!O59/[1]Ingreso!$H59*100),0)</f>
        <v>3.1072853974834866</v>
      </c>
      <c r="N21" s="48">
        <f>IF(ISNUMBER([1]Ingreso!P59/[1]Ingreso!$H59*100),([1]Ingreso!P59/[1]Ingreso!$H59*100),0)</f>
        <v>0.59449848965226948</v>
      </c>
      <c r="O21" s="48">
        <f>IF(ISNUMBER([1]Ingreso!Q59/[1]Ingreso!$H59*100),([1]Ingreso!Q59/[1]Ingreso!$H59*100),0)</f>
        <v>0</v>
      </c>
      <c r="P21" s="48">
        <f>IF(ISNUMBER([1]Ingreso!R59/[1]Ingreso!$H59*100),([1]Ingreso!R59/[1]Ingreso!$H59*100),0)</f>
        <v>3.4144709203603789E-2</v>
      </c>
      <c r="Q21" s="48">
        <f>IF(ISNUMBER([1]Ingreso!S59/[1]Ingreso!$H59*100),([1]Ingreso!S59/[1]Ingreso!$H59*100),0)</f>
        <v>0.8735217412571028</v>
      </c>
    </row>
    <row r="22" spans="1:17" s="3" customFormat="1" ht="9.6" customHeight="1" x14ac:dyDescent="0.2">
      <c r="A22" s="38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</row>
    <row r="23" spans="1:17" s="3" customFormat="1" ht="11.25" x14ac:dyDescent="0.2">
      <c r="A23" s="40" t="s">
        <v>23</v>
      </c>
      <c r="B23" s="46"/>
      <c r="C23" s="46"/>
      <c r="D23" s="47"/>
      <c r="E23" s="47"/>
      <c r="F23" s="46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7" s="3" customFormat="1" ht="11.25" x14ac:dyDescent="0.2">
      <c r="A24" s="38" t="s">
        <v>42</v>
      </c>
      <c r="B24" s="8">
        <f>[1]Ingreso!C60</f>
        <v>312234.70265118772</v>
      </c>
      <c r="C24" s="8">
        <f>[1]Ingreso!D60</f>
        <v>60.431587272163263</v>
      </c>
      <c r="D24" s="9">
        <f>[1]Ingreso!E60</f>
        <v>4.4087223131096476</v>
      </c>
      <c r="E24" s="9">
        <f>[1]Ingreso!F60</f>
        <v>0</v>
      </c>
      <c r="F24" s="8">
        <f>[1]Ingreso!G60</f>
        <v>1717.2060524025892</v>
      </c>
      <c r="G24" s="48">
        <f>[1]Ingreso!I60/[1]Ingreso!$H60*100</f>
        <v>21.868486840569147</v>
      </c>
      <c r="H24" s="48">
        <f>[1]Ingreso!J60/[1]Ingreso!$H60*100</f>
        <v>32.460891915858362</v>
      </c>
      <c r="I24" s="48">
        <f>[1]Ingreso!K60/[1]Ingreso!$H60*100</f>
        <v>5.5711098393048442E-2</v>
      </c>
      <c r="J24" s="48">
        <f>[1]Ingreso!L60/[1]Ingreso!$H60*100</f>
        <v>1.7832637938977343</v>
      </c>
      <c r="K24" s="48">
        <f>[1]Ingreso!M60/[1]Ingreso!$H60*100</f>
        <v>0.4097959295858008</v>
      </c>
      <c r="L24" s="48">
        <f>[1]Ingreso!N60/[1]Ingreso!$H60*100</f>
        <v>13.51559637174436</v>
      </c>
      <c r="M24" s="48">
        <f>[1]Ingreso!O60/[1]Ingreso!$H60*100</f>
        <v>14.076579294112559</v>
      </c>
      <c r="N24" s="48">
        <f>[1]Ingreso!P60/[1]Ingreso!$H60*100</f>
        <v>2.2428143291620191</v>
      </c>
      <c r="O24" s="48">
        <f>[1]Ingreso!Q60/[1]Ingreso!$H60*100</f>
        <v>7.6327167913429972E-2</v>
      </c>
      <c r="P24" s="48">
        <f>[1]Ingreso!R60/[1]Ingreso!$H60*100</f>
        <v>0.32609914795148942</v>
      </c>
      <c r="Q24" s="49">
        <f>[1]Ingreso!S60/[1]Ingreso!$H60*100</f>
        <v>13.184434110812038</v>
      </c>
    </row>
    <row r="25" spans="1:17" s="3" customFormat="1" ht="11.25" x14ac:dyDescent="0.2">
      <c r="A25" s="38" t="s">
        <v>43</v>
      </c>
      <c r="B25" s="8">
        <f>[1]Ingreso!C61</f>
        <v>1243628.048881107</v>
      </c>
      <c r="C25" s="8">
        <f>[1]Ingreso!D61</f>
        <v>49.812220719898505</v>
      </c>
      <c r="D25" s="9">
        <f>[1]Ingreso!E61</f>
        <v>4.2869553809273278</v>
      </c>
      <c r="E25" s="9">
        <f>[1]Ingreso!F61</f>
        <v>4.5551197210829413</v>
      </c>
      <c r="F25" s="8">
        <f>[1]Ingreso!G61</f>
        <v>2624.5963093967716</v>
      </c>
      <c r="G25" s="48">
        <f>[1]Ingreso!I61/[1]Ingreso!$H61*100</f>
        <v>33.050799097128007</v>
      </c>
      <c r="H25" s="48">
        <f>[1]Ingreso!J61/[1]Ingreso!$H61*100</f>
        <v>31.285678395467592</v>
      </c>
      <c r="I25" s="48">
        <f>[1]Ingreso!K61/[1]Ingreso!$H61*100</f>
        <v>0.32822819426869509</v>
      </c>
      <c r="J25" s="48">
        <f>[1]Ingreso!L61/[1]Ingreso!$H61*100</f>
        <v>1.4307838640157178</v>
      </c>
      <c r="K25" s="48">
        <f>[1]Ingreso!M61/[1]Ingreso!$H61*100</f>
        <v>1.4117993541688449</v>
      </c>
      <c r="L25" s="48">
        <f>[1]Ingreso!N61/[1]Ingreso!$H61*100</f>
        <v>12.238011447559046</v>
      </c>
      <c r="M25" s="48">
        <f>[1]Ingreso!O61/[1]Ingreso!$H61*100</f>
        <v>6.8597582166299649</v>
      </c>
      <c r="N25" s="48">
        <f>[1]Ingreso!P61/[1]Ingreso!$H61*100</f>
        <v>1.6753576905119294</v>
      </c>
      <c r="O25" s="48">
        <f>[1]Ingreso!Q61/[1]Ingreso!$H61*100</f>
        <v>0.10533507441334987</v>
      </c>
      <c r="P25" s="48">
        <f>[1]Ingreso!R61/[1]Ingreso!$H61*100</f>
        <v>7.9318973898715853E-2</v>
      </c>
      <c r="Q25" s="49">
        <f>[1]Ingreso!S61/[1]Ingreso!$H61*100</f>
        <v>11.534929691938125</v>
      </c>
    </row>
    <row r="26" spans="1:17" s="3" customFormat="1" ht="11.25" x14ac:dyDescent="0.2">
      <c r="A26" s="38" t="s">
        <v>44</v>
      </c>
      <c r="B26" s="8">
        <f>[1]Ingreso!C62</f>
        <v>465041.78516424081</v>
      </c>
      <c r="C26" s="8">
        <f>[1]Ingreso!D62</f>
        <v>45.016411833442149</v>
      </c>
      <c r="D26" s="9">
        <f>[1]Ingreso!E62</f>
        <v>3.8187471999589144</v>
      </c>
      <c r="E26" s="9">
        <f>[1]Ingreso!F62</f>
        <v>10.589404700159406</v>
      </c>
      <c r="F26" s="8">
        <f>[1]Ingreso!G62</f>
        <v>4818.7978045850123</v>
      </c>
      <c r="G26" s="48">
        <f>[1]Ingreso!I62/[1]Ingreso!$H62*100</f>
        <v>42.578328153692112</v>
      </c>
      <c r="H26" s="48">
        <f>[1]Ingreso!J62/[1]Ingreso!$H62*100</f>
        <v>24.737892185194664</v>
      </c>
      <c r="I26" s="48">
        <f>[1]Ingreso!K62/[1]Ingreso!$H62*100</f>
        <v>0.46998184726855369</v>
      </c>
      <c r="J26" s="48">
        <f>[1]Ingreso!L62/[1]Ingreso!$H62*100</f>
        <v>4.9509353072520259</v>
      </c>
      <c r="K26" s="48">
        <f>[1]Ingreso!M62/[1]Ingreso!$H62*100</f>
        <v>1.6097971698236722</v>
      </c>
      <c r="L26" s="48">
        <f>[1]Ingreso!N62/[1]Ingreso!$H62*100</f>
        <v>6.3663002049819974</v>
      </c>
      <c r="M26" s="48">
        <f>[1]Ingreso!O62/[1]Ingreso!$H62*100</f>
        <v>4.1572624891342693</v>
      </c>
      <c r="N26" s="48">
        <f>[1]Ingreso!P62/[1]Ingreso!$H62*100</f>
        <v>0.66199521618268242</v>
      </c>
      <c r="O26" s="48">
        <f>[1]Ingreso!Q62/[1]Ingreso!$H62*100</f>
        <v>0.16592143740931917</v>
      </c>
      <c r="P26" s="48">
        <f>[1]Ingreso!R62/[1]Ingreso!$H62*100</f>
        <v>1.9968652511389448E-2</v>
      </c>
      <c r="Q26" s="49">
        <f>[1]Ingreso!S62/[1]Ingreso!$H62*100</f>
        <v>14.281617336549301</v>
      </c>
    </row>
    <row r="27" spans="1:17" s="3" customFormat="1" ht="11.25" x14ac:dyDescent="0.2">
      <c r="A27" s="38" t="s">
        <v>45</v>
      </c>
      <c r="B27" s="8">
        <f>[1]Ingreso!C63</f>
        <v>177014.75811736504</v>
      </c>
      <c r="C27" s="12">
        <f>[1]Ingreso!D63</f>
        <v>45.702074440710092</v>
      </c>
      <c r="D27" s="13">
        <f>[1]Ingreso!E63</f>
        <v>3.6003050585946865</v>
      </c>
      <c r="E27" s="13">
        <f>[1]Ingreso!F63</f>
        <v>16.211437240325207</v>
      </c>
      <c r="F27" s="8">
        <f>[1]Ingreso!G63</f>
        <v>10192.775484726459</v>
      </c>
      <c r="G27" s="48">
        <f>[1]Ingreso!I63/[1]Ingreso!$H63*100</f>
        <v>49.352341546711735</v>
      </c>
      <c r="H27" s="48">
        <f>[1]Ingreso!J63/[1]Ingreso!$H63*100</f>
        <v>33.61138252907628</v>
      </c>
      <c r="I27" s="48">
        <f>[1]Ingreso!K63/[1]Ingreso!$H63*100</f>
        <v>0.54633503593521449</v>
      </c>
      <c r="J27" s="48">
        <f>[1]Ingreso!L63/[1]Ingreso!$H63*100</f>
        <v>5.9891934600972752</v>
      </c>
      <c r="K27" s="48">
        <f>[1]Ingreso!M63/[1]Ingreso!$H63*100</f>
        <v>1.4607778334486263</v>
      </c>
      <c r="L27" s="48">
        <f>[1]Ingreso!N63/[1]Ingreso!$H63*100</f>
        <v>3.2168335635479854</v>
      </c>
      <c r="M27" s="48">
        <f>[1]Ingreso!O63/[1]Ingreso!$H63*100</f>
        <v>3.1104431408957511</v>
      </c>
      <c r="N27" s="48">
        <f>[1]Ingreso!P63/[1]Ingreso!$H63*100</f>
        <v>0.45451125787613872</v>
      </c>
      <c r="O27" s="48">
        <f>[1]Ingreso!Q63/[1]Ingreso!$H63*100</f>
        <v>0.61166321355233755</v>
      </c>
      <c r="P27" s="48">
        <f>[1]Ingreso!R63/[1]Ingreso!$H63*100</f>
        <v>2.4679361515448619E-4</v>
      </c>
      <c r="Q27" s="49">
        <f>[1]Ingreso!S63/[1]Ingreso!$H63*100</f>
        <v>1.6462716252435057</v>
      </c>
    </row>
    <row r="28" spans="1:17" s="3" customFormat="1" ht="11.25" x14ac:dyDescent="0.2">
      <c r="A28" s="38" t="s">
        <v>64</v>
      </c>
      <c r="B28" s="8">
        <f>[1]Ingreso!C64</f>
        <v>9982.1561006655702</v>
      </c>
      <c r="C28" s="12">
        <f>[1]Ingreso!D64</f>
        <v>50.35672341513326</v>
      </c>
      <c r="D28" s="13">
        <f>[1]Ingreso!E64</f>
        <v>4.8471281376845727</v>
      </c>
      <c r="E28" s="13">
        <f>[1]Ingreso!F64</f>
        <v>0</v>
      </c>
      <c r="F28" s="8">
        <f>[1]Ingreso!G64</f>
        <v>2214.6735739813184</v>
      </c>
      <c r="G28" s="48">
        <f>[1]Ingreso!I64/[1]Ingreso!$H64*100</f>
        <v>74.022105106296692</v>
      </c>
      <c r="H28" s="48">
        <f>[1]Ingreso!J64/[1]Ingreso!$H64*100</f>
        <v>9.2845468098354527</v>
      </c>
      <c r="I28" s="48">
        <f>[1]Ingreso!K64/[1]Ingreso!$H64*100</f>
        <v>0</v>
      </c>
      <c r="J28" s="48">
        <f>[1]Ingreso!L64/[1]Ingreso!$H64*100</f>
        <v>0</v>
      </c>
      <c r="K28" s="48">
        <f>[1]Ingreso!M64/[1]Ingreso!$H64*100</f>
        <v>0</v>
      </c>
      <c r="L28" s="48">
        <f>[1]Ingreso!N64/[1]Ingreso!$H64*100</f>
        <v>4.0042747567328361</v>
      </c>
      <c r="M28" s="48">
        <f>[1]Ingreso!O64/[1]Ingreso!$H64*100</f>
        <v>4.9464751525942834</v>
      </c>
      <c r="N28" s="48">
        <f>[1]Ingreso!P64/[1]Ingreso!$H64*100</f>
        <v>1.6799215499788147</v>
      </c>
      <c r="O28" s="48">
        <f>[1]Ingreso!Q64/[1]Ingreso!$H64*100</f>
        <v>0</v>
      </c>
      <c r="P28" s="48">
        <f>[1]Ingreso!R64/[1]Ingreso!$H64*100</f>
        <v>0</v>
      </c>
      <c r="Q28" s="49">
        <f>[1]Ingreso!S64/[1]Ingreso!$H64*100</f>
        <v>6.0626766245619264</v>
      </c>
    </row>
    <row r="29" spans="1:17" s="3" customFormat="1" ht="9.6" customHeight="1" x14ac:dyDescent="0.2">
      <c r="A29" s="38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</row>
    <row r="30" spans="1:17" s="3" customFormat="1" ht="11.25" x14ac:dyDescent="0.2">
      <c r="A30" s="37" t="s">
        <v>24</v>
      </c>
      <c r="B30" s="46"/>
      <c r="C30" s="46"/>
      <c r="D30" s="47"/>
      <c r="E30" s="47"/>
      <c r="F30" s="46"/>
      <c r="G30" s="46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7" s="3" customFormat="1" ht="11.25" x14ac:dyDescent="0.2">
      <c r="A31" s="42" t="s">
        <v>46</v>
      </c>
      <c r="B31" s="8">
        <f>[1]Ingreso!C65</f>
        <v>747267.36091696227</v>
      </c>
      <c r="C31" s="8">
        <f>[1]Ingreso!D65</f>
        <v>41.961663959566927</v>
      </c>
      <c r="D31" s="9">
        <f>[1]Ingreso!E65</f>
        <v>4.2210056193139449</v>
      </c>
      <c r="E31" s="9">
        <f>[1]Ingreso!F65</f>
        <v>8.3533108067653092</v>
      </c>
      <c r="F31" s="8">
        <f>[1]Ingreso!G65</f>
        <v>4353.3715094504787</v>
      </c>
      <c r="G31" s="48">
        <f>[1]Ingreso!I65/[1]Ingreso!$H65*100</f>
        <v>81.176018742454005</v>
      </c>
      <c r="H31" s="48">
        <f>[1]Ingreso!J65/[1]Ingreso!$H65*100</f>
        <v>6.2185596725412369</v>
      </c>
      <c r="I31" s="48">
        <f>[1]Ingreso!K65/[1]Ingreso!$H65*100</f>
        <v>0.16186719498683752</v>
      </c>
      <c r="J31" s="48">
        <f>[1]Ingreso!L65/[1]Ingreso!$H65*100</f>
        <v>0.4684843870840994</v>
      </c>
      <c r="K31" s="48">
        <f>[1]Ingreso!M65/[1]Ingreso!$H65*100</f>
        <v>0.37670872917037301</v>
      </c>
      <c r="L31" s="48">
        <f>[1]Ingreso!N65/[1]Ingreso!$H65*100</f>
        <v>3.5088716033475214</v>
      </c>
      <c r="M31" s="48">
        <f>[1]Ingreso!O65/[1]Ingreso!$H65*100</f>
        <v>2.2260262398336672</v>
      </c>
      <c r="N31" s="48">
        <f>[1]Ingreso!P65/[1]Ingreso!$H65*100</f>
        <v>0.45511644574718196</v>
      </c>
      <c r="O31" s="48">
        <f>[1]Ingreso!Q65/[1]Ingreso!$H65*100</f>
        <v>0.19175065840047301</v>
      </c>
      <c r="P31" s="48">
        <f>[1]Ingreso!R65/[1]Ingreso!$H65*100</f>
        <v>3.6503117227757891E-2</v>
      </c>
      <c r="Q31" s="49">
        <f>[1]Ingreso!S65/[1]Ingreso!$H65*100</f>
        <v>5.1800932092068646</v>
      </c>
    </row>
    <row r="32" spans="1:17" s="3" customFormat="1" ht="11.25" x14ac:dyDescent="0.2">
      <c r="A32" s="39" t="s">
        <v>47</v>
      </c>
      <c r="B32" s="8">
        <f>[1]Ingreso!C66</f>
        <v>108474.58246911304</v>
      </c>
      <c r="C32" s="8">
        <f>[1]Ingreso!D66</f>
        <v>46.931828330567704</v>
      </c>
      <c r="D32" s="9">
        <f>[1]Ingreso!E66</f>
        <v>4.3054176867092071</v>
      </c>
      <c r="E32" s="9">
        <f>[1]Ingreso!F66</f>
        <v>12.111280493840042</v>
      </c>
      <c r="F32" s="8">
        <f>[1]Ingreso!G66</f>
        <v>7676.6841758676155</v>
      </c>
      <c r="G32" s="48">
        <f>[1]Ingreso!I66/[1]Ingreso!$H66*100</f>
        <v>75.886915016755268</v>
      </c>
      <c r="H32" s="48">
        <f>[1]Ingreso!J66/[1]Ingreso!$H66*100</f>
        <v>14.791880679083258</v>
      </c>
      <c r="I32" s="48">
        <f>[1]Ingreso!K66/[1]Ingreso!$H66*100</f>
        <v>0.49797365927487341</v>
      </c>
      <c r="J32" s="48">
        <f>[1]Ingreso!L66/[1]Ingreso!$H66*100</f>
        <v>0.67511364493597925</v>
      </c>
      <c r="K32" s="48">
        <f>[1]Ingreso!M66/[1]Ingreso!$H66*100</f>
        <v>0.7387385935077545</v>
      </c>
      <c r="L32" s="48">
        <f>[1]Ingreso!N66/[1]Ingreso!$H66*100</f>
        <v>2.1904279212682622</v>
      </c>
      <c r="M32" s="48">
        <f>[1]Ingreso!O66/[1]Ingreso!$H66*100</f>
        <v>1.5926853821883653</v>
      </c>
      <c r="N32" s="48">
        <f>[1]Ingreso!P66/[1]Ingreso!$H66*100</f>
        <v>0.58762039029795132</v>
      </c>
      <c r="O32" s="48">
        <f>[1]Ingreso!Q66/[1]Ingreso!$H66*100</f>
        <v>0.50227552763558914</v>
      </c>
      <c r="P32" s="48">
        <f>[1]Ingreso!R66/[1]Ingreso!$H66*100</f>
        <v>1.7005088553699449E-2</v>
      </c>
      <c r="Q32" s="49">
        <f>[1]Ingreso!S66/[1]Ingreso!$H66*100</f>
        <v>2.5193640964989954</v>
      </c>
    </row>
    <row r="33" spans="1:17" s="3" customFormat="1" ht="11.25" x14ac:dyDescent="0.2">
      <c r="A33" s="39" t="s">
        <v>48</v>
      </c>
      <c r="B33" s="8">
        <f>[1]Ingreso!C67</f>
        <v>610269.96450840973</v>
      </c>
      <c r="C33" s="8">
        <f>[1]Ingreso!D67</f>
        <v>40.773206714930602</v>
      </c>
      <c r="D33" s="9">
        <f>[1]Ingreso!E67</f>
        <v>4.2399576540141535</v>
      </c>
      <c r="E33" s="9">
        <f>[1]Ingreso!F67</f>
        <v>7.7626382442858173</v>
      </c>
      <c r="F33" s="8">
        <f>[1]Ingreso!G67</f>
        <v>3822.5240688999056</v>
      </c>
      <c r="G33" s="48">
        <f>[1]Ingreso!I67/[1]Ingreso!$H67*100</f>
        <v>83.458344499479807</v>
      </c>
      <c r="H33" s="48">
        <f>[1]Ingreso!J67/[1]Ingreso!$H67*100</f>
        <v>3.2760960708968168</v>
      </c>
      <c r="I33" s="48">
        <f>[1]Ingreso!K67/[1]Ingreso!$H67*100</f>
        <v>4.5542290321736068E-2</v>
      </c>
      <c r="J33" s="48">
        <f>[1]Ingreso!L67/[1]Ingreso!$H67*100</f>
        <v>0.35891771281386092</v>
      </c>
      <c r="K33" s="48">
        <f>[1]Ingreso!M67/[1]Ingreso!$H67*100</f>
        <v>0.22314611937549145</v>
      </c>
      <c r="L33" s="48">
        <f>[1]Ingreso!N67/[1]Ingreso!$H67*100</f>
        <v>3.6677332113588355</v>
      </c>
      <c r="M33" s="48">
        <f>[1]Ingreso!O67/[1]Ingreso!$H67*100</f>
        <v>2.3157829398043206</v>
      </c>
      <c r="N33" s="48">
        <f>[1]Ingreso!P67/[1]Ingreso!$H67*100</f>
        <v>0.33586594847458118</v>
      </c>
      <c r="O33" s="48">
        <f>[1]Ingreso!Q67/[1]Ingreso!$H67*100</f>
        <v>6.2817753245098973E-2</v>
      </c>
      <c r="P33" s="48">
        <f>[1]Ingreso!R67/[1]Ingreso!$H67*100</f>
        <v>4.235267747456483E-2</v>
      </c>
      <c r="Q33" s="49">
        <f>[1]Ingreso!S67/[1]Ingreso!$H67*100</f>
        <v>6.213400776754864</v>
      </c>
    </row>
    <row r="34" spans="1:17" s="3" customFormat="1" ht="11.25" x14ac:dyDescent="0.2">
      <c r="A34" s="39" t="s">
        <v>49</v>
      </c>
      <c r="B34" s="8">
        <f>[1]Ingreso!C68</f>
        <v>28522.813939449527</v>
      </c>
      <c r="C34" s="8">
        <f>[1]Ingreso!D68</f>
        <v>48.487782173287314</v>
      </c>
      <c r="D34" s="9">
        <f>[1]Ingreso!E68</f>
        <v>3.4805070503987623</v>
      </c>
      <c r="E34" s="9">
        <f>[1]Ingreso!F68</f>
        <v>5.2794735489219153</v>
      </c>
      <c r="F34" s="8">
        <f>[1]Ingreso!G68</f>
        <v>3062.8914181983778</v>
      </c>
      <c r="G34" s="48">
        <f>[1]Ingreso!I68/[1]Ingreso!$H68*100</f>
        <v>68.750079441537878</v>
      </c>
      <c r="H34" s="48">
        <f>[1]Ingreso!J68/[1]Ingreso!$H68*100</f>
        <v>1.2703130648609158</v>
      </c>
      <c r="I34" s="48">
        <f>[1]Ingreso!K68/[1]Ingreso!$H68*100</f>
        <v>0</v>
      </c>
      <c r="J34" s="48">
        <f>[1]Ingreso!L68/[1]Ingreso!$H68*100</f>
        <v>1.6301230420085928</v>
      </c>
      <c r="K34" s="48">
        <f>[1]Ingreso!M68/[1]Ingreso!$H68*100</f>
        <v>1.139132460403214</v>
      </c>
      <c r="L34" s="48">
        <f>[1]Ingreso!N68/[1]Ingreso!$H68*100</f>
        <v>14.001693987808054</v>
      </c>
      <c r="M34" s="48">
        <f>[1]Ingreso!O68/[1]Ingreso!$H68*100</f>
        <v>6.8208950578355134</v>
      </c>
      <c r="N34" s="48">
        <f>[1]Ingreso!P68/[1]Ingreso!$H68*100</f>
        <v>2.8236245162004026</v>
      </c>
      <c r="O34" s="48">
        <f>[1]Ingreso!Q68/[1]Ingreso!$H68*100</f>
        <v>0.75348051192654308</v>
      </c>
      <c r="P34" s="48">
        <f>[1]Ingreso!R68/[1]Ingreso!$H68*100</f>
        <v>7.5675029544304356E-2</v>
      </c>
      <c r="Q34" s="49">
        <f>[1]Ingreso!S68/[1]Ingreso!$H68*100</f>
        <v>2.7349828878745832</v>
      </c>
    </row>
    <row r="35" spans="1:17" s="3" customFormat="1" ht="11.25" x14ac:dyDescent="0.2">
      <c r="A35" s="38" t="s">
        <v>50</v>
      </c>
      <c r="B35" s="8">
        <f>[1]Ingreso!C69</f>
        <v>920318.53550916875</v>
      </c>
      <c r="C35" s="8">
        <f>[1]Ingreso!D69</f>
        <v>50.670785202276178</v>
      </c>
      <c r="D35" s="9">
        <f>[1]Ingreso!E69</f>
        <v>4.3037897767794533</v>
      </c>
      <c r="E35" s="9">
        <f>[1]Ingreso!F69</f>
        <v>6.3070789932460185</v>
      </c>
      <c r="F35" s="8">
        <f>[1]Ingreso!G69</f>
        <v>3156.6089348129099</v>
      </c>
      <c r="G35" s="48">
        <f>[1]Ingreso!I69/[1]Ingreso!$H69*100</f>
        <v>2.8621636919892746</v>
      </c>
      <c r="H35" s="48">
        <f>[1]Ingreso!J69/[1]Ingreso!$H69*100</f>
        <v>67.86572517897396</v>
      </c>
      <c r="I35" s="48">
        <f>[1]Ingreso!K69/[1]Ingreso!$H69*100</f>
        <v>0.34578154996515392</v>
      </c>
      <c r="J35" s="48">
        <f>[1]Ingreso!L69/[1]Ingreso!$H69*100</f>
        <v>1.261928410695391</v>
      </c>
      <c r="K35" s="48">
        <f>[1]Ingreso!M69/[1]Ingreso!$H69*100</f>
        <v>0.83777239225237088</v>
      </c>
      <c r="L35" s="48">
        <f>[1]Ingreso!N69/[1]Ingreso!$H69*100</f>
        <v>9.3789720991498839</v>
      </c>
      <c r="M35" s="48">
        <f>[1]Ingreso!O69/[1]Ingreso!$H69*100</f>
        <v>4.0074112103458717</v>
      </c>
      <c r="N35" s="48">
        <f>[1]Ingreso!P69/[1]Ingreso!$H69*100</f>
        <v>0.96125495592805799</v>
      </c>
      <c r="O35" s="48">
        <f>[1]Ingreso!Q69/[1]Ingreso!$H69*100</f>
        <v>0.13067665633073125</v>
      </c>
      <c r="P35" s="48">
        <f>[1]Ingreso!R69/[1]Ingreso!$H69*100</f>
        <v>6.6456150323866231E-2</v>
      </c>
      <c r="Q35" s="49">
        <f>[1]Ingreso!S69/[1]Ingreso!$H69*100</f>
        <v>12.281857704045407</v>
      </c>
    </row>
    <row r="36" spans="1:17" s="3" customFormat="1" ht="11.25" x14ac:dyDescent="0.2">
      <c r="A36" s="38" t="s">
        <v>51</v>
      </c>
      <c r="B36" s="14">
        <f>[1]Ingreso!C70</f>
        <v>20238.82154058844</v>
      </c>
      <c r="C36" s="14">
        <f>[1]Ingreso!D70</f>
        <v>50.700448321405808</v>
      </c>
      <c r="D36" s="15">
        <f>[1]Ingreso!E70</f>
        <v>4.0393543383985575</v>
      </c>
      <c r="E36" s="15">
        <f>[1]Ingreso!F70</f>
        <v>6.5873692857494586</v>
      </c>
      <c r="F36" s="14">
        <f>[1]Ingreso!G70</f>
        <v>2320.7795549566667</v>
      </c>
      <c r="G36" s="48">
        <f>[1]Ingreso!I70/[1]Ingreso!$H70*100</f>
        <v>1.022375037215427</v>
      </c>
      <c r="H36" s="48">
        <f>[1]Ingreso!J70/[1]Ingreso!$H70*100</f>
        <v>24.698561201417192</v>
      </c>
      <c r="I36" s="48">
        <f>[1]Ingreso!K70/[1]Ingreso!$H70*100</f>
        <v>2.2126216471586946</v>
      </c>
      <c r="J36" s="48">
        <f>[1]Ingreso!L70/[1]Ingreso!$H70*100</f>
        <v>5.106049954981601</v>
      </c>
      <c r="K36" s="48">
        <f>[1]Ingreso!M70/[1]Ingreso!$H70*100</f>
        <v>0.51060499549816007</v>
      </c>
      <c r="L36" s="48">
        <f>[1]Ingreso!N70/[1]Ingreso!$H70*100</f>
        <v>29.446544534421516</v>
      </c>
      <c r="M36" s="48">
        <f>[1]Ingreso!O70/[1]Ingreso!$H70*100</f>
        <v>14.255133148761495</v>
      </c>
      <c r="N36" s="48">
        <f>[1]Ingreso!P70/[1]Ingreso!$H70*100</f>
        <v>1.1461990263790194</v>
      </c>
      <c r="O36" s="48">
        <f>[1]Ingreso!Q70/[1]Ingreso!$H70*100</f>
        <v>0</v>
      </c>
      <c r="P36" s="48">
        <f>[1]Ingreso!R70/[1]Ingreso!$H70*100</f>
        <v>1.604684297542474</v>
      </c>
      <c r="Q36" s="49">
        <f>[1]Ingreso!S70/[1]Ingreso!$H70*100</f>
        <v>19.997226156624425</v>
      </c>
    </row>
    <row r="37" spans="1:17" s="3" customFormat="1" ht="9.6" customHeight="1" x14ac:dyDescent="0.2">
      <c r="A37" s="38" t="s">
        <v>61</v>
      </c>
      <c r="B37" s="14">
        <f>[1]Ingreso!C72</f>
        <v>520076.73294785194</v>
      </c>
      <c r="C37" s="14">
        <f>[1]Ingreso!D72</f>
        <v>60.237023436421403</v>
      </c>
      <c r="D37" s="15">
        <f>[1]Ingreso!E72</f>
        <v>3.7923457304436341</v>
      </c>
      <c r="E37" s="15">
        <f>[1]Ingreso!F72</f>
        <v>6.6819508273848207</v>
      </c>
      <c r="F37" s="14">
        <f>[1]Ingreso!G72</f>
        <v>3147.6796601047408</v>
      </c>
      <c r="G37" s="48">
        <f>[1]Ingreso!I72/[1]Ingreso!$H72*100</f>
        <v>0</v>
      </c>
      <c r="H37" s="48">
        <f>[1]Ingreso!J72/[1]Ingreso!$H72*100</f>
        <v>0</v>
      </c>
      <c r="I37" s="48">
        <f>[1]Ingreso!K72/[1]Ingreso!$H72*100</f>
        <v>1.3279011196056274</v>
      </c>
      <c r="J37" s="48">
        <f>[1]Ingreso!L72/[1]Ingreso!$H72*100</f>
        <v>19.996921280308964</v>
      </c>
      <c r="K37" s="48">
        <f>[1]Ingreso!M72/[1]Ingreso!$H72*100</f>
        <v>6.6550099600699326</v>
      </c>
      <c r="L37" s="48">
        <f>[1]Ingreso!N72/[1]Ingreso!$H72*100</f>
        <v>23.64874397220272</v>
      </c>
      <c r="M37" s="48">
        <f>[1]Ingreso!O72/[1]Ingreso!$H72*100</f>
        <v>22.440873372492206</v>
      </c>
      <c r="N37" s="48">
        <f>[1]Ingreso!P72/[1]Ingreso!$H72*100</f>
        <v>4.1229485154785364</v>
      </c>
      <c r="O37" s="48">
        <f>[1]Ingreso!Q72/[1]Ingreso!$H72*100</f>
        <v>0.67410981523723046</v>
      </c>
      <c r="P37" s="48">
        <f>[1]Ingreso!R72/[1]Ingreso!$H72*100</f>
        <v>9.2079711336571141E-2</v>
      </c>
      <c r="Q37" s="49">
        <f>[1]Ingreso!S72/[1]Ingreso!$H72*100</f>
        <v>21.04141225326822</v>
      </c>
    </row>
    <row r="38" spans="1:17" s="3" customFormat="1" ht="9.6" customHeight="1" x14ac:dyDescent="0.2">
      <c r="A38" s="38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</row>
    <row r="39" spans="1:17" s="3" customFormat="1" ht="11.25" x14ac:dyDescent="0.2">
      <c r="A39" s="63" t="s">
        <v>25</v>
      </c>
      <c r="B39" s="46"/>
      <c r="C39" s="46"/>
      <c r="D39" s="47"/>
      <c r="E39" s="47"/>
      <c r="F39" s="46"/>
      <c r="G39" s="46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s="3" customFormat="1" ht="11.25" x14ac:dyDescent="0.2">
      <c r="A40" s="64" t="s">
        <v>52</v>
      </c>
      <c r="B40" s="8">
        <f>[1]Ingreso!C73</f>
        <v>598806.61123385548</v>
      </c>
      <c r="C40" s="8">
        <f>[1]Ingreso!D73</f>
        <v>48.705951825832848</v>
      </c>
      <c r="D40" s="9">
        <f>[1]Ingreso!E73</f>
        <v>4.6686898497726022</v>
      </c>
      <c r="E40" s="9">
        <f>[1]Ingreso!F73</f>
        <v>4.9331933214916797</v>
      </c>
      <c r="F40" s="8">
        <f>[1]Ingreso!G73</f>
        <v>1707.6358607963057</v>
      </c>
      <c r="G40" s="48">
        <f>[1]Ingreso!I73/[1]Ingreso!$H73*100</f>
        <v>28.443601654003498</v>
      </c>
      <c r="H40" s="48">
        <f>[1]Ingreso!J73/[1]Ingreso!$H73*100</f>
        <v>48.473065373087401</v>
      </c>
      <c r="I40" s="48">
        <f>[1]Ingreso!K73/[1]Ingreso!$H73*100</f>
        <v>0.25742055263755026</v>
      </c>
      <c r="J40" s="48">
        <f>[1]Ingreso!L73/[1]Ingreso!$H73*100</f>
        <v>1.3146611570644557</v>
      </c>
      <c r="K40" s="48">
        <f>[1]Ingreso!M73/[1]Ingreso!$H73*100</f>
        <v>0.35101004560764215</v>
      </c>
      <c r="L40" s="48">
        <f>[1]Ingreso!N73/[1]Ingreso!$H73*100</f>
        <v>9.688820751626281</v>
      </c>
      <c r="M40" s="48">
        <f>[1]Ingreso!O73/[1]Ingreso!$H73*100</f>
        <v>5.7763613863028942</v>
      </c>
      <c r="N40" s="48">
        <f>[1]Ingreso!P73/[1]Ingreso!$H73*100</f>
        <v>0.73709885370184713</v>
      </c>
      <c r="O40" s="48">
        <f>[1]Ingreso!Q73/[1]Ingreso!$H73*100</f>
        <v>7.1294404050190358E-2</v>
      </c>
      <c r="P40" s="48">
        <f>[1]Ingreso!R73/[1]Ingreso!$H73*100</f>
        <v>0.15680218821159439</v>
      </c>
      <c r="Q40" s="49">
        <f>[1]Ingreso!S73/[1]Ingreso!$H73*100</f>
        <v>4.7298636337066533</v>
      </c>
    </row>
    <row r="41" spans="1:17" s="3" customFormat="1" ht="11.25" x14ac:dyDescent="0.2">
      <c r="A41" s="64" t="s">
        <v>53</v>
      </c>
      <c r="B41" s="8">
        <f>[1]Ingreso!C74</f>
        <v>780110.85295733646</v>
      </c>
      <c r="C41" s="8">
        <f>[1]Ingreso!D74</f>
        <v>45.19453974683443</v>
      </c>
      <c r="D41" s="9">
        <f>[1]Ingreso!E74</f>
        <v>4.0720558381882466</v>
      </c>
      <c r="E41" s="9">
        <f>[1]Ingreso!F74</f>
        <v>7.6784398410583581</v>
      </c>
      <c r="F41" s="8">
        <f>[1]Ingreso!G74</f>
        <v>4454.7973396552215</v>
      </c>
      <c r="G41" s="48">
        <f>[1]Ingreso!I74/[1]Ingreso!$H74*100</f>
        <v>42.85578365986224</v>
      </c>
      <c r="H41" s="48">
        <f>[1]Ingreso!J74/[1]Ingreso!$H74*100</f>
        <v>35.237347228157859</v>
      </c>
      <c r="I41" s="48">
        <f>[1]Ingreso!K74/[1]Ingreso!$H74*100</f>
        <v>6.1760665079423897E-2</v>
      </c>
      <c r="J41" s="48">
        <f>[1]Ingreso!L74/[1]Ingreso!$H74*100</f>
        <v>0.54023614353283644</v>
      </c>
      <c r="K41" s="48">
        <f>[1]Ingreso!M74/[1]Ingreso!$H74*100</f>
        <v>0.39621188191400109</v>
      </c>
      <c r="L41" s="48">
        <f>[1]Ingreso!N74/[1]Ingreso!$H74*100</f>
        <v>6.0621006737058298</v>
      </c>
      <c r="M41" s="48">
        <f>[1]Ingreso!O74/[1]Ingreso!$H74*100</f>
        <v>2.3937815777219393</v>
      </c>
      <c r="N41" s="48">
        <f>[1]Ingreso!P74/[1]Ingreso!$H74*100</f>
        <v>0.59944735829136087</v>
      </c>
      <c r="O41" s="48">
        <f>[1]Ingreso!Q74/[1]Ingreso!$H74*100</f>
        <v>0.10959290683598866</v>
      </c>
      <c r="P41" s="48">
        <f>[1]Ingreso!R74/[1]Ingreso!$H74*100</f>
        <v>3.6143627007103732E-2</v>
      </c>
      <c r="Q41" s="49">
        <f>[1]Ingreso!S74/[1]Ingreso!$H74*100</f>
        <v>11.707594277891433</v>
      </c>
    </row>
    <row r="42" spans="1:17" s="3" customFormat="1" ht="11.25" x14ac:dyDescent="0.2">
      <c r="A42" s="64" t="s">
        <v>54</v>
      </c>
      <c r="B42" s="8">
        <f>[1]Ingreso!C75</f>
        <v>308723.65682610072</v>
      </c>
      <c r="C42" s="8">
        <f>[1]Ingreso!D75</f>
        <v>47.247500901394069</v>
      </c>
      <c r="D42" s="9">
        <f>[1]Ingreso!E75</f>
        <v>3.9649193938724374</v>
      </c>
      <c r="E42" s="9">
        <f>[1]Ingreso!F75</f>
        <v>10.044661831975526</v>
      </c>
      <c r="F42" s="8">
        <f>[1]Ingreso!G75</f>
        <v>5507.3085429067387</v>
      </c>
      <c r="G42" s="48">
        <f>[1]Ingreso!I75/[1]Ingreso!$H75*100</f>
        <v>60.838986266970316</v>
      </c>
      <c r="H42" s="48">
        <f>[1]Ingreso!J75/[1]Ingreso!$H75*100</f>
        <v>23.547523102930931</v>
      </c>
      <c r="I42" s="48">
        <f>[1]Ingreso!K75/[1]Ingreso!$H75*100</f>
        <v>0.64409356110962501</v>
      </c>
      <c r="J42" s="48">
        <f>[1]Ingreso!L75/[1]Ingreso!$H75*100</f>
        <v>1.1474666417666339</v>
      </c>
      <c r="K42" s="48">
        <f>[1]Ingreso!M75/[1]Ingreso!$H75*100</f>
        <v>1.1612010112752837</v>
      </c>
      <c r="L42" s="48">
        <f>[1]Ingreso!N75/[1]Ingreso!$H75*100</f>
        <v>4.3151106339389971</v>
      </c>
      <c r="M42" s="48">
        <f>[1]Ingreso!O75/[1]Ingreso!$H75*100</f>
        <v>2.5670549839615622</v>
      </c>
      <c r="N42" s="48">
        <f>[1]Ingreso!P75/[1]Ingreso!$H75*100</f>
        <v>0.84488827240779463</v>
      </c>
      <c r="O42" s="48">
        <f>[1]Ingreso!Q75/[1]Ingreso!$H75*100</f>
        <v>0.33989881011523648</v>
      </c>
      <c r="P42" s="48">
        <f>[1]Ingreso!R75/[1]Ingreso!$H75*100</f>
        <v>2.0531818485928888E-2</v>
      </c>
      <c r="Q42" s="49">
        <f>[1]Ingreso!S75/[1]Ingreso!$H75*100</f>
        <v>4.5732448970376964</v>
      </c>
    </row>
    <row r="43" spans="1:17" s="3" customFormat="1" ht="11.25" x14ac:dyDescent="0.2">
      <c r="A43" s="64" t="s">
        <v>65</v>
      </c>
      <c r="B43" s="8">
        <f>[1]Ingreso!C76</f>
        <v>33867.905096072231</v>
      </c>
      <c r="C43" s="8">
        <f>[1]Ingreso!D76</f>
        <v>40.515093468222858</v>
      </c>
      <c r="D43" s="9">
        <f>[1]Ingreso!E76</f>
        <v>3.953031010332654</v>
      </c>
      <c r="E43" s="9">
        <f>[1]Ingreso!F76</f>
        <v>7.519349525518118</v>
      </c>
      <c r="F43" s="8">
        <f>[1]Ingreso!G76</f>
        <v>2187.9852610547564</v>
      </c>
      <c r="G43" s="48">
        <f>[1]Ingreso!I76/[1]Ingreso!$H76*100</f>
        <v>4.3850054410427557</v>
      </c>
      <c r="H43" s="48">
        <f>[1]Ingreso!J76/[1]Ingreso!$H76*100</f>
        <v>0</v>
      </c>
      <c r="I43" s="48">
        <f>[1]Ingreso!K76/[1]Ingreso!$H76*100</f>
        <v>0</v>
      </c>
      <c r="J43" s="48">
        <f>[1]Ingreso!L76/[1]Ingreso!$H76*100</f>
        <v>0</v>
      </c>
      <c r="K43" s="48">
        <f>[1]Ingreso!M76/[1]Ingreso!$H76*100</f>
        <v>0.11693347842780667</v>
      </c>
      <c r="L43" s="48">
        <f>[1]Ingreso!N76/[1]Ingreso!$H76*100</f>
        <v>19.409285636675992</v>
      </c>
      <c r="M43" s="48">
        <f>[1]Ingreso!O76/[1]Ingreso!$H76*100</f>
        <v>18.499630804747742</v>
      </c>
      <c r="N43" s="48">
        <f>[1]Ingreso!P76/[1]Ingreso!$H76*100</f>
        <v>7.933645534089659</v>
      </c>
      <c r="O43" s="48">
        <f>[1]Ingreso!Q76/[1]Ingreso!$H76*100</f>
        <v>0.56189647021584566</v>
      </c>
      <c r="P43" s="48">
        <f>[1]Ingreso!R76/[1]Ingreso!$H76*100</f>
        <v>5.8466739213903314E-3</v>
      </c>
      <c r="Q43" s="49">
        <f>[1]Ingreso!S76/[1]Ingreso!$H76*100</f>
        <v>49.087755960878809</v>
      </c>
    </row>
    <row r="44" spans="1:17" s="3" customFormat="1" ht="11.25" x14ac:dyDescent="0.2">
      <c r="A44" s="64" t="s">
        <v>66</v>
      </c>
      <c r="B44" s="8">
        <f>[1]Ingreso!C77</f>
        <v>2440.8546229270246</v>
      </c>
      <c r="C44" s="8">
        <f>[1]Ingreso!D77</f>
        <v>32.209326120620922</v>
      </c>
      <c r="D44" s="9">
        <f>[1]Ingreso!E77</f>
        <v>3.4455162158495236</v>
      </c>
      <c r="E44" s="9">
        <f>[1]Ingreso!F77</f>
        <v>6.9431510882904757</v>
      </c>
      <c r="F44" s="8">
        <f>[1]Ingreso!G77</f>
        <v>2099.8073007310522</v>
      </c>
      <c r="G44" s="48">
        <f>[1]Ingreso!I77/[1]Ingreso!$H77*100</f>
        <v>0</v>
      </c>
      <c r="H44" s="48">
        <f>[1]Ingreso!J77/[1]Ingreso!$H77*100</f>
        <v>0</v>
      </c>
      <c r="I44" s="48">
        <f>[1]Ingreso!K77/[1]Ingreso!$H77*100</f>
        <v>0</v>
      </c>
      <c r="J44" s="48">
        <f>[1]Ingreso!L77/[1]Ingreso!$H77*100</f>
        <v>0</v>
      </c>
      <c r="K44" s="48">
        <f>[1]Ingreso!M77/[1]Ingreso!$H77*100</f>
        <v>0</v>
      </c>
      <c r="L44" s="48">
        <f>[1]Ingreso!N77/[1]Ingreso!$H77*100</f>
        <v>21.63923258341331</v>
      </c>
      <c r="M44" s="48">
        <f>[1]Ingreso!O77/[1]Ingreso!$H77*100</f>
        <v>28.393338479215153</v>
      </c>
      <c r="N44" s="48">
        <f>[1]Ingreso!P77/[1]Ingreso!$H77*100</f>
        <v>20.881438438817561</v>
      </c>
      <c r="O44" s="48">
        <f>[1]Ingreso!Q77/[1]Ingreso!$H77*100</f>
        <v>0</v>
      </c>
      <c r="P44" s="48">
        <f>[1]Ingreso!R77/[1]Ingreso!$H77*100</f>
        <v>0</v>
      </c>
      <c r="Q44" s="49">
        <f>[1]Ingreso!S77/[1]Ingreso!$H77*100</f>
        <v>29.085990498553983</v>
      </c>
    </row>
    <row r="45" spans="1:17" s="3" customFormat="1" ht="11.25" x14ac:dyDescent="0.2">
      <c r="A45" s="64" t="s">
        <v>61</v>
      </c>
      <c r="B45" s="8">
        <f>[1]Ingreso!C78</f>
        <v>483951.5701783179</v>
      </c>
      <c r="C45" s="8">
        <f>[1]Ingreso!D78</f>
        <v>61.750886757494136</v>
      </c>
      <c r="D45" s="9">
        <f>[1]Ingreso!E78</f>
        <v>3.7826167709926914</v>
      </c>
      <c r="E45" s="9">
        <f>[1]Ingreso!F78</f>
        <v>6.6190637486187427</v>
      </c>
      <c r="F45" s="8">
        <f>[1]Ingreso!G78</f>
        <v>3222.7690417383187</v>
      </c>
      <c r="G45" s="48">
        <f>[1]Ingreso!I78/[1]Ingreso!$H78*100</f>
        <v>0</v>
      </c>
      <c r="H45" s="48">
        <f>[1]Ingreso!J78/[1]Ingreso!$H78*100</f>
        <v>0</v>
      </c>
      <c r="I45" s="48">
        <f>[1]Ingreso!K78/[1]Ingreso!$H78*100</f>
        <v>1.3978664137002221</v>
      </c>
      <c r="J45" s="48">
        <f>[1]Ingreso!L78/[1]Ingreso!$H78*100</f>
        <v>21.050531716889246</v>
      </c>
      <c r="K45" s="48">
        <f>[1]Ingreso!M78/[1]Ingreso!$H78*100</f>
        <v>6.999993225796092</v>
      </c>
      <c r="L45" s="48">
        <f>[1]Ingreso!N78/[1]Ingreso!$H78*100</f>
        <v>23.816631730415256</v>
      </c>
      <c r="M45" s="48">
        <f>[1]Ingreso!O78/[1]Ingreso!$H78*100</f>
        <v>22.545880238540239</v>
      </c>
      <c r="N45" s="48">
        <f>[1]Ingreso!P78/[1]Ingreso!$H78*100</f>
        <v>3.8223765404277401</v>
      </c>
      <c r="O45" s="48">
        <f>[1]Ingreso!Q78/[1]Ingreso!$H78*100</f>
        <v>0.68242941310290151</v>
      </c>
      <c r="P45" s="48">
        <f>[1]Ingreso!R78/[1]Ingreso!$H78*100</f>
        <v>9.6648259989367657E-2</v>
      </c>
      <c r="Q45" s="49">
        <f>[1]Ingreso!S78/[1]Ingreso!$H78*100</f>
        <v>19.587642461138945</v>
      </c>
    </row>
    <row r="46" spans="1:17" s="3" customFormat="1" ht="6.75" customHeight="1" x14ac:dyDescent="0.2">
      <c r="A46" s="38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</row>
    <row r="47" spans="1:17" s="3" customFormat="1" ht="11.25" x14ac:dyDescent="0.2">
      <c r="A47" s="37" t="s">
        <v>26</v>
      </c>
      <c r="B47" s="46"/>
      <c r="C47" s="46"/>
      <c r="D47" s="47"/>
      <c r="E47" s="47"/>
      <c r="F47" s="46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s="3" customFormat="1" ht="11.25" x14ac:dyDescent="0.2">
      <c r="A48" s="38" t="s">
        <v>55</v>
      </c>
      <c r="B48" s="8">
        <f>[1]Ingreso!C79</f>
        <v>129962.41360067889</v>
      </c>
      <c r="C48" s="12">
        <f>[1]Ingreso!D79</f>
        <v>22.381672622995548</v>
      </c>
      <c r="D48" s="13">
        <f>[1]Ingreso!E79</f>
        <v>3.2235940375486973</v>
      </c>
      <c r="E48" s="13">
        <f>[1]Ingreso!F79</f>
        <v>8.2561441039582721</v>
      </c>
      <c r="F48" s="8">
        <f>[1]Ingreso!G79</f>
        <v>3271.8051065191416</v>
      </c>
      <c r="G48" s="48">
        <f>[1]Ingreso!I79/[1]Ingreso!$H79*100</f>
        <v>56.952495635011068</v>
      </c>
      <c r="H48" s="48">
        <f>[1]Ingreso!J79/[1]Ingreso!$H79*100</f>
        <v>15.19150906475963</v>
      </c>
      <c r="I48" s="48">
        <f>[1]Ingreso!K79/[1]Ingreso!$H79*100</f>
        <v>0</v>
      </c>
      <c r="J48" s="48">
        <f>[1]Ingreso!L79/[1]Ingreso!$H79*100</f>
        <v>0.30874203382908272</v>
      </c>
      <c r="K48" s="48">
        <f>[1]Ingreso!M79/[1]Ingreso!$H79*100</f>
        <v>0</v>
      </c>
      <c r="L48" s="48">
        <f>[1]Ingreso!N79/[1]Ingreso!$H79*100</f>
        <v>8.1665048375982323</v>
      </c>
      <c r="M48" s="48">
        <f>[1]Ingreso!O79/[1]Ingreso!$H79*100</f>
        <v>9.2350765031947564</v>
      </c>
      <c r="N48" s="48">
        <f>[1]Ingreso!P79/[1]Ingreso!$H79*100</f>
        <v>0.47420000165254172</v>
      </c>
      <c r="O48" s="48">
        <f>[1]Ingreso!Q79/[1]Ingreso!$H79*100</f>
        <v>0.65495691851453242</v>
      </c>
      <c r="P48" s="48">
        <f>[1]Ingreso!R79/[1]Ingreso!$H79*100</f>
        <v>1.3616063838749309E-2</v>
      </c>
      <c r="Q48" s="49">
        <f>[1]Ingreso!S79/[1]Ingreso!$H79*100</f>
        <v>9.0028989416014173</v>
      </c>
    </row>
    <row r="49" spans="1:17" s="3" customFormat="1" ht="11.25" x14ac:dyDescent="0.2">
      <c r="A49" s="38" t="s">
        <v>56</v>
      </c>
      <c r="B49" s="8">
        <f>[1]Ingreso!C80</f>
        <v>160938.76334833121</v>
      </c>
      <c r="C49" s="8">
        <f>[1]Ingreso!D80</f>
        <v>28.255093708067101</v>
      </c>
      <c r="D49" s="9">
        <f>[1]Ingreso!E80</f>
        <v>3.8070246474390927</v>
      </c>
      <c r="E49" s="9">
        <f>[1]Ingreso!F80</f>
        <v>8.21057230078228</v>
      </c>
      <c r="F49" s="8">
        <f>[1]Ingreso!G80</f>
        <v>3817.1818714343385</v>
      </c>
      <c r="G49" s="48">
        <f>[1]Ingreso!I80/[1]Ingreso!$H80*100</f>
        <v>41.724770780500222</v>
      </c>
      <c r="H49" s="48">
        <f>[1]Ingreso!J80/[1]Ingreso!$H80*100</f>
        <v>40.612696622864483</v>
      </c>
      <c r="I49" s="48">
        <f>[1]Ingreso!K80/[1]Ingreso!$H80*100</f>
        <v>0</v>
      </c>
      <c r="J49" s="48">
        <f>[1]Ingreso!L80/[1]Ingreso!$H80*100</f>
        <v>0</v>
      </c>
      <c r="K49" s="48">
        <f>[1]Ingreso!M80/[1]Ingreso!$H80*100</f>
        <v>0.43359386044921605</v>
      </c>
      <c r="L49" s="48">
        <f>[1]Ingreso!N80/[1]Ingreso!$H80*100</f>
        <v>3.9389000060837809</v>
      </c>
      <c r="M49" s="48">
        <f>[1]Ingreso!O80/[1]Ingreso!$H80*100</f>
        <v>2.6467830922202706</v>
      </c>
      <c r="N49" s="48">
        <f>[1]Ingreso!P80/[1]Ingreso!$H80*100</f>
        <v>0.47772552872011032</v>
      </c>
      <c r="O49" s="48">
        <f>[1]Ingreso!Q80/[1]Ingreso!$H80*100</f>
        <v>3.4636728823978911E-2</v>
      </c>
      <c r="P49" s="48">
        <f>[1]Ingreso!R80/[1]Ingreso!$H80*100</f>
        <v>3.3503762610430497E-2</v>
      </c>
      <c r="Q49" s="49">
        <f>[1]Ingreso!S80/[1]Ingreso!$H80*100</f>
        <v>10.09738961772749</v>
      </c>
    </row>
    <row r="50" spans="1:17" s="3" customFormat="1" ht="11.25" x14ac:dyDescent="0.2">
      <c r="A50" s="38" t="s">
        <v>57</v>
      </c>
      <c r="B50" s="8">
        <f>[1]Ingreso!C81</f>
        <v>419298.5565181562</v>
      </c>
      <c r="C50" s="8">
        <f>[1]Ingreso!D81</f>
        <v>35.997030072115841</v>
      </c>
      <c r="D50" s="9">
        <f>[1]Ingreso!E81</f>
        <v>4.379170145992024</v>
      </c>
      <c r="E50" s="9">
        <f>[1]Ingreso!F81</f>
        <v>7.7258262635545814</v>
      </c>
      <c r="F50" s="8">
        <f>[1]Ingreso!G81</f>
        <v>3348.8008248363267</v>
      </c>
      <c r="G50" s="48">
        <f>[1]Ingreso!I81/[1]Ingreso!$H81*100</f>
        <v>54.043119526669116</v>
      </c>
      <c r="H50" s="48">
        <f>[1]Ingreso!J81/[1]Ingreso!$H81*100</f>
        <v>25.852367363297578</v>
      </c>
      <c r="I50" s="48">
        <f>[1]Ingreso!K81/[1]Ingreso!$H81*100</f>
        <v>0.18696281727808872</v>
      </c>
      <c r="J50" s="48">
        <f>[1]Ingreso!L81/[1]Ingreso!$H81*100</f>
        <v>3.8455267714366283E-2</v>
      </c>
      <c r="K50" s="48">
        <f>[1]Ingreso!M81/[1]Ingreso!$H81*100</f>
        <v>0.44880255080347492</v>
      </c>
      <c r="L50" s="48">
        <f>[1]Ingreso!N81/[1]Ingreso!$H81*100</f>
        <v>6.7264010596888495</v>
      </c>
      <c r="M50" s="48">
        <f>[1]Ingreso!O81/[1]Ingreso!$H81*100</f>
        <v>3.0152353878757827</v>
      </c>
      <c r="N50" s="48">
        <f>[1]Ingreso!P81/[1]Ingreso!$H81*100</f>
        <v>1.4978793058559836</v>
      </c>
      <c r="O50" s="48">
        <f>[1]Ingreso!Q81/[1]Ingreso!$H81*100</f>
        <v>7.9484626909067643E-2</v>
      </c>
      <c r="P50" s="48">
        <f>[1]Ingreso!R81/[1]Ingreso!$H81*100</f>
        <v>3.8795689013181124E-2</v>
      </c>
      <c r="Q50" s="49">
        <f>[1]Ingreso!S81/[1]Ingreso!$H81*100</f>
        <v>8.0724964048945296</v>
      </c>
    </row>
    <row r="51" spans="1:17" s="3" customFormat="1" ht="11.25" x14ac:dyDescent="0.2">
      <c r="A51" s="38" t="s">
        <v>58</v>
      </c>
      <c r="B51" s="8">
        <f>[1]Ingreso!C82</f>
        <v>480664.30228554615</v>
      </c>
      <c r="C51" s="8">
        <f>[1]Ingreso!D82</f>
        <v>45.712948127251252</v>
      </c>
      <c r="D51" s="9">
        <f>[1]Ingreso!E82</f>
        <v>4.5507614705784052</v>
      </c>
      <c r="E51" s="9">
        <f>[1]Ingreso!F82</f>
        <v>7.1642105374281879</v>
      </c>
      <c r="F51" s="8">
        <f>[1]Ingreso!G82</f>
        <v>3454.5216216603917</v>
      </c>
      <c r="G51" s="52">
        <f>[1]Ingreso!I82/[1]Ingreso!$H82*100</f>
        <v>46.981952925046471</v>
      </c>
      <c r="H51" s="52">
        <f>[1]Ingreso!J82/[1]Ingreso!$H82*100</f>
        <v>30.437537707662493</v>
      </c>
      <c r="I51" s="52">
        <f>[1]Ingreso!K82/[1]Ingreso!$H82*100</f>
        <v>7.9417035363738175E-2</v>
      </c>
      <c r="J51" s="52">
        <f>[1]Ingreso!L82/[1]Ingreso!$H82*100</f>
        <v>6.0304056609117668E-2</v>
      </c>
      <c r="K51" s="52">
        <f>[1]Ingreso!M82/[1]Ingreso!$H82*100</f>
        <v>0.95257022480810249</v>
      </c>
      <c r="L51" s="52">
        <f>[1]Ingreso!N82/[1]Ingreso!$H82*100</f>
        <v>7.0625003922703611</v>
      </c>
      <c r="M51" s="52">
        <f>[1]Ingreso!O82/[1]Ingreso!$H82*100</f>
        <v>3.739435054487029</v>
      </c>
      <c r="N51" s="52">
        <f>[1]Ingreso!P82/[1]Ingreso!$H82*100</f>
        <v>0.97043272848897999</v>
      </c>
      <c r="O51" s="52">
        <f>[1]Ingreso!Q82/[1]Ingreso!$H82*100</f>
        <v>0.28553512718384005</v>
      </c>
      <c r="P51" s="52">
        <f>[1]Ingreso!R82/[1]Ingreso!$H82*100</f>
        <v>7.3665672251581854E-2</v>
      </c>
      <c r="Q51" s="53">
        <f>[1]Ingreso!S82/[1]Ingreso!$H82*100</f>
        <v>9.3566490758282761</v>
      </c>
    </row>
    <row r="52" spans="1:17" s="3" customFormat="1" ht="11.25" x14ac:dyDescent="0.2">
      <c r="A52" s="44" t="s">
        <v>59</v>
      </c>
      <c r="B52" s="25">
        <f>[1]Ingreso!C83</f>
        <v>1017037.4151618852</v>
      </c>
      <c r="C52" s="25">
        <f>[1]Ingreso!D83</f>
        <v>64.718990976652194</v>
      </c>
      <c r="D52" s="35">
        <f>[1]Ingreso!E83</f>
        <v>4.0366185231515015</v>
      </c>
      <c r="E52" s="35">
        <f>[1]Ingreso!F83</f>
        <v>6.4614713983526864</v>
      </c>
      <c r="F52" s="25">
        <f>[1]Ingreso!G83</f>
        <v>3701.5333212781761</v>
      </c>
      <c r="G52" s="54">
        <f>[1]Ingreso!I83/[1]Ingreso!$H83*100</f>
        <v>24.026959795915332</v>
      </c>
      <c r="H52" s="54">
        <f>[1]Ingreso!J83/[1]Ingreso!$H83*100</f>
        <v>31.295692625782824</v>
      </c>
      <c r="I52" s="54">
        <f>[1]Ingreso!K83/[1]Ingreso!$H83*100</f>
        <v>0.80949812412828737</v>
      </c>
      <c r="J52" s="54">
        <f>[1]Ingreso!L83/[1]Ingreso!$H83*100</f>
        <v>8.0649140331595461</v>
      </c>
      <c r="K52" s="54">
        <f>[1]Ingreso!M83/[1]Ingreso!$H83*100</f>
        <v>2.5137161700543227</v>
      </c>
      <c r="L52" s="54">
        <f>[1]Ingreso!N83/[1]Ingreso!$H83*100</f>
        <v>11.487875023441402</v>
      </c>
      <c r="M52" s="54">
        <f>[1]Ingreso!O83/[1]Ingreso!$H83*100</f>
        <v>8.2884271686986057</v>
      </c>
      <c r="N52" s="54">
        <f>[1]Ingreso!P83/[1]Ingreso!$H83*100</f>
        <v>1.3197875594722654</v>
      </c>
      <c r="O52" s="54">
        <f>[1]Ingreso!Q83/[1]Ingreso!$H83*100</f>
        <v>0.2660077290208151</v>
      </c>
      <c r="P52" s="54">
        <f>[1]Ingreso!R83/[1]Ingreso!$H83*100</f>
        <v>7.4226162799329129E-2</v>
      </c>
      <c r="Q52" s="55">
        <f>[1]Ingreso!S83/[1]Ingreso!$H83*100</f>
        <v>11.852895607527298</v>
      </c>
    </row>
    <row r="53" spans="1:17" ht="4.5" customHeight="1" x14ac:dyDescent="0.2">
      <c r="A53" s="1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</row>
    <row r="54" spans="1:17" s="3" customFormat="1" ht="11.25" x14ac:dyDescent="0.2">
      <c r="A54" s="16" t="str">
        <f>'C01'!A55</f>
        <v>Fuente: Instituto Nacional de Estadística (INE). LXV Encuesta Permanente de Hogares de Propósitos Múltiples, 2019.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0"/>
      <c r="M54" s="50"/>
      <c r="N54" s="58"/>
      <c r="O54" s="58"/>
      <c r="P54" s="50"/>
      <c r="Q54" s="50"/>
    </row>
    <row r="55" spans="1:17" s="3" customFormat="1" ht="11.25" x14ac:dyDescent="0.2">
      <c r="A55" s="16" t="s">
        <v>27</v>
      </c>
      <c r="B55" s="57"/>
      <c r="C55" s="57"/>
      <c r="D55" s="50"/>
      <c r="E55" s="50"/>
      <c r="F55" s="59" t="s">
        <v>28</v>
      </c>
      <c r="G55" s="57"/>
      <c r="H55" s="57"/>
      <c r="I55" s="57"/>
      <c r="J55" s="57"/>
      <c r="K55" s="60"/>
      <c r="L55" s="50"/>
      <c r="M55" s="50"/>
      <c r="N55" s="58"/>
      <c r="O55" s="58"/>
      <c r="P55" s="50"/>
      <c r="Q55" s="50"/>
    </row>
    <row r="56" spans="1:17" s="3" customFormat="1" ht="11.25" x14ac:dyDescent="0.2">
      <c r="A56" s="16" t="s">
        <v>29</v>
      </c>
      <c r="B56" s="57"/>
      <c r="C56" s="57"/>
      <c r="D56" s="50"/>
      <c r="E56" s="50"/>
      <c r="F56" s="59" t="s">
        <v>30</v>
      </c>
      <c r="G56" s="57"/>
      <c r="H56" s="57"/>
      <c r="I56" s="57"/>
      <c r="J56" s="57"/>
      <c r="K56" s="60"/>
      <c r="L56" s="50"/>
      <c r="M56" s="50"/>
      <c r="N56" s="58"/>
      <c r="O56" s="58"/>
      <c r="P56" s="50"/>
      <c r="Q56" s="50"/>
    </row>
    <row r="57" spans="1:17" s="3" customFormat="1" ht="11.25" x14ac:dyDescent="0.2">
      <c r="A57" s="16" t="s">
        <v>31</v>
      </c>
      <c r="B57" s="57"/>
      <c r="C57" s="57"/>
      <c r="D57" s="57"/>
      <c r="E57" s="57"/>
      <c r="F57" s="57"/>
      <c r="G57" s="50"/>
      <c r="H57" s="57"/>
      <c r="I57" s="57"/>
      <c r="J57" s="57"/>
      <c r="K57" s="60"/>
      <c r="L57" s="50"/>
      <c r="M57" s="50"/>
      <c r="N57" s="58"/>
      <c r="O57" s="58"/>
      <c r="P57" s="50"/>
      <c r="Q57" s="50"/>
    </row>
    <row r="58" spans="1:17" x14ac:dyDescent="0.2"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</row>
    <row r="59" spans="1:17" x14ac:dyDescent="0.2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</row>
    <row r="60" spans="1:17" x14ac:dyDescent="0.2"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</row>
    <row r="61" spans="1:17" x14ac:dyDescent="0.2"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</row>
    <row r="62" spans="1:17" x14ac:dyDescent="0.2"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</row>
    <row r="63" spans="1:17" x14ac:dyDescent="0.2"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</row>
    <row r="64" spans="1:17" x14ac:dyDescent="0.2"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</row>
    <row r="65" spans="2:17" x14ac:dyDescent="0.2"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</row>
    <row r="66" spans="2:17" x14ac:dyDescent="0.2"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</row>
    <row r="67" spans="2:17" x14ac:dyDescent="0.2"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</row>
    <row r="68" spans="2:17" x14ac:dyDescent="0.2"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</row>
  </sheetData>
  <mergeCells count="10">
    <mergeCell ref="A4:A5"/>
    <mergeCell ref="C4:C5"/>
    <mergeCell ref="D4:D5"/>
    <mergeCell ref="B4:B5"/>
    <mergeCell ref="A1:Q1"/>
    <mergeCell ref="A2:Q2"/>
    <mergeCell ref="A3:Q3"/>
    <mergeCell ref="G4:Q4"/>
    <mergeCell ref="E4:E5"/>
    <mergeCell ref="F4:F5"/>
  </mergeCells>
  <phoneticPr fontId="1" type="noConversion"/>
  <printOptions horizontalCentered="1" verticalCentered="1"/>
  <pageMargins left="0.54" right="0" top="0" bottom="0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C01</vt:lpstr>
      <vt:lpstr>C02</vt:lpstr>
    </vt:vector>
  </TitlesOfParts>
  <Company>Cliente de IBM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Cilente de IBM</dc:creator>
  <cp:lastModifiedBy>ine</cp:lastModifiedBy>
  <cp:lastPrinted>2011-01-20T20:17:28Z</cp:lastPrinted>
  <dcterms:created xsi:type="dcterms:W3CDTF">2007-08-17T16:49:04Z</dcterms:created>
  <dcterms:modified xsi:type="dcterms:W3CDTF">2019-12-04T17:59:17Z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