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21\PUBLICACIONES FINALES\"/>
    </mc:Choice>
  </mc:AlternateContent>
  <bookViews>
    <workbookView xWindow="0" yWindow="0" windowWidth="21840" windowHeight="9855" activeTab="1"/>
  </bookViews>
  <sheets>
    <sheet name="Portada" sheetId="7" r:id="rId1"/>
    <sheet name="C01" sheetId="1" r:id="rId2"/>
    <sheet name="C02" sheetId="3" r:id="rId3"/>
    <sheet name="C03" sheetId="5" r:id="rId4"/>
    <sheet name="C04" sheetId="2" r:id="rId5"/>
    <sheet name="C05" sheetId="4" r:id="rId6"/>
    <sheet name="C06" sheetId="6" r:id="rId7"/>
  </sheets>
  <externalReferences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7" i="1" l="1"/>
  <c r="B7" i="1"/>
  <c r="C74" i="6"/>
  <c r="E74" i="6"/>
  <c r="F74" i="6"/>
  <c r="H74" i="6"/>
  <c r="I74" i="6"/>
  <c r="K74" i="6"/>
  <c r="L74" i="6"/>
  <c r="N74" i="6"/>
  <c r="O74" i="6"/>
  <c r="Q74" i="6"/>
  <c r="C75" i="6"/>
  <c r="E75" i="6"/>
  <c r="F75" i="6"/>
  <c r="H75" i="6"/>
  <c r="I75" i="6"/>
  <c r="K75" i="6"/>
  <c r="L75" i="6"/>
  <c r="N75" i="6"/>
  <c r="O75" i="6"/>
  <c r="Q75" i="6"/>
  <c r="C64" i="6"/>
  <c r="E64" i="6"/>
  <c r="F64" i="6"/>
  <c r="H64" i="6"/>
  <c r="I64" i="6"/>
  <c r="K64" i="6"/>
  <c r="L64" i="6"/>
  <c r="N64" i="6"/>
  <c r="O64" i="6"/>
  <c r="Q64" i="6"/>
  <c r="C65" i="6"/>
  <c r="E65" i="6"/>
  <c r="F65" i="6"/>
  <c r="H65" i="6"/>
  <c r="I65" i="6"/>
  <c r="K65" i="6"/>
  <c r="L65" i="6"/>
  <c r="N65" i="6"/>
  <c r="O65" i="6"/>
  <c r="Q65" i="6"/>
  <c r="C66" i="6"/>
  <c r="E66" i="6"/>
  <c r="F66" i="6"/>
  <c r="H66" i="6"/>
  <c r="I66" i="6"/>
  <c r="K66" i="6"/>
  <c r="L66" i="6"/>
  <c r="N66" i="6"/>
  <c r="O66" i="6"/>
  <c r="Q66" i="6"/>
  <c r="C67" i="6"/>
  <c r="E67" i="6"/>
  <c r="F67" i="6"/>
  <c r="H67" i="6"/>
  <c r="I67" i="6"/>
  <c r="K67" i="6"/>
  <c r="L67" i="6"/>
  <c r="N67" i="6"/>
  <c r="O67" i="6"/>
  <c r="Q67" i="6"/>
  <c r="C68" i="6"/>
  <c r="E68" i="6"/>
  <c r="F68" i="6"/>
  <c r="H68" i="6"/>
  <c r="I68" i="6"/>
  <c r="K68" i="6"/>
  <c r="L68" i="6"/>
  <c r="N68" i="6"/>
  <c r="O68" i="6"/>
  <c r="Q68" i="6"/>
  <c r="C69" i="6"/>
  <c r="E69" i="6"/>
  <c r="F69" i="6"/>
  <c r="H69" i="6"/>
  <c r="I69" i="6"/>
  <c r="K69" i="6"/>
  <c r="L69" i="6"/>
  <c r="N69" i="6"/>
  <c r="O69" i="6"/>
  <c r="Q69" i="6"/>
  <c r="C70" i="6"/>
  <c r="E70" i="6"/>
  <c r="F70" i="6"/>
  <c r="H70" i="6"/>
  <c r="I70" i="6"/>
  <c r="K70" i="6"/>
  <c r="L70" i="6"/>
  <c r="N70" i="6"/>
  <c r="O70" i="6"/>
  <c r="Q70" i="6"/>
  <c r="C71" i="6"/>
  <c r="E71" i="6"/>
  <c r="F71" i="6"/>
  <c r="H71" i="6"/>
  <c r="I71" i="6"/>
  <c r="K71" i="6"/>
  <c r="L71" i="6"/>
  <c r="N71" i="6"/>
  <c r="O71" i="6"/>
  <c r="Q71" i="6"/>
  <c r="C72" i="6"/>
  <c r="E72" i="6"/>
  <c r="F72" i="6"/>
  <c r="H72" i="6"/>
  <c r="I72" i="6"/>
  <c r="K72" i="6"/>
  <c r="L72" i="6"/>
  <c r="N72" i="6"/>
  <c r="O72" i="6"/>
  <c r="Q72" i="6"/>
  <c r="Q63" i="6"/>
  <c r="O63" i="6"/>
  <c r="N63" i="6"/>
  <c r="L63" i="6"/>
  <c r="K63" i="6"/>
  <c r="I63" i="6"/>
  <c r="H63" i="6"/>
  <c r="F63" i="6"/>
  <c r="E63" i="6"/>
  <c r="C63" i="6"/>
  <c r="Q61" i="6"/>
  <c r="O61" i="6"/>
  <c r="N61" i="6"/>
  <c r="L61" i="6"/>
  <c r="K61" i="6"/>
  <c r="I61" i="6"/>
  <c r="H61" i="6"/>
  <c r="F61" i="6"/>
  <c r="E61" i="6"/>
  <c r="C61" i="6"/>
  <c r="Q60" i="6"/>
  <c r="O60" i="6"/>
  <c r="N60" i="6"/>
  <c r="L60" i="6"/>
  <c r="K60" i="6"/>
  <c r="I60" i="6"/>
  <c r="H60" i="6"/>
  <c r="F60" i="6"/>
  <c r="E60" i="6"/>
  <c r="C60" i="6"/>
  <c r="Q59" i="6"/>
  <c r="O59" i="6"/>
  <c r="N59" i="6"/>
  <c r="L59" i="6"/>
  <c r="K59" i="6"/>
  <c r="I59" i="6"/>
  <c r="H59" i="6"/>
  <c r="F59" i="6"/>
  <c r="E59" i="6"/>
  <c r="C59" i="6"/>
  <c r="Q58" i="6"/>
  <c r="O58" i="6"/>
  <c r="N58" i="6"/>
  <c r="L58" i="6"/>
  <c r="K58" i="6"/>
  <c r="I58" i="6"/>
  <c r="H58" i="6"/>
  <c r="F58" i="6"/>
  <c r="E58" i="6"/>
  <c r="C58" i="6"/>
  <c r="Q57" i="6"/>
  <c r="O57" i="6"/>
  <c r="N57" i="6"/>
  <c r="L57" i="6"/>
  <c r="K57" i="6"/>
  <c r="I57" i="6"/>
  <c r="H57" i="6"/>
  <c r="F57" i="6"/>
  <c r="E57" i="6"/>
  <c r="C57" i="6"/>
  <c r="Q56" i="6"/>
  <c r="O56" i="6"/>
  <c r="N56" i="6"/>
  <c r="L56" i="6"/>
  <c r="K56" i="6"/>
  <c r="I56" i="6"/>
  <c r="H56" i="6"/>
  <c r="F56" i="6"/>
  <c r="E56" i="6"/>
  <c r="C56" i="6"/>
  <c r="Q55" i="6"/>
  <c r="O55" i="6"/>
  <c r="N55" i="6"/>
  <c r="L55" i="6"/>
  <c r="K55" i="6"/>
  <c r="I55" i="6"/>
  <c r="H55" i="6"/>
  <c r="F55" i="6"/>
  <c r="E55" i="6"/>
  <c r="C55" i="6"/>
  <c r="Q54" i="6"/>
  <c r="O54" i="6"/>
  <c r="N54" i="6"/>
  <c r="L54" i="6"/>
  <c r="K54" i="6"/>
  <c r="I54" i="6"/>
  <c r="H54" i="6"/>
  <c r="F54" i="6"/>
  <c r="E54" i="6"/>
  <c r="C54" i="6"/>
  <c r="Q53" i="6"/>
  <c r="O53" i="6"/>
  <c r="N53" i="6"/>
  <c r="L53" i="6"/>
  <c r="K53" i="6"/>
  <c r="I53" i="6"/>
  <c r="H53" i="6"/>
  <c r="F53" i="6"/>
  <c r="E53" i="6"/>
  <c r="C53" i="6"/>
  <c r="Q52" i="6"/>
  <c r="O52" i="6"/>
  <c r="N52" i="6"/>
  <c r="L52" i="6"/>
  <c r="K52" i="6"/>
  <c r="I52" i="6"/>
  <c r="H52" i="6"/>
  <c r="F52" i="6"/>
  <c r="E52" i="6"/>
  <c r="C52" i="6"/>
  <c r="Q51" i="6"/>
  <c r="O51" i="6"/>
  <c r="N51" i="6"/>
  <c r="L51" i="6"/>
  <c r="K51" i="6"/>
  <c r="I51" i="6"/>
  <c r="H51" i="6"/>
  <c r="F51" i="6"/>
  <c r="E51" i="6"/>
  <c r="C51" i="6"/>
  <c r="Q50" i="6"/>
  <c r="O50" i="6"/>
  <c r="N50" i="6"/>
  <c r="L50" i="6"/>
  <c r="K50" i="6"/>
  <c r="I50" i="6"/>
  <c r="H50" i="6"/>
  <c r="F50" i="6"/>
  <c r="E50" i="6"/>
  <c r="C50" i="6"/>
  <c r="Q49" i="6"/>
  <c r="O49" i="6"/>
  <c r="N49" i="6"/>
  <c r="L49" i="6"/>
  <c r="K49" i="6"/>
  <c r="I49" i="6"/>
  <c r="H49" i="6"/>
  <c r="F49" i="6"/>
  <c r="E49" i="6"/>
  <c r="C49" i="6"/>
  <c r="Q48" i="6"/>
  <c r="O48" i="6"/>
  <c r="N48" i="6"/>
  <c r="L48" i="6"/>
  <c r="K48" i="6"/>
  <c r="I48" i="6"/>
  <c r="H48" i="6"/>
  <c r="F48" i="6"/>
  <c r="E48" i="6"/>
  <c r="C48" i="6"/>
  <c r="Q47" i="6"/>
  <c r="O47" i="6"/>
  <c r="N47" i="6"/>
  <c r="L47" i="6"/>
  <c r="K47" i="6"/>
  <c r="I47" i="6"/>
  <c r="H47" i="6"/>
  <c r="F47" i="6"/>
  <c r="E47" i="6"/>
  <c r="C47" i="6"/>
  <c r="Q46" i="6"/>
  <c r="O46" i="6"/>
  <c r="N46" i="6"/>
  <c r="L46" i="6"/>
  <c r="K46" i="6"/>
  <c r="I46" i="6"/>
  <c r="H46" i="6"/>
  <c r="F46" i="6"/>
  <c r="E46" i="6"/>
  <c r="C46" i="6"/>
  <c r="Q45" i="6"/>
  <c r="O45" i="6"/>
  <c r="N45" i="6"/>
  <c r="L45" i="6"/>
  <c r="K45" i="6"/>
  <c r="I45" i="6"/>
  <c r="H45" i="6"/>
  <c r="F45" i="6"/>
  <c r="E45" i="6"/>
  <c r="C45" i="6"/>
  <c r="Q44" i="6"/>
  <c r="O44" i="6"/>
  <c r="N44" i="6"/>
  <c r="L44" i="6"/>
  <c r="K44" i="6"/>
  <c r="I44" i="6"/>
  <c r="H44" i="6"/>
  <c r="F44" i="6"/>
  <c r="E44" i="6"/>
  <c r="C44" i="6"/>
  <c r="Q43" i="6"/>
  <c r="O43" i="6"/>
  <c r="N43" i="6"/>
  <c r="L43" i="6"/>
  <c r="K43" i="6"/>
  <c r="I43" i="6"/>
  <c r="H43" i="6"/>
  <c r="F43" i="6"/>
  <c r="E43" i="6"/>
  <c r="C43" i="6"/>
  <c r="Q42" i="6"/>
  <c r="O42" i="6"/>
  <c r="N42" i="6"/>
  <c r="L42" i="6"/>
  <c r="K42" i="6"/>
  <c r="I42" i="6"/>
  <c r="H42" i="6"/>
  <c r="F42" i="6"/>
  <c r="E42" i="6"/>
  <c r="C42" i="6"/>
  <c r="Q41" i="6"/>
  <c r="O41" i="6"/>
  <c r="N41" i="6"/>
  <c r="L41" i="6"/>
  <c r="K41" i="6"/>
  <c r="I41" i="6"/>
  <c r="H41" i="6"/>
  <c r="F41" i="6"/>
  <c r="E41" i="6"/>
  <c r="C41" i="6"/>
  <c r="Q40" i="6"/>
  <c r="O40" i="6"/>
  <c r="N40" i="6"/>
  <c r="L40" i="6"/>
  <c r="K40" i="6"/>
  <c r="I40" i="6"/>
  <c r="H40" i="6"/>
  <c r="F40" i="6"/>
  <c r="E40" i="6"/>
  <c r="C40" i="6"/>
  <c r="Q39" i="6"/>
  <c r="O39" i="6"/>
  <c r="N39" i="6"/>
  <c r="L39" i="6"/>
  <c r="K39" i="6"/>
  <c r="I39" i="6"/>
  <c r="H39" i="6"/>
  <c r="F39" i="6"/>
  <c r="E39" i="6"/>
  <c r="C39" i="6"/>
  <c r="Q38" i="6"/>
  <c r="O38" i="6"/>
  <c r="N38" i="6"/>
  <c r="L38" i="6"/>
  <c r="K38" i="6"/>
  <c r="I38" i="6"/>
  <c r="H38" i="6"/>
  <c r="F38" i="6"/>
  <c r="E38" i="6"/>
  <c r="C38" i="6"/>
  <c r="C17" i="6"/>
  <c r="E17" i="6"/>
  <c r="F17" i="6"/>
  <c r="H17" i="6"/>
  <c r="I17" i="6"/>
  <c r="K17" i="6"/>
  <c r="L17" i="6"/>
  <c r="N17" i="6"/>
  <c r="O17" i="6"/>
  <c r="Q17" i="6"/>
  <c r="C18" i="6"/>
  <c r="E18" i="6"/>
  <c r="F18" i="6"/>
  <c r="H18" i="6"/>
  <c r="I18" i="6"/>
  <c r="K18" i="6"/>
  <c r="L18" i="6"/>
  <c r="N18" i="6"/>
  <c r="O18" i="6"/>
  <c r="Q18" i="6"/>
  <c r="C19" i="6"/>
  <c r="E19" i="6"/>
  <c r="F19" i="6"/>
  <c r="H19" i="6"/>
  <c r="I19" i="6"/>
  <c r="K19" i="6"/>
  <c r="L19" i="6"/>
  <c r="N19" i="6"/>
  <c r="O19" i="6"/>
  <c r="Q19" i="6"/>
  <c r="C20" i="6"/>
  <c r="E20" i="6"/>
  <c r="F20" i="6"/>
  <c r="H20" i="6"/>
  <c r="I20" i="6"/>
  <c r="K20" i="6"/>
  <c r="L20" i="6"/>
  <c r="N20" i="6"/>
  <c r="O20" i="6"/>
  <c r="Q20" i="6"/>
  <c r="C21" i="6"/>
  <c r="E21" i="6"/>
  <c r="F21" i="6"/>
  <c r="H21" i="6"/>
  <c r="I21" i="6"/>
  <c r="K21" i="6"/>
  <c r="L21" i="6"/>
  <c r="N21" i="6"/>
  <c r="O21" i="6"/>
  <c r="Q21" i="6"/>
  <c r="C22" i="6"/>
  <c r="E22" i="6"/>
  <c r="F22" i="6"/>
  <c r="H22" i="6"/>
  <c r="I22" i="6"/>
  <c r="K22" i="6"/>
  <c r="L22" i="6"/>
  <c r="N22" i="6"/>
  <c r="O22" i="6"/>
  <c r="Q22" i="6"/>
  <c r="Q16" i="6"/>
  <c r="O16" i="6"/>
  <c r="N16" i="6"/>
  <c r="L16" i="6"/>
  <c r="K16" i="6"/>
  <c r="I16" i="6"/>
  <c r="H16" i="6"/>
  <c r="F16" i="6"/>
  <c r="E16" i="6"/>
  <c r="C16" i="6"/>
  <c r="Q13" i="6"/>
  <c r="O13" i="6"/>
  <c r="N13" i="6"/>
  <c r="L13" i="6"/>
  <c r="K13" i="6"/>
  <c r="I13" i="6"/>
  <c r="H13" i="6"/>
  <c r="F13" i="6"/>
  <c r="E13" i="6"/>
  <c r="C13" i="6"/>
  <c r="Q12" i="6"/>
  <c r="O12" i="6"/>
  <c r="N12" i="6"/>
  <c r="L12" i="6"/>
  <c r="K12" i="6"/>
  <c r="I12" i="6"/>
  <c r="H12" i="6"/>
  <c r="F12" i="6"/>
  <c r="E12" i="6"/>
  <c r="C12" i="6"/>
  <c r="Q11" i="6"/>
  <c r="O11" i="6"/>
  <c r="N11" i="6"/>
  <c r="L11" i="6"/>
  <c r="K11" i="6"/>
  <c r="I11" i="6"/>
  <c r="H11" i="6"/>
  <c r="F11" i="6"/>
  <c r="E11" i="6"/>
  <c r="C11" i="6"/>
  <c r="Q10" i="6"/>
  <c r="O10" i="6"/>
  <c r="N10" i="6"/>
  <c r="L10" i="6"/>
  <c r="K10" i="6"/>
  <c r="I10" i="6"/>
  <c r="H10" i="6"/>
  <c r="F10" i="6"/>
  <c r="E10" i="6"/>
  <c r="C10" i="6"/>
  <c r="Q9" i="6"/>
  <c r="O9" i="6"/>
  <c r="N9" i="6"/>
  <c r="L9" i="6"/>
  <c r="K9" i="6"/>
  <c r="I9" i="6"/>
  <c r="H9" i="6"/>
  <c r="F9" i="6"/>
  <c r="E9" i="6"/>
  <c r="C9" i="6"/>
  <c r="Q6" i="6"/>
  <c r="O6" i="6"/>
  <c r="N6" i="6"/>
  <c r="L6" i="6"/>
  <c r="K6" i="6"/>
  <c r="I6" i="6"/>
  <c r="H6" i="6"/>
  <c r="F6" i="6"/>
  <c r="E6" i="6"/>
  <c r="C6" i="6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F72" i="4"/>
  <c r="F73" i="4"/>
  <c r="F74" i="4"/>
  <c r="F63" i="4"/>
  <c r="F64" i="4"/>
  <c r="F65" i="4"/>
  <c r="F66" i="4"/>
  <c r="F67" i="4"/>
  <c r="F68" i="4"/>
  <c r="F69" i="4"/>
  <c r="F70" i="4"/>
  <c r="F71" i="4"/>
  <c r="F62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37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37" i="4"/>
  <c r="C17" i="4"/>
  <c r="E17" i="4"/>
  <c r="F17" i="4"/>
  <c r="H17" i="4"/>
  <c r="I17" i="4"/>
  <c r="K17" i="4"/>
  <c r="L17" i="4"/>
  <c r="N17" i="4"/>
  <c r="O17" i="4"/>
  <c r="Q17" i="4"/>
  <c r="C18" i="4"/>
  <c r="E18" i="4"/>
  <c r="F18" i="4"/>
  <c r="H18" i="4"/>
  <c r="I18" i="4"/>
  <c r="K18" i="4"/>
  <c r="L18" i="4"/>
  <c r="N18" i="4"/>
  <c r="O18" i="4"/>
  <c r="Q18" i="4"/>
  <c r="C19" i="4"/>
  <c r="E19" i="4"/>
  <c r="F19" i="4"/>
  <c r="H19" i="4"/>
  <c r="I19" i="4"/>
  <c r="K19" i="4"/>
  <c r="L19" i="4"/>
  <c r="N19" i="4"/>
  <c r="O19" i="4"/>
  <c r="Q19" i="4"/>
  <c r="C20" i="4"/>
  <c r="E20" i="4"/>
  <c r="F20" i="4"/>
  <c r="H20" i="4"/>
  <c r="I20" i="4"/>
  <c r="K20" i="4"/>
  <c r="L20" i="4"/>
  <c r="N20" i="4"/>
  <c r="O20" i="4"/>
  <c r="Q20" i="4"/>
  <c r="C21" i="4"/>
  <c r="E21" i="4"/>
  <c r="F21" i="4"/>
  <c r="H21" i="4"/>
  <c r="I21" i="4"/>
  <c r="K21" i="4"/>
  <c r="L21" i="4"/>
  <c r="N21" i="4"/>
  <c r="O21" i="4"/>
  <c r="Q21" i="4"/>
  <c r="C22" i="4"/>
  <c r="E22" i="4"/>
  <c r="F22" i="4"/>
  <c r="H22" i="4"/>
  <c r="I22" i="4"/>
  <c r="K22" i="4"/>
  <c r="L22" i="4"/>
  <c r="N22" i="4"/>
  <c r="O22" i="4"/>
  <c r="Q22" i="4"/>
  <c r="Q16" i="4"/>
  <c r="O16" i="4"/>
  <c r="N16" i="4"/>
  <c r="L16" i="4"/>
  <c r="K16" i="4"/>
  <c r="I16" i="4"/>
  <c r="H16" i="4"/>
  <c r="F16" i="4"/>
  <c r="E16" i="4"/>
  <c r="C16" i="4"/>
  <c r="Q13" i="4"/>
  <c r="O13" i="4"/>
  <c r="N13" i="4"/>
  <c r="L13" i="4"/>
  <c r="K13" i="4"/>
  <c r="I13" i="4"/>
  <c r="H13" i="4"/>
  <c r="F13" i="4"/>
  <c r="E13" i="4"/>
  <c r="C13" i="4"/>
  <c r="Q12" i="4"/>
  <c r="O12" i="4"/>
  <c r="N12" i="4"/>
  <c r="L12" i="4"/>
  <c r="K12" i="4"/>
  <c r="I12" i="4"/>
  <c r="H12" i="4"/>
  <c r="F12" i="4"/>
  <c r="E12" i="4"/>
  <c r="C12" i="4"/>
  <c r="Q11" i="4"/>
  <c r="O11" i="4"/>
  <c r="N11" i="4"/>
  <c r="L11" i="4"/>
  <c r="K11" i="4"/>
  <c r="I11" i="4"/>
  <c r="H11" i="4"/>
  <c r="F11" i="4"/>
  <c r="E11" i="4"/>
  <c r="C11" i="4"/>
  <c r="Q10" i="4"/>
  <c r="O10" i="4"/>
  <c r="N10" i="4"/>
  <c r="L10" i="4"/>
  <c r="K10" i="4"/>
  <c r="I10" i="4"/>
  <c r="H10" i="4"/>
  <c r="F10" i="4"/>
  <c r="E10" i="4"/>
  <c r="C10" i="4"/>
  <c r="Q9" i="4"/>
  <c r="O9" i="4"/>
  <c r="N9" i="4"/>
  <c r="L9" i="4"/>
  <c r="K9" i="4"/>
  <c r="I9" i="4"/>
  <c r="H9" i="4"/>
  <c r="F9" i="4"/>
  <c r="E9" i="4"/>
  <c r="C9" i="4"/>
  <c r="Q6" i="4"/>
  <c r="O6" i="4"/>
  <c r="N6" i="4"/>
  <c r="L6" i="4"/>
  <c r="K6" i="4"/>
  <c r="I6" i="4"/>
  <c r="H6" i="4"/>
  <c r="F6" i="4"/>
  <c r="E6" i="4"/>
  <c r="C6" i="4"/>
  <c r="K71" i="2"/>
  <c r="K70" i="2"/>
  <c r="K69" i="2"/>
  <c r="K68" i="2"/>
  <c r="K67" i="2"/>
  <c r="K66" i="2"/>
  <c r="K65" i="2"/>
  <c r="K64" i="2"/>
  <c r="K63" i="2"/>
  <c r="K62" i="2"/>
  <c r="H63" i="2"/>
  <c r="H64" i="2"/>
  <c r="H65" i="2"/>
  <c r="H66" i="2"/>
  <c r="H67" i="2"/>
  <c r="H68" i="2"/>
  <c r="H69" i="2"/>
  <c r="H70" i="2"/>
  <c r="H71" i="2"/>
  <c r="H62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36" i="2"/>
  <c r="C17" i="2"/>
  <c r="D17" i="2" s="1"/>
  <c r="E17" i="2"/>
  <c r="F17" i="2"/>
  <c r="G17" i="2" s="1"/>
  <c r="H17" i="2"/>
  <c r="I17" i="2"/>
  <c r="J17" i="2" s="1"/>
  <c r="K17" i="2"/>
  <c r="L17" i="2"/>
  <c r="M17" i="2" s="1"/>
  <c r="N17" i="2"/>
  <c r="O17" i="2"/>
  <c r="P17" i="2" s="1"/>
  <c r="Q17" i="2"/>
  <c r="C18" i="2"/>
  <c r="D18" i="2" s="1"/>
  <c r="E18" i="2"/>
  <c r="F18" i="2"/>
  <c r="G18" i="2" s="1"/>
  <c r="H18" i="2"/>
  <c r="I18" i="2"/>
  <c r="J18" i="2" s="1"/>
  <c r="K18" i="2"/>
  <c r="L18" i="2"/>
  <c r="M18" i="2" s="1"/>
  <c r="N18" i="2"/>
  <c r="O18" i="2"/>
  <c r="P18" i="2" s="1"/>
  <c r="Q18" i="2"/>
  <c r="C19" i="2"/>
  <c r="E19" i="2"/>
  <c r="F19" i="2"/>
  <c r="H19" i="2"/>
  <c r="I19" i="2"/>
  <c r="K19" i="2"/>
  <c r="L19" i="2"/>
  <c r="N19" i="2"/>
  <c r="O19" i="2"/>
  <c r="Q19" i="2"/>
  <c r="C20" i="2"/>
  <c r="E20" i="2"/>
  <c r="F20" i="2"/>
  <c r="H20" i="2"/>
  <c r="I20" i="2"/>
  <c r="K20" i="2"/>
  <c r="L20" i="2"/>
  <c r="N20" i="2"/>
  <c r="O20" i="2"/>
  <c r="Q20" i="2"/>
  <c r="C21" i="2"/>
  <c r="E21" i="2"/>
  <c r="F21" i="2"/>
  <c r="H21" i="2"/>
  <c r="I21" i="2"/>
  <c r="K21" i="2"/>
  <c r="L21" i="2"/>
  <c r="N21" i="2"/>
  <c r="O21" i="2"/>
  <c r="Q21" i="2"/>
  <c r="C22" i="2"/>
  <c r="E22" i="2"/>
  <c r="F22" i="2"/>
  <c r="H22" i="2"/>
  <c r="I22" i="2"/>
  <c r="K22" i="2"/>
  <c r="L22" i="2"/>
  <c r="N22" i="2"/>
  <c r="O22" i="2"/>
  <c r="Q22" i="2"/>
  <c r="Q16" i="2"/>
  <c r="O16" i="2"/>
  <c r="N16" i="2"/>
  <c r="L16" i="2"/>
  <c r="K16" i="2"/>
  <c r="I16" i="2"/>
  <c r="H16" i="2"/>
  <c r="F16" i="2"/>
  <c r="E16" i="2"/>
  <c r="C16" i="2"/>
  <c r="Q13" i="2"/>
  <c r="O13" i="2"/>
  <c r="N13" i="2"/>
  <c r="L13" i="2"/>
  <c r="K13" i="2"/>
  <c r="I13" i="2"/>
  <c r="H13" i="2"/>
  <c r="F13" i="2"/>
  <c r="E13" i="2"/>
  <c r="C13" i="2"/>
  <c r="Q12" i="2"/>
  <c r="O12" i="2"/>
  <c r="N12" i="2"/>
  <c r="L12" i="2"/>
  <c r="K12" i="2"/>
  <c r="I12" i="2"/>
  <c r="H12" i="2"/>
  <c r="F12" i="2"/>
  <c r="E12" i="2"/>
  <c r="C12" i="2"/>
  <c r="Q11" i="2"/>
  <c r="O11" i="2"/>
  <c r="N11" i="2"/>
  <c r="L11" i="2"/>
  <c r="K11" i="2"/>
  <c r="I11" i="2"/>
  <c r="H11" i="2"/>
  <c r="F11" i="2"/>
  <c r="E11" i="2"/>
  <c r="C11" i="2"/>
  <c r="Q10" i="2"/>
  <c r="O10" i="2"/>
  <c r="N10" i="2"/>
  <c r="L10" i="2"/>
  <c r="K10" i="2"/>
  <c r="I10" i="2"/>
  <c r="H10" i="2"/>
  <c r="F10" i="2"/>
  <c r="E10" i="2"/>
  <c r="C10" i="2"/>
  <c r="Q9" i="2"/>
  <c r="O9" i="2"/>
  <c r="P9" i="2" s="1"/>
  <c r="N9" i="2"/>
  <c r="L9" i="2"/>
  <c r="M9" i="2" s="1"/>
  <c r="K9" i="2"/>
  <c r="I9" i="2"/>
  <c r="J9" i="2" s="1"/>
  <c r="H9" i="2"/>
  <c r="F9" i="2"/>
  <c r="G9" i="2" s="1"/>
  <c r="E9" i="2"/>
  <c r="C9" i="2"/>
  <c r="D9" i="2" s="1"/>
  <c r="Q6" i="2"/>
  <c r="O6" i="2"/>
  <c r="N6" i="2"/>
  <c r="L6" i="2"/>
  <c r="K6" i="2"/>
  <c r="I6" i="2"/>
  <c r="H6" i="2"/>
  <c r="F6" i="2"/>
  <c r="E6" i="2"/>
  <c r="C6" i="2"/>
  <c r="A82" i="5"/>
  <c r="M82" i="5"/>
  <c r="L82" i="5"/>
  <c r="J82" i="5"/>
  <c r="I82" i="5"/>
  <c r="G82" i="5"/>
  <c r="F82" i="5"/>
  <c r="E82" i="5"/>
  <c r="D82" i="5"/>
  <c r="C82" i="5"/>
  <c r="B82" i="5"/>
  <c r="B73" i="5"/>
  <c r="C73" i="5"/>
  <c r="D73" i="5"/>
  <c r="E73" i="5"/>
  <c r="F73" i="5"/>
  <c r="G73" i="5"/>
  <c r="I73" i="5"/>
  <c r="J73" i="5"/>
  <c r="L73" i="5"/>
  <c r="M73" i="5"/>
  <c r="B74" i="5"/>
  <c r="C74" i="5"/>
  <c r="D74" i="5"/>
  <c r="E74" i="5"/>
  <c r="F74" i="5"/>
  <c r="G74" i="5"/>
  <c r="I74" i="5"/>
  <c r="J74" i="5"/>
  <c r="L74" i="5"/>
  <c r="M74" i="5"/>
  <c r="B75" i="5"/>
  <c r="C75" i="5"/>
  <c r="D75" i="5"/>
  <c r="E75" i="5"/>
  <c r="F75" i="5"/>
  <c r="G75" i="5"/>
  <c r="I75" i="5"/>
  <c r="J75" i="5"/>
  <c r="L75" i="5"/>
  <c r="M75" i="5"/>
  <c r="B76" i="5"/>
  <c r="C76" i="5"/>
  <c r="D76" i="5"/>
  <c r="E76" i="5"/>
  <c r="F76" i="5"/>
  <c r="G76" i="5"/>
  <c r="I76" i="5"/>
  <c r="J76" i="5"/>
  <c r="L76" i="5"/>
  <c r="M76" i="5"/>
  <c r="B77" i="5"/>
  <c r="C77" i="5"/>
  <c r="D77" i="5"/>
  <c r="E77" i="5"/>
  <c r="F77" i="5"/>
  <c r="G77" i="5"/>
  <c r="I77" i="5"/>
  <c r="J77" i="5"/>
  <c r="L77" i="5"/>
  <c r="M77" i="5"/>
  <c r="B78" i="5"/>
  <c r="C78" i="5"/>
  <c r="D78" i="5"/>
  <c r="E78" i="5"/>
  <c r="F78" i="5"/>
  <c r="G78" i="5"/>
  <c r="I78" i="5"/>
  <c r="J78" i="5"/>
  <c r="L78" i="5"/>
  <c r="M78" i="5"/>
  <c r="B79" i="5"/>
  <c r="C79" i="5"/>
  <c r="D79" i="5"/>
  <c r="E79" i="5"/>
  <c r="F79" i="5"/>
  <c r="G79" i="5"/>
  <c r="I79" i="5"/>
  <c r="J79" i="5"/>
  <c r="L79" i="5"/>
  <c r="M79" i="5"/>
  <c r="B80" i="5"/>
  <c r="C80" i="5"/>
  <c r="D80" i="5"/>
  <c r="E80" i="5"/>
  <c r="F80" i="5"/>
  <c r="G80" i="5"/>
  <c r="I80" i="5"/>
  <c r="J80" i="5"/>
  <c r="L80" i="5"/>
  <c r="M80" i="5"/>
  <c r="B81" i="5"/>
  <c r="C81" i="5"/>
  <c r="D81" i="5"/>
  <c r="E81" i="5"/>
  <c r="F81" i="5"/>
  <c r="G81" i="5"/>
  <c r="I81" i="5"/>
  <c r="J81" i="5"/>
  <c r="L81" i="5"/>
  <c r="M81" i="5"/>
  <c r="M72" i="5"/>
  <c r="L72" i="5"/>
  <c r="J72" i="5"/>
  <c r="I72" i="5"/>
  <c r="G72" i="5"/>
  <c r="F72" i="5"/>
  <c r="E72" i="5"/>
  <c r="D72" i="5"/>
  <c r="C72" i="5"/>
  <c r="B72" i="5"/>
  <c r="B47" i="5"/>
  <c r="C47" i="5"/>
  <c r="D47" i="5"/>
  <c r="E47" i="5"/>
  <c r="F47" i="5"/>
  <c r="G47" i="5"/>
  <c r="I47" i="5"/>
  <c r="J47" i="5"/>
  <c r="L47" i="5"/>
  <c r="M47" i="5"/>
  <c r="B48" i="5"/>
  <c r="C48" i="5"/>
  <c r="D48" i="5"/>
  <c r="E48" i="5"/>
  <c r="F48" i="5"/>
  <c r="G48" i="5"/>
  <c r="I48" i="5"/>
  <c r="J48" i="5"/>
  <c r="L48" i="5"/>
  <c r="M48" i="5"/>
  <c r="B49" i="5"/>
  <c r="C49" i="5"/>
  <c r="D49" i="5"/>
  <c r="E49" i="5"/>
  <c r="F49" i="5"/>
  <c r="G49" i="5"/>
  <c r="I49" i="5"/>
  <c r="J49" i="5"/>
  <c r="L49" i="5"/>
  <c r="M49" i="5"/>
  <c r="B50" i="5"/>
  <c r="C50" i="5"/>
  <c r="D50" i="5"/>
  <c r="E50" i="5"/>
  <c r="F50" i="5"/>
  <c r="G50" i="5"/>
  <c r="I50" i="5"/>
  <c r="K50" i="5" s="1"/>
  <c r="J50" i="5"/>
  <c r="L50" i="5"/>
  <c r="M50" i="5"/>
  <c r="B51" i="5"/>
  <c r="C51" i="5"/>
  <c r="D51" i="5"/>
  <c r="E51" i="5"/>
  <c r="F51" i="5"/>
  <c r="G51" i="5"/>
  <c r="I51" i="5"/>
  <c r="J51" i="5"/>
  <c r="L51" i="5"/>
  <c r="M51" i="5"/>
  <c r="B52" i="5"/>
  <c r="C52" i="5"/>
  <c r="D52" i="5"/>
  <c r="E52" i="5"/>
  <c r="F52" i="5"/>
  <c r="G52" i="5"/>
  <c r="I52" i="5"/>
  <c r="J52" i="5"/>
  <c r="L52" i="5"/>
  <c r="M52" i="5"/>
  <c r="B53" i="5"/>
  <c r="C53" i="5"/>
  <c r="D53" i="5"/>
  <c r="E53" i="5"/>
  <c r="F53" i="5"/>
  <c r="G53" i="5"/>
  <c r="I53" i="5"/>
  <c r="J53" i="5"/>
  <c r="L53" i="5"/>
  <c r="M53" i="5"/>
  <c r="B54" i="5"/>
  <c r="C54" i="5"/>
  <c r="D54" i="5"/>
  <c r="E54" i="5"/>
  <c r="F54" i="5"/>
  <c r="G54" i="5"/>
  <c r="I54" i="5"/>
  <c r="J54" i="5"/>
  <c r="L54" i="5"/>
  <c r="M54" i="5"/>
  <c r="B55" i="5"/>
  <c r="C55" i="5"/>
  <c r="D55" i="5"/>
  <c r="E55" i="5"/>
  <c r="F55" i="5"/>
  <c r="G55" i="5"/>
  <c r="I55" i="5"/>
  <c r="J55" i="5"/>
  <c r="L55" i="5"/>
  <c r="M55" i="5"/>
  <c r="B56" i="5"/>
  <c r="C56" i="5"/>
  <c r="D56" i="5"/>
  <c r="E56" i="5"/>
  <c r="F56" i="5"/>
  <c r="G56" i="5"/>
  <c r="I56" i="5"/>
  <c r="J56" i="5"/>
  <c r="L56" i="5"/>
  <c r="M56" i="5"/>
  <c r="B57" i="5"/>
  <c r="C57" i="5"/>
  <c r="D57" i="5"/>
  <c r="E57" i="5"/>
  <c r="F57" i="5"/>
  <c r="G57" i="5"/>
  <c r="I57" i="5"/>
  <c r="J57" i="5"/>
  <c r="L57" i="5"/>
  <c r="M57" i="5"/>
  <c r="B58" i="5"/>
  <c r="C58" i="5"/>
  <c r="D58" i="5"/>
  <c r="E58" i="5"/>
  <c r="F58" i="5"/>
  <c r="G58" i="5"/>
  <c r="I58" i="5"/>
  <c r="J58" i="5"/>
  <c r="L58" i="5"/>
  <c r="N58" i="5" s="1"/>
  <c r="M58" i="5"/>
  <c r="B59" i="5"/>
  <c r="C59" i="5"/>
  <c r="D59" i="5"/>
  <c r="E59" i="5"/>
  <c r="F59" i="5"/>
  <c r="G59" i="5"/>
  <c r="I59" i="5"/>
  <c r="J59" i="5"/>
  <c r="L59" i="5"/>
  <c r="M59" i="5"/>
  <c r="B60" i="5"/>
  <c r="C60" i="5"/>
  <c r="D60" i="5"/>
  <c r="E60" i="5"/>
  <c r="F60" i="5"/>
  <c r="G60" i="5"/>
  <c r="I60" i="5"/>
  <c r="J60" i="5"/>
  <c r="L60" i="5"/>
  <c r="M60" i="5"/>
  <c r="B61" i="5"/>
  <c r="C61" i="5"/>
  <c r="D61" i="5"/>
  <c r="E61" i="5"/>
  <c r="F61" i="5"/>
  <c r="G61" i="5"/>
  <c r="I61" i="5"/>
  <c r="J61" i="5"/>
  <c r="L61" i="5"/>
  <c r="M61" i="5"/>
  <c r="B62" i="5"/>
  <c r="C62" i="5"/>
  <c r="D62" i="5"/>
  <c r="E62" i="5"/>
  <c r="F62" i="5"/>
  <c r="G62" i="5"/>
  <c r="I62" i="5"/>
  <c r="J62" i="5"/>
  <c r="L62" i="5"/>
  <c r="M62" i="5"/>
  <c r="B63" i="5"/>
  <c r="C63" i="5"/>
  <c r="D63" i="5"/>
  <c r="E63" i="5"/>
  <c r="F63" i="5"/>
  <c r="G63" i="5"/>
  <c r="I63" i="5"/>
  <c r="J63" i="5"/>
  <c r="L63" i="5"/>
  <c r="M63" i="5"/>
  <c r="B64" i="5"/>
  <c r="C64" i="5"/>
  <c r="D64" i="5"/>
  <c r="E64" i="5"/>
  <c r="F64" i="5"/>
  <c r="G64" i="5"/>
  <c r="I64" i="5"/>
  <c r="J64" i="5"/>
  <c r="L64" i="5"/>
  <c r="M64" i="5"/>
  <c r="B65" i="5"/>
  <c r="C65" i="5"/>
  <c r="D65" i="5"/>
  <c r="E65" i="5"/>
  <c r="F65" i="5"/>
  <c r="G65" i="5"/>
  <c r="I65" i="5"/>
  <c r="J65" i="5"/>
  <c r="L65" i="5"/>
  <c r="M65" i="5"/>
  <c r="B66" i="5"/>
  <c r="C66" i="5"/>
  <c r="D66" i="5"/>
  <c r="E66" i="5"/>
  <c r="F66" i="5"/>
  <c r="G66" i="5"/>
  <c r="I66" i="5"/>
  <c r="J66" i="5"/>
  <c r="L66" i="5"/>
  <c r="M66" i="5"/>
  <c r="B67" i="5"/>
  <c r="C67" i="5"/>
  <c r="D67" i="5"/>
  <c r="E67" i="5"/>
  <c r="F67" i="5"/>
  <c r="G67" i="5"/>
  <c r="I67" i="5"/>
  <c r="J67" i="5"/>
  <c r="L67" i="5"/>
  <c r="M67" i="5"/>
  <c r="B68" i="5"/>
  <c r="C68" i="5"/>
  <c r="D68" i="5"/>
  <c r="E68" i="5"/>
  <c r="F68" i="5"/>
  <c r="G68" i="5"/>
  <c r="I68" i="5"/>
  <c r="J68" i="5"/>
  <c r="L68" i="5"/>
  <c r="M68" i="5"/>
  <c r="B69" i="5"/>
  <c r="C69" i="5"/>
  <c r="D69" i="5"/>
  <c r="E69" i="5"/>
  <c r="F69" i="5"/>
  <c r="G69" i="5"/>
  <c r="I69" i="5"/>
  <c r="J69" i="5"/>
  <c r="L69" i="5"/>
  <c r="M69" i="5"/>
  <c r="M46" i="5"/>
  <c r="L46" i="5"/>
  <c r="J46" i="5"/>
  <c r="I46" i="5"/>
  <c r="G46" i="5"/>
  <c r="F46" i="5"/>
  <c r="E46" i="5"/>
  <c r="D46" i="5"/>
  <c r="C46" i="5"/>
  <c r="B46" i="5"/>
  <c r="M29" i="5"/>
  <c r="L29" i="5"/>
  <c r="J29" i="5"/>
  <c r="I29" i="5"/>
  <c r="G29" i="5"/>
  <c r="F29" i="5"/>
  <c r="E29" i="5"/>
  <c r="D29" i="5"/>
  <c r="C29" i="5"/>
  <c r="B29" i="5"/>
  <c r="M28" i="5"/>
  <c r="L28" i="5"/>
  <c r="J28" i="5"/>
  <c r="I28" i="5"/>
  <c r="G28" i="5"/>
  <c r="F28" i="5"/>
  <c r="E28" i="5"/>
  <c r="D28" i="5"/>
  <c r="C28" i="5"/>
  <c r="B28" i="5"/>
  <c r="M27" i="5"/>
  <c r="L27" i="5"/>
  <c r="J27" i="5"/>
  <c r="I27" i="5"/>
  <c r="G27" i="5"/>
  <c r="F27" i="5"/>
  <c r="E27" i="5"/>
  <c r="D27" i="5"/>
  <c r="C27" i="5"/>
  <c r="B27" i="5"/>
  <c r="M26" i="5"/>
  <c r="L26" i="5"/>
  <c r="J26" i="5"/>
  <c r="I26" i="5"/>
  <c r="G26" i="5"/>
  <c r="F26" i="5"/>
  <c r="E26" i="5"/>
  <c r="D26" i="5"/>
  <c r="C26" i="5"/>
  <c r="B26" i="5"/>
  <c r="M25" i="5"/>
  <c r="L25" i="5"/>
  <c r="J25" i="5"/>
  <c r="I25" i="5"/>
  <c r="G25" i="5"/>
  <c r="F25" i="5"/>
  <c r="E25" i="5"/>
  <c r="D25" i="5"/>
  <c r="C25" i="5"/>
  <c r="B25" i="5"/>
  <c r="M24" i="5"/>
  <c r="L24" i="5"/>
  <c r="J24" i="5"/>
  <c r="I24" i="5"/>
  <c r="G24" i="5"/>
  <c r="F24" i="5"/>
  <c r="E24" i="5"/>
  <c r="D24" i="5"/>
  <c r="C24" i="5"/>
  <c r="B24" i="5"/>
  <c r="M23" i="5"/>
  <c r="L23" i="5"/>
  <c r="J23" i="5"/>
  <c r="I23" i="5"/>
  <c r="G23" i="5"/>
  <c r="F23" i="5"/>
  <c r="E23" i="5"/>
  <c r="D23" i="5"/>
  <c r="C23" i="5"/>
  <c r="B23" i="5"/>
  <c r="B17" i="5"/>
  <c r="C17" i="5"/>
  <c r="D17" i="5"/>
  <c r="E17" i="5"/>
  <c r="F17" i="5"/>
  <c r="G17" i="5"/>
  <c r="I17" i="5"/>
  <c r="J17" i="5"/>
  <c r="L17" i="5"/>
  <c r="M17" i="5"/>
  <c r="B18" i="5"/>
  <c r="C18" i="5"/>
  <c r="D18" i="5"/>
  <c r="E18" i="5"/>
  <c r="F18" i="5"/>
  <c r="G18" i="5"/>
  <c r="I18" i="5"/>
  <c r="J18" i="5"/>
  <c r="L18" i="5"/>
  <c r="M18" i="5"/>
  <c r="B19" i="5"/>
  <c r="C19" i="5"/>
  <c r="D19" i="5"/>
  <c r="E19" i="5"/>
  <c r="F19" i="5"/>
  <c r="G19" i="5"/>
  <c r="I19" i="5"/>
  <c r="J19" i="5"/>
  <c r="L19" i="5"/>
  <c r="M19" i="5"/>
  <c r="B20" i="5"/>
  <c r="C20" i="5"/>
  <c r="D20" i="5"/>
  <c r="E20" i="5"/>
  <c r="F20" i="5"/>
  <c r="G20" i="5"/>
  <c r="I20" i="5"/>
  <c r="J20" i="5"/>
  <c r="L20" i="5"/>
  <c r="M20" i="5"/>
  <c r="M16" i="5"/>
  <c r="L16" i="5"/>
  <c r="J16" i="5"/>
  <c r="I16" i="5"/>
  <c r="G16" i="5"/>
  <c r="F16" i="5"/>
  <c r="E16" i="5"/>
  <c r="D16" i="5"/>
  <c r="C16" i="5"/>
  <c r="B16" i="5"/>
  <c r="M13" i="5"/>
  <c r="L13" i="5"/>
  <c r="J13" i="5"/>
  <c r="I13" i="5"/>
  <c r="G13" i="5"/>
  <c r="F13" i="5"/>
  <c r="E13" i="5"/>
  <c r="D13" i="5"/>
  <c r="C13" i="5"/>
  <c r="B13" i="5"/>
  <c r="M12" i="5"/>
  <c r="L12" i="5"/>
  <c r="J12" i="5"/>
  <c r="I12" i="5"/>
  <c r="G12" i="5"/>
  <c r="F12" i="5"/>
  <c r="E12" i="5"/>
  <c r="D12" i="5"/>
  <c r="C12" i="5"/>
  <c r="B12" i="5"/>
  <c r="M11" i="5"/>
  <c r="L11" i="5"/>
  <c r="J11" i="5"/>
  <c r="I11" i="5"/>
  <c r="G11" i="5"/>
  <c r="F11" i="5"/>
  <c r="E11" i="5"/>
  <c r="D11" i="5"/>
  <c r="C11" i="5"/>
  <c r="B11" i="5"/>
  <c r="B10" i="5"/>
  <c r="C10" i="5"/>
  <c r="D10" i="5"/>
  <c r="E10" i="5"/>
  <c r="F10" i="5"/>
  <c r="G10" i="5"/>
  <c r="I10" i="5"/>
  <c r="J10" i="5"/>
  <c r="L10" i="5"/>
  <c r="M10" i="5"/>
  <c r="M9" i="5"/>
  <c r="L9" i="5"/>
  <c r="J9" i="5"/>
  <c r="I9" i="5"/>
  <c r="G9" i="5"/>
  <c r="F9" i="5"/>
  <c r="E9" i="5"/>
  <c r="D9" i="5"/>
  <c r="C9" i="5"/>
  <c r="B9" i="5"/>
  <c r="M6" i="5"/>
  <c r="L6" i="5"/>
  <c r="J6" i="5"/>
  <c r="I6" i="5"/>
  <c r="G6" i="5"/>
  <c r="F6" i="5"/>
  <c r="E6" i="5"/>
  <c r="D6" i="5"/>
  <c r="C6" i="5"/>
  <c r="B6" i="5"/>
  <c r="B73" i="3"/>
  <c r="C73" i="3"/>
  <c r="D73" i="3"/>
  <c r="E73" i="3"/>
  <c r="F73" i="3"/>
  <c r="G73" i="3"/>
  <c r="I73" i="3"/>
  <c r="J73" i="3"/>
  <c r="L73" i="3"/>
  <c r="N73" i="3" s="1"/>
  <c r="M73" i="3"/>
  <c r="B74" i="3"/>
  <c r="C74" i="3"/>
  <c r="D74" i="3"/>
  <c r="E74" i="3"/>
  <c r="F74" i="3"/>
  <c r="G74" i="3"/>
  <c r="I74" i="3"/>
  <c r="J74" i="3"/>
  <c r="L74" i="3"/>
  <c r="M74" i="3"/>
  <c r="B75" i="3"/>
  <c r="C75" i="3"/>
  <c r="D75" i="3"/>
  <c r="E75" i="3"/>
  <c r="F75" i="3"/>
  <c r="G75" i="3"/>
  <c r="I75" i="3"/>
  <c r="J75" i="3"/>
  <c r="L75" i="3"/>
  <c r="M75" i="3"/>
  <c r="B76" i="3"/>
  <c r="C76" i="3"/>
  <c r="D76" i="3"/>
  <c r="E76" i="3"/>
  <c r="F76" i="3"/>
  <c r="G76" i="3"/>
  <c r="I76" i="3"/>
  <c r="J76" i="3"/>
  <c r="L76" i="3"/>
  <c r="M76" i="3"/>
  <c r="N76" i="3"/>
  <c r="B77" i="3"/>
  <c r="C77" i="3"/>
  <c r="D77" i="3"/>
  <c r="E77" i="3"/>
  <c r="F77" i="3"/>
  <c r="G77" i="3"/>
  <c r="I77" i="3"/>
  <c r="J77" i="3"/>
  <c r="L77" i="3"/>
  <c r="M77" i="3"/>
  <c r="B78" i="3"/>
  <c r="C78" i="3"/>
  <c r="D78" i="3"/>
  <c r="E78" i="3"/>
  <c r="F78" i="3"/>
  <c r="G78" i="3"/>
  <c r="I78" i="3"/>
  <c r="J78" i="3"/>
  <c r="L78" i="3"/>
  <c r="M78" i="3"/>
  <c r="B79" i="3"/>
  <c r="C79" i="3"/>
  <c r="D79" i="3"/>
  <c r="E79" i="3"/>
  <c r="F79" i="3"/>
  <c r="G79" i="3"/>
  <c r="I79" i="3"/>
  <c r="J79" i="3"/>
  <c r="L79" i="3"/>
  <c r="M79" i="3"/>
  <c r="B80" i="3"/>
  <c r="C80" i="3"/>
  <c r="D80" i="3"/>
  <c r="E80" i="3"/>
  <c r="F80" i="3"/>
  <c r="G80" i="3"/>
  <c r="I80" i="3"/>
  <c r="J80" i="3"/>
  <c r="L80" i="3"/>
  <c r="M80" i="3"/>
  <c r="B81" i="3"/>
  <c r="C81" i="3"/>
  <c r="D81" i="3"/>
  <c r="E81" i="3"/>
  <c r="F81" i="3"/>
  <c r="G81" i="3"/>
  <c r="I81" i="3"/>
  <c r="J81" i="3"/>
  <c r="L81" i="3"/>
  <c r="M81" i="3"/>
  <c r="B82" i="3"/>
  <c r="C82" i="3"/>
  <c r="D82" i="3"/>
  <c r="E82" i="3"/>
  <c r="F82" i="3"/>
  <c r="G82" i="3"/>
  <c r="I82" i="3"/>
  <c r="J82" i="3"/>
  <c r="L82" i="3"/>
  <c r="M82" i="3"/>
  <c r="M72" i="3"/>
  <c r="L72" i="3"/>
  <c r="J72" i="3"/>
  <c r="I72" i="3"/>
  <c r="G72" i="3"/>
  <c r="F72" i="3"/>
  <c r="E72" i="3"/>
  <c r="D72" i="3"/>
  <c r="C72" i="3"/>
  <c r="B72" i="3"/>
  <c r="M69" i="3"/>
  <c r="L69" i="3"/>
  <c r="N69" i="3" s="1"/>
  <c r="J69" i="3"/>
  <c r="I69" i="3"/>
  <c r="G69" i="3"/>
  <c r="F69" i="3"/>
  <c r="E69" i="3"/>
  <c r="D69" i="3"/>
  <c r="C69" i="3"/>
  <c r="B69" i="3"/>
  <c r="M68" i="3"/>
  <c r="L68" i="3"/>
  <c r="J68" i="3"/>
  <c r="I68" i="3"/>
  <c r="G68" i="3"/>
  <c r="F68" i="3"/>
  <c r="E68" i="3"/>
  <c r="D68" i="3"/>
  <c r="C68" i="3"/>
  <c r="B68" i="3"/>
  <c r="M67" i="3"/>
  <c r="L67" i="3"/>
  <c r="J67" i="3"/>
  <c r="I67" i="3"/>
  <c r="G67" i="3"/>
  <c r="F67" i="3"/>
  <c r="E67" i="3"/>
  <c r="D67" i="3"/>
  <c r="C67" i="3"/>
  <c r="B67" i="3"/>
  <c r="M66" i="3"/>
  <c r="L66" i="3"/>
  <c r="J66" i="3"/>
  <c r="I66" i="3"/>
  <c r="G66" i="3"/>
  <c r="F66" i="3"/>
  <c r="E66" i="3"/>
  <c r="D66" i="3"/>
  <c r="C66" i="3"/>
  <c r="B66" i="3"/>
  <c r="M65" i="3"/>
  <c r="L65" i="3"/>
  <c r="J65" i="3"/>
  <c r="I65" i="3"/>
  <c r="G65" i="3"/>
  <c r="F65" i="3"/>
  <c r="E65" i="3"/>
  <c r="D65" i="3"/>
  <c r="K65" i="3" s="1"/>
  <c r="C65" i="3"/>
  <c r="B65" i="3"/>
  <c r="M64" i="3"/>
  <c r="L64" i="3"/>
  <c r="J64" i="3"/>
  <c r="I64" i="3"/>
  <c r="G64" i="3"/>
  <c r="F64" i="3"/>
  <c r="H64" i="3" s="1"/>
  <c r="E64" i="3"/>
  <c r="D64" i="3"/>
  <c r="N64" i="3" s="1"/>
  <c r="C64" i="3"/>
  <c r="B64" i="3"/>
  <c r="M63" i="3"/>
  <c r="L63" i="3"/>
  <c r="J63" i="3"/>
  <c r="I63" i="3"/>
  <c r="K63" i="3" s="1"/>
  <c r="G63" i="3"/>
  <c r="F63" i="3"/>
  <c r="E63" i="3"/>
  <c r="D63" i="3"/>
  <c r="C63" i="3"/>
  <c r="B63" i="3"/>
  <c r="M62" i="3"/>
  <c r="L62" i="3"/>
  <c r="J62" i="3"/>
  <c r="I62" i="3"/>
  <c r="G62" i="3"/>
  <c r="F62" i="3"/>
  <c r="E62" i="3"/>
  <c r="D62" i="3"/>
  <c r="C62" i="3"/>
  <c r="B62" i="3"/>
  <c r="M61" i="3"/>
  <c r="L61" i="3"/>
  <c r="J61" i="3"/>
  <c r="I61" i="3"/>
  <c r="G61" i="3"/>
  <c r="F61" i="3"/>
  <c r="E61" i="3"/>
  <c r="D61" i="3"/>
  <c r="C61" i="3"/>
  <c r="B61" i="3"/>
  <c r="M60" i="3"/>
  <c r="L60" i="3"/>
  <c r="J60" i="3"/>
  <c r="I60" i="3"/>
  <c r="G60" i="3"/>
  <c r="F60" i="3"/>
  <c r="E60" i="3"/>
  <c r="D60" i="3"/>
  <c r="C60" i="3"/>
  <c r="B60" i="3"/>
  <c r="M59" i="3"/>
  <c r="L59" i="3"/>
  <c r="J59" i="3"/>
  <c r="I59" i="3"/>
  <c r="G59" i="3"/>
  <c r="F59" i="3"/>
  <c r="E59" i="3"/>
  <c r="D59" i="3"/>
  <c r="C59" i="3"/>
  <c r="B59" i="3"/>
  <c r="M58" i="3"/>
  <c r="L58" i="3"/>
  <c r="J58" i="3"/>
  <c r="I58" i="3"/>
  <c r="K58" i="3" s="1"/>
  <c r="G58" i="3"/>
  <c r="F58" i="3"/>
  <c r="E58" i="3"/>
  <c r="D58" i="3"/>
  <c r="C58" i="3"/>
  <c r="B58" i="3"/>
  <c r="M57" i="3"/>
  <c r="L57" i="3"/>
  <c r="J57" i="3"/>
  <c r="I57" i="3"/>
  <c r="G57" i="3"/>
  <c r="F57" i="3"/>
  <c r="E57" i="3"/>
  <c r="D57" i="3"/>
  <c r="C57" i="3"/>
  <c r="B57" i="3"/>
  <c r="M56" i="3"/>
  <c r="L56" i="3"/>
  <c r="J56" i="3"/>
  <c r="I56" i="3"/>
  <c r="G56" i="3"/>
  <c r="F56" i="3"/>
  <c r="E56" i="3"/>
  <c r="D56" i="3"/>
  <c r="C56" i="3"/>
  <c r="B56" i="3"/>
  <c r="M55" i="3"/>
  <c r="L55" i="3"/>
  <c r="J55" i="3"/>
  <c r="I55" i="3"/>
  <c r="G55" i="3"/>
  <c r="F55" i="3"/>
  <c r="E55" i="3"/>
  <c r="D55" i="3"/>
  <c r="C55" i="3"/>
  <c r="B55" i="3"/>
  <c r="M54" i="3"/>
  <c r="L54" i="3"/>
  <c r="J54" i="3"/>
  <c r="I54" i="3"/>
  <c r="K54" i="3" s="1"/>
  <c r="G54" i="3"/>
  <c r="F54" i="3"/>
  <c r="E54" i="3"/>
  <c r="D54" i="3"/>
  <c r="C54" i="3"/>
  <c r="B54" i="3"/>
  <c r="M53" i="3"/>
  <c r="L53" i="3"/>
  <c r="N53" i="3" s="1"/>
  <c r="J53" i="3"/>
  <c r="I53" i="3"/>
  <c r="G53" i="3"/>
  <c r="F53" i="3"/>
  <c r="E53" i="3"/>
  <c r="D53" i="3"/>
  <c r="C53" i="3"/>
  <c r="B53" i="3"/>
  <c r="M52" i="3"/>
  <c r="L52" i="3"/>
  <c r="J52" i="3"/>
  <c r="I52" i="3"/>
  <c r="G52" i="3"/>
  <c r="F52" i="3"/>
  <c r="E52" i="3"/>
  <c r="D52" i="3"/>
  <c r="C52" i="3"/>
  <c r="B52" i="3"/>
  <c r="M51" i="3"/>
  <c r="L51" i="3"/>
  <c r="J51" i="3"/>
  <c r="I51" i="3"/>
  <c r="G51" i="3"/>
  <c r="F51" i="3"/>
  <c r="E51" i="3"/>
  <c r="D51" i="3"/>
  <c r="C51" i="3"/>
  <c r="B51" i="3"/>
  <c r="M50" i="3"/>
  <c r="L50" i="3"/>
  <c r="J50" i="3"/>
  <c r="I50" i="3"/>
  <c r="K50" i="3" s="1"/>
  <c r="G50" i="3"/>
  <c r="F50" i="3"/>
  <c r="E50" i="3"/>
  <c r="D50" i="3"/>
  <c r="C50" i="3"/>
  <c r="B50" i="3"/>
  <c r="M49" i="3"/>
  <c r="L49" i="3"/>
  <c r="N49" i="3" s="1"/>
  <c r="J49" i="3"/>
  <c r="I49" i="3"/>
  <c r="G49" i="3"/>
  <c r="F49" i="3"/>
  <c r="E49" i="3"/>
  <c r="D49" i="3"/>
  <c r="C49" i="3"/>
  <c r="B49" i="3"/>
  <c r="M48" i="3"/>
  <c r="L48" i="3"/>
  <c r="J48" i="3"/>
  <c r="I48" i="3"/>
  <c r="G48" i="3"/>
  <c r="F48" i="3"/>
  <c r="E48" i="3"/>
  <c r="D48" i="3"/>
  <c r="C48" i="3"/>
  <c r="B48" i="3"/>
  <c r="M47" i="3"/>
  <c r="L47" i="3"/>
  <c r="J47" i="3"/>
  <c r="I47" i="3"/>
  <c r="G47" i="3"/>
  <c r="F47" i="3"/>
  <c r="E47" i="3"/>
  <c r="D47" i="3"/>
  <c r="C47" i="3"/>
  <c r="B47" i="3"/>
  <c r="M46" i="3"/>
  <c r="L46" i="3"/>
  <c r="J46" i="3"/>
  <c r="I46" i="3"/>
  <c r="G46" i="3"/>
  <c r="F46" i="3"/>
  <c r="E46" i="3"/>
  <c r="D46" i="3"/>
  <c r="C46" i="3"/>
  <c r="B46" i="3"/>
  <c r="M29" i="3"/>
  <c r="L29" i="3"/>
  <c r="J29" i="3"/>
  <c r="I29" i="3"/>
  <c r="G29" i="3"/>
  <c r="F29" i="3"/>
  <c r="E29" i="3"/>
  <c r="D29" i="3"/>
  <c r="C29" i="3"/>
  <c r="B29" i="3"/>
  <c r="M28" i="3"/>
  <c r="L28" i="3"/>
  <c r="J28" i="3"/>
  <c r="I28" i="3"/>
  <c r="G28" i="3"/>
  <c r="F28" i="3"/>
  <c r="E28" i="3"/>
  <c r="D28" i="3"/>
  <c r="C28" i="3"/>
  <c r="B28" i="3"/>
  <c r="M27" i="3"/>
  <c r="L27" i="3"/>
  <c r="J27" i="3"/>
  <c r="I27" i="3"/>
  <c r="G27" i="3"/>
  <c r="F27" i="3"/>
  <c r="E27" i="3"/>
  <c r="D27" i="3"/>
  <c r="C27" i="3"/>
  <c r="B27" i="3"/>
  <c r="M26" i="3"/>
  <c r="L26" i="3"/>
  <c r="J26" i="3"/>
  <c r="I26" i="3"/>
  <c r="G26" i="3"/>
  <c r="F26" i="3"/>
  <c r="E26" i="3"/>
  <c r="D26" i="3"/>
  <c r="C26" i="3"/>
  <c r="B26" i="3"/>
  <c r="M25" i="3"/>
  <c r="L25" i="3"/>
  <c r="J25" i="3"/>
  <c r="I25" i="3"/>
  <c r="G25" i="3"/>
  <c r="F25" i="3"/>
  <c r="E25" i="3"/>
  <c r="D25" i="3"/>
  <c r="C25" i="3"/>
  <c r="B25" i="3"/>
  <c r="M24" i="3"/>
  <c r="L24" i="3"/>
  <c r="J24" i="3"/>
  <c r="I24" i="3"/>
  <c r="G24" i="3"/>
  <c r="F24" i="3"/>
  <c r="E24" i="3"/>
  <c r="D24" i="3"/>
  <c r="C24" i="3"/>
  <c r="B24" i="3"/>
  <c r="M23" i="3"/>
  <c r="L23" i="3"/>
  <c r="J23" i="3"/>
  <c r="I23" i="3"/>
  <c r="G23" i="3"/>
  <c r="F23" i="3"/>
  <c r="E23" i="3"/>
  <c r="D23" i="3"/>
  <c r="C23" i="3"/>
  <c r="B23" i="3"/>
  <c r="B17" i="3"/>
  <c r="C17" i="3"/>
  <c r="D17" i="3"/>
  <c r="E17" i="3"/>
  <c r="F17" i="3"/>
  <c r="G17" i="3"/>
  <c r="I17" i="3"/>
  <c r="J17" i="3"/>
  <c r="L17" i="3"/>
  <c r="M17" i="3"/>
  <c r="B18" i="3"/>
  <c r="C18" i="3"/>
  <c r="D18" i="3"/>
  <c r="E18" i="3"/>
  <c r="F18" i="3"/>
  <c r="G18" i="3"/>
  <c r="I18" i="3"/>
  <c r="J18" i="3"/>
  <c r="L18" i="3"/>
  <c r="M18" i="3"/>
  <c r="B19" i="3"/>
  <c r="C19" i="3"/>
  <c r="D19" i="3"/>
  <c r="E19" i="3"/>
  <c r="F19" i="3"/>
  <c r="G19" i="3"/>
  <c r="I19" i="3"/>
  <c r="J19" i="3"/>
  <c r="L19" i="3"/>
  <c r="M19" i="3"/>
  <c r="B20" i="3"/>
  <c r="C20" i="3"/>
  <c r="D20" i="3"/>
  <c r="E20" i="3"/>
  <c r="F20" i="3"/>
  <c r="G20" i="3"/>
  <c r="I20" i="3"/>
  <c r="J20" i="3"/>
  <c r="L20" i="3"/>
  <c r="M20" i="3"/>
  <c r="M16" i="3"/>
  <c r="L16" i="3"/>
  <c r="J16" i="3"/>
  <c r="I16" i="3"/>
  <c r="G16" i="3"/>
  <c r="F16" i="3"/>
  <c r="E16" i="3"/>
  <c r="D16" i="3"/>
  <c r="C16" i="3"/>
  <c r="B16" i="3"/>
  <c r="M13" i="3"/>
  <c r="L13" i="3"/>
  <c r="J13" i="3"/>
  <c r="I13" i="3"/>
  <c r="G13" i="3"/>
  <c r="F13" i="3"/>
  <c r="E13" i="3"/>
  <c r="D13" i="3"/>
  <c r="C13" i="3"/>
  <c r="B13" i="3"/>
  <c r="M12" i="3"/>
  <c r="L12" i="3"/>
  <c r="J12" i="3"/>
  <c r="I12" i="3"/>
  <c r="G12" i="3"/>
  <c r="F12" i="3"/>
  <c r="E12" i="3"/>
  <c r="D12" i="3"/>
  <c r="C12" i="3"/>
  <c r="B12" i="3"/>
  <c r="M11" i="3"/>
  <c r="L11" i="3"/>
  <c r="J11" i="3"/>
  <c r="I11" i="3"/>
  <c r="G11" i="3"/>
  <c r="F11" i="3"/>
  <c r="E11" i="3"/>
  <c r="D11" i="3"/>
  <c r="C11" i="3"/>
  <c r="B11" i="3"/>
  <c r="M10" i="3"/>
  <c r="L10" i="3"/>
  <c r="J10" i="3"/>
  <c r="I10" i="3"/>
  <c r="G10" i="3"/>
  <c r="F10" i="3"/>
  <c r="E10" i="3"/>
  <c r="D10" i="3"/>
  <c r="C10" i="3"/>
  <c r="B10" i="3"/>
  <c r="M9" i="3"/>
  <c r="L9" i="3"/>
  <c r="J9" i="3"/>
  <c r="I9" i="3"/>
  <c r="G9" i="3"/>
  <c r="F9" i="3"/>
  <c r="E9" i="3"/>
  <c r="D9" i="3"/>
  <c r="C9" i="3"/>
  <c r="B9" i="3"/>
  <c r="M6" i="3"/>
  <c r="L6" i="3"/>
  <c r="J6" i="3"/>
  <c r="I6" i="3"/>
  <c r="G6" i="3"/>
  <c r="F6" i="3"/>
  <c r="E6" i="3"/>
  <c r="D6" i="3"/>
  <c r="C6" i="3"/>
  <c r="B6" i="3"/>
  <c r="B82" i="1"/>
  <c r="C82" i="1"/>
  <c r="D82" i="1"/>
  <c r="E82" i="1"/>
  <c r="F82" i="1"/>
  <c r="H82" i="1" s="1"/>
  <c r="G82" i="1"/>
  <c r="I82" i="1"/>
  <c r="J82" i="1"/>
  <c r="L82" i="1"/>
  <c r="M82" i="1"/>
  <c r="B83" i="1"/>
  <c r="C83" i="1"/>
  <c r="D83" i="1"/>
  <c r="K83" i="1" s="1"/>
  <c r="E83" i="1"/>
  <c r="F83" i="1"/>
  <c r="G83" i="1"/>
  <c r="I83" i="1"/>
  <c r="J83" i="1"/>
  <c r="L83" i="1"/>
  <c r="M83" i="1"/>
  <c r="B73" i="1"/>
  <c r="C73" i="1"/>
  <c r="D73" i="1"/>
  <c r="E73" i="1"/>
  <c r="F73" i="1"/>
  <c r="G73" i="1"/>
  <c r="I73" i="1"/>
  <c r="J73" i="1"/>
  <c r="L73" i="1"/>
  <c r="M73" i="1"/>
  <c r="B74" i="1"/>
  <c r="C74" i="1"/>
  <c r="D74" i="1"/>
  <c r="E74" i="1"/>
  <c r="F74" i="1"/>
  <c r="G74" i="1"/>
  <c r="I74" i="1"/>
  <c r="J74" i="1"/>
  <c r="L74" i="1"/>
  <c r="M74" i="1"/>
  <c r="B75" i="1"/>
  <c r="C75" i="1"/>
  <c r="D75" i="1"/>
  <c r="E75" i="1"/>
  <c r="F75" i="1"/>
  <c r="H75" i="1" s="1"/>
  <c r="G75" i="1"/>
  <c r="I75" i="1"/>
  <c r="J75" i="1"/>
  <c r="L75" i="1"/>
  <c r="M75" i="1"/>
  <c r="B76" i="1"/>
  <c r="C76" i="1"/>
  <c r="D76" i="1"/>
  <c r="E76" i="1"/>
  <c r="F76" i="1"/>
  <c r="G76" i="1"/>
  <c r="I76" i="1"/>
  <c r="J76" i="1"/>
  <c r="L76" i="1"/>
  <c r="M76" i="1"/>
  <c r="B77" i="1"/>
  <c r="C77" i="1"/>
  <c r="D77" i="1"/>
  <c r="E77" i="1"/>
  <c r="F77" i="1"/>
  <c r="G77" i="1"/>
  <c r="I77" i="1"/>
  <c r="J77" i="1"/>
  <c r="L77" i="1"/>
  <c r="M77" i="1"/>
  <c r="B78" i="1"/>
  <c r="C78" i="1"/>
  <c r="D78" i="1"/>
  <c r="E78" i="1"/>
  <c r="F78" i="1"/>
  <c r="G78" i="1"/>
  <c r="I78" i="1"/>
  <c r="J78" i="1"/>
  <c r="L78" i="1"/>
  <c r="M78" i="1"/>
  <c r="B79" i="1"/>
  <c r="C79" i="1"/>
  <c r="D79" i="1"/>
  <c r="E79" i="1"/>
  <c r="F79" i="1"/>
  <c r="G79" i="1"/>
  <c r="I79" i="1"/>
  <c r="J79" i="1"/>
  <c r="L79" i="1"/>
  <c r="M79" i="1"/>
  <c r="B80" i="1"/>
  <c r="C80" i="1"/>
  <c r="D80" i="1"/>
  <c r="E80" i="1"/>
  <c r="F80" i="1"/>
  <c r="G80" i="1"/>
  <c r="I80" i="1"/>
  <c r="J80" i="1"/>
  <c r="L80" i="1"/>
  <c r="M80" i="1"/>
  <c r="B81" i="1"/>
  <c r="C81" i="1"/>
  <c r="D81" i="1"/>
  <c r="E81" i="1"/>
  <c r="F81" i="1"/>
  <c r="G81" i="1"/>
  <c r="I81" i="1"/>
  <c r="J81" i="1"/>
  <c r="L81" i="1"/>
  <c r="M81" i="1"/>
  <c r="M72" i="1"/>
  <c r="L72" i="1"/>
  <c r="J72" i="1"/>
  <c r="I72" i="1"/>
  <c r="G72" i="1"/>
  <c r="F72" i="1"/>
  <c r="E72" i="1"/>
  <c r="D72" i="1"/>
  <c r="C72" i="1"/>
  <c r="B72" i="1"/>
  <c r="B47" i="1"/>
  <c r="C47" i="1"/>
  <c r="D47" i="1"/>
  <c r="E47" i="1"/>
  <c r="F47" i="1"/>
  <c r="G47" i="1"/>
  <c r="I47" i="1"/>
  <c r="J47" i="1"/>
  <c r="L47" i="1"/>
  <c r="M47" i="1"/>
  <c r="B48" i="1"/>
  <c r="C48" i="1"/>
  <c r="D48" i="1"/>
  <c r="E48" i="1"/>
  <c r="F48" i="1"/>
  <c r="G48" i="1"/>
  <c r="I48" i="1"/>
  <c r="J48" i="1"/>
  <c r="L48" i="1"/>
  <c r="M48" i="1"/>
  <c r="B49" i="1"/>
  <c r="C49" i="1"/>
  <c r="D49" i="1"/>
  <c r="E49" i="1"/>
  <c r="F49" i="1"/>
  <c r="G49" i="1"/>
  <c r="I49" i="1"/>
  <c r="J49" i="1"/>
  <c r="L49" i="1"/>
  <c r="M49" i="1"/>
  <c r="B50" i="1"/>
  <c r="C50" i="1"/>
  <c r="D50" i="1"/>
  <c r="E50" i="1"/>
  <c r="F50" i="1"/>
  <c r="G50" i="1"/>
  <c r="I50" i="1"/>
  <c r="J50" i="1"/>
  <c r="L50" i="1"/>
  <c r="M50" i="1"/>
  <c r="B51" i="1"/>
  <c r="C51" i="1"/>
  <c r="D51" i="1"/>
  <c r="E51" i="1"/>
  <c r="F51" i="1"/>
  <c r="G51" i="1"/>
  <c r="I51" i="1"/>
  <c r="J51" i="1"/>
  <c r="L51" i="1"/>
  <c r="M51" i="1"/>
  <c r="B52" i="1"/>
  <c r="C52" i="1"/>
  <c r="D52" i="1"/>
  <c r="E52" i="1"/>
  <c r="F52" i="1"/>
  <c r="G52" i="1"/>
  <c r="I52" i="1"/>
  <c r="J52" i="1"/>
  <c r="L52" i="1"/>
  <c r="M52" i="1"/>
  <c r="B53" i="1"/>
  <c r="C53" i="1"/>
  <c r="D53" i="1"/>
  <c r="E53" i="1"/>
  <c r="F53" i="1"/>
  <c r="G53" i="1"/>
  <c r="I53" i="1"/>
  <c r="J53" i="1"/>
  <c r="L53" i="1"/>
  <c r="M53" i="1"/>
  <c r="B54" i="1"/>
  <c r="C54" i="1"/>
  <c r="D54" i="1"/>
  <c r="E54" i="1"/>
  <c r="F54" i="1"/>
  <c r="G54" i="1"/>
  <c r="I54" i="1"/>
  <c r="J54" i="1"/>
  <c r="L54" i="1"/>
  <c r="M54" i="1"/>
  <c r="B55" i="1"/>
  <c r="C55" i="1"/>
  <c r="D55" i="1"/>
  <c r="E55" i="1"/>
  <c r="F55" i="1"/>
  <c r="H55" i="1" s="1"/>
  <c r="G55" i="1"/>
  <c r="I55" i="1"/>
  <c r="J55" i="1"/>
  <c r="L55" i="1"/>
  <c r="M55" i="1"/>
  <c r="B56" i="1"/>
  <c r="C56" i="1"/>
  <c r="D56" i="1"/>
  <c r="E56" i="1"/>
  <c r="F56" i="1"/>
  <c r="G56" i="1"/>
  <c r="I56" i="1"/>
  <c r="J56" i="1"/>
  <c r="L56" i="1"/>
  <c r="M56" i="1"/>
  <c r="B57" i="1"/>
  <c r="C57" i="1"/>
  <c r="D57" i="1"/>
  <c r="E57" i="1"/>
  <c r="F57" i="1"/>
  <c r="G57" i="1"/>
  <c r="I57" i="1"/>
  <c r="J57" i="1"/>
  <c r="L57" i="1"/>
  <c r="M57" i="1"/>
  <c r="B58" i="1"/>
  <c r="C58" i="1"/>
  <c r="D58" i="1"/>
  <c r="E58" i="1"/>
  <c r="F58" i="1"/>
  <c r="G58" i="1"/>
  <c r="I58" i="1"/>
  <c r="J58" i="1"/>
  <c r="L58" i="1"/>
  <c r="M58" i="1"/>
  <c r="B59" i="1"/>
  <c r="C59" i="1"/>
  <c r="D59" i="1"/>
  <c r="E59" i="1"/>
  <c r="F59" i="1"/>
  <c r="G59" i="1"/>
  <c r="I59" i="1"/>
  <c r="J59" i="1"/>
  <c r="L59" i="1"/>
  <c r="M59" i="1"/>
  <c r="B60" i="1"/>
  <c r="C60" i="1"/>
  <c r="D60" i="1"/>
  <c r="K60" i="1" s="1"/>
  <c r="E60" i="1"/>
  <c r="F60" i="1"/>
  <c r="G60" i="1"/>
  <c r="I60" i="1"/>
  <c r="J60" i="1"/>
  <c r="L60" i="1"/>
  <c r="M60" i="1"/>
  <c r="B61" i="1"/>
  <c r="C61" i="1"/>
  <c r="D61" i="1"/>
  <c r="E61" i="1"/>
  <c r="F61" i="1"/>
  <c r="G61" i="1"/>
  <c r="I61" i="1"/>
  <c r="K61" i="1" s="1"/>
  <c r="J61" i="1"/>
  <c r="L61" i="1"/>
  <c r="N61" i="1" s="1"/>
  <c r="M61" i="1"/>
  <c r="B62" i="1"/>
  <c r="C62" i="1"/>
  <c r="D62" i="1"/>
  <c r="E62" i="1"/>
  <c r="F62" i="1"/>
  <c r="H62" i="1" s="1"/>
  <c r="G62" i="1"/>
  <c r="I62" i="1"/>
  <c r="K62" i="1" s="1"/>
  <c r="J62" i="1"/>
  <c r="L62" i="1"/>
  <c r="M62" i="1"/>
  <c r="B63" i="1"/>
  <c r="C63" i="1"/>
  <c r="D63" i="1"/>
  <c r="E63" i="1"/>
  <c r="F63" i="1"/>
  <c r="G63" i="1"/>
  <c r="I63" i="1"/>
  <c r="J63" i="1"/>
  <c r="L63" i="1"/>
  <c r="M63" i="1"/>
  <c r="B64" i="1"/>
  <c r="H64" i="1" s="1"/>
  <c r="C64" i="1"/>
  <c r="D64" i="1"/>
  <c r="E64" i="1"/>
  <c r="F64" i="1"/>
  <c r="G64" i="1"/>
  <c r="I64" i="1"/>
  <c r="J64" i="1"/>
  <c r="L64" i="1"/>
  <c r="M64" i="1"/>
  <c r="B65" i="1"/>
  <c r="C65" i="1"/>
  <c r="D65" i="1"/>
  <c r="E65" i="1"/>
  <c r="F65" i="1"/>
  <c r="G65" i="1"/>
  <c r="I65" i="1"/>
  <c r="J65" i="1"/>
  <c r="L65" i="1"/>
  <c r="M65" i="1"/>
  <c r="B66" i="1"/>
  <c r="C66" i="1"/>
  <c r="D66" i="1"/>
  <c r="E66" i="1"/>
  <c r="F66" i="1"/>
  <c r="G66" i="1"/>
  <c r="I66" i="1"/>
  <c r="J66" i="1"/>
  <c r="L66" i="1"/>
  <c r="M66" i="1"/>
  <c r="B67" i="1"/>
  <c r="C67" i="1"/>
  <c r="D67" i="1"/>
  <c r="E67" i="1"/>
  <c r="F67" i="1"/>
  <c r="G67" i="1"/>
  <c r="I67" i="1"/>
  <c r="J67" i="1"/>
  <c r="L67" i="1"/>
  <c r="M67" i="1"/>
  <c r="B68" i="1"/>
  <c r="C68" i="1"/>
  <c r="D68" i="1"/>
  <c r="E68" i="1"/>
  <c r="F68" i="1"/>
  <c r="G68" i="1"/>
  <c r="I68" i="1"/>
  <c r="J68" i="1"/>
  <c r="L68" i="1"/>
  <c r="M68" i="1"/>
  <c r="B69" i="1"/>
  <c r="C69" i="1"/>
  <c r="D69" i="1"/>
  <c r="E69" i="1"/>
  <c r="F69" i="1"/>
  <c r="G69" i="1"/>
  <c r="I69" i="1"/>
  <c r="J69" i="1"/>
  <c r="L69" i="1"/>
  <c r="M69" i="1"/>
  <c r="M46" i="1"/>
  <c r="L46" i="1"/>
  <c r="J46" i="1"/>
  <c r="I46" i="1"/>
  <c r="G46" i="1"/>
  <c r="F46" i="1"/>
  <c r="E46" i="1"/>
  <c r="D46" i="1"/>
  <c r="C46" i="1"/>
  <c r="B46" i="1"/>
  <c r="B25" i="1"/>
  <c r="C25" i="1"/>
  <c r="D25" i="1"/>
  <c r="E25" i="1"/>
  <c r="F25" i="1"/>
  <c r="G25" i="1"/>
  <c r="I25" i="1"/>
  <c r="J25" i="1"/>
  <c r="L25" i="1"/>
  <c r="M25" i="1"/>
  <c r="B26" i="1"/>
  <c r="C26" i="1"/>
  <c r="D26" i="1"/>
  <c r="E26" i="1"/>
  <c r="F26" i="1"/>
  <c r="G26" i="1"/>
  <c r="I26" i="1"/>
  <c r="J26" i="1"/>
  <c r="L26" i="1"/>
  <c r="M26" i="1"/>
  <c r="B27" i="1"/>
  <c r="C27" i="1"/>
  <c r="D27" i="1"/>
  <c r="E27" i="1"/>
  <c r="F27" i="1"/>
  <c r="G27" i="1"/>
  <c r="I27" i="1"/>
  <c r="J27" i="1"/>
  <c r="L27" i="1"/>
  <c r="M27" i="1"/>
  <c r="B28" i="1"/>
  <c r="C28" i="1"/>
  <c r="D28" i="1"/>
  <c r="E28" i="1"/>
  <c r="F28" i="1"/>
  <c r="G28" i="1"/>
  <c r="I28" i="1"/>
  <c r="J28" i="1"/>
  <c r="L28" i="1"/>
  <c r="M28" i="1"/>
  <c r="B29" i="1"/>
  <c r="C29" i="1"/>
  <c r="D29" i="1"/>
  <c r="E29" i="1"/>
  <c r="F29" i="1"/>
  <c r="G29" i="1"/>
  <c r="I29" i="1"/>
  <c r="J29" i="1"/>
  <c r="L29" i="1"/>
  <c r="M29" i="1"/>
  <c r="B30" i="1"/>
  <c r="C30" i="1"/>
  <c r="D30" i="1"/>
  <c r="N30" i="1" s="1"/>
  <c r="E30" i="1"/>
  <c r="F30" i="1"/>
  <c r="G30" i="1"/>
  <c r="I30" i="1"/>
  <c r="J30" i="1"/>
  <c r="L30" i="1"/>
  <c r="M30" i="1"/>
  <c r="M24" i="1"/>
  <c r="L24" i="1"/>
  <c r="J24" i="1"/>
  <c r="I24" i="1"/>
  <c r="G24" i="1"/>
  <c r="F24" i="1"/>
  <c r="E24" i="1"/>
  <c r="D24" i="1"/>
  <c r="C24" i="1"/>
  <c r="B24" i="1"/>
  <c r="M21" i="1"/>
  <c r="L21" i="1"/>
  <c r="J21" i="1"/>
  <c r="I21" i="1"/>
  <c r="G21" i="1"/>
  <c r="F21" i="1"/>
  <c r="E21" i="1"/>
  <c r="D21" i="1"/>
  <c r="C21" i="1"/>
  <c r="B21" i="1"/>
  <c r="M20" i="1"/>
  <c r="L20" i="1"/>
  <c r="J20" i="1"/>
  <c r="I20" i="1"/>
  <c r="G20" i="1"/>
  <c r="F20" i="1"/>
  <c r="E20" i="1"/>
  <c r="D20" i="1"/>
  <c r="C20" i="1"/>
  <c r="B20" i="1"/>
  <c r="M19" i="1"/>
  <c r="L19" i="1"/>
  <c r="J19" i="1"/>
  <c r="I19" i="1"/>
  <c r="G19" i="1"/>
  <c r="F19" i="1"/>
  <c r="E19" i="1"/>
  <c r="D19" i="1"/>
  <c r="C19" i="1"/>
  <c r="B19" i="1"/>
  <c r="M18" i="1"/>
  <c r="L18" i="1"/>
  <c r="J18" i="1"/>
  <c r="I18" i="1"/>
  <c r="G18" i="1"/>
  <c r="F18" i="1"/>
  <c r="E18" i="1"/>
  <c r="D18" i="1"/>
  <c r="C18" i="1"/>
  <c r="B18" i="1"/>
  <c r="M17" i="1"/>
  <c r="L17" i="1"/>
  <c r="J17" i="1"/>
  <c r="I17" i="1"/>
  <c r="G17" i="1"/>
  <c r="F17" i="1"/>
  <c r="E17" i="1"/>
  <c r="D17" i="1"/>
  <c r="C17" i="1"/>
  <c r="B17" i="1"/>
  <c r="M14" i="1"/>
  <c r="L14" i="1"/>
  <c r="J14" i="1"/>
  <c r="I14" i="1"/>
  <c r="K14" i="1" s="1"/>
  <c r="G14" i="1"/>
  <c r="F14" i="1"/>
  <c r="E14" i="1"/>
  <c r="D14" i="1"/>
  <c r="C14" i="1"/>
  <c r="B14" i="1"/>
  <c r="M13" i="1"/>
  <c r="L13" i="1"/>
  <c r="J13" i="1"/>
  <c r="I13" i="1"/>
  <c r="G13" i="1"/>
  <c r="F13" i="1"/>
  <c r="E13" i="1"/>
  <c r="D13" i="1"/>
  <c r="C13" i="1"/>
  <c r="B13" i="1"/>
  <c r="M12" i="1"/>
  <c r="L12" i="1"/>
  <c r="J12" i="1"/>
  <c r="I12" i="1"/>
  <c r="G12" i="1"/>
  <c r="F12" i="1"/>
  <c r="E12" i="1"/>
  <c r="D12" i="1"/>
  <c r="C12" i="1"/>
  <c r="B12" i="1"/>
  <c r="M11" i="1"/>
  <c r="L11" i="1"/>
  <c r="J11" i="1"/>
  <c r="I11" i="1"/>
  <c r="G11" i="1"/>
  <c r="F11" i="1"/>
  <c r="E11" i="1"/>
  <c r="D11" i="1"/>
  <c r="C11" i="1"/>
  <c r="B11" i="1"/>
  <c r="M10" i="1"/>
  <c r="L10" i="1"/>
  <c r="J10" i="1"/>
  <c r="I10" i="1"/>
  <c r="G10" i="1"/>
  <c r="F10" i="1"/>
  <c r="E10" i="1"/>
  <c r="D10" i="1"/>
  <c r="C10" i="1"/>
  <c r="B10" i="1"/>
  <c r="M7" i="1"/>
  <c r="L7" i="1"/>
  <c r="J7" i="1"/>
  <c r="I7" i="1"/>
  <c r="G7" i="1"/>
  <c r="F7" i="1"/>
  <c r="E7" i="1"/>
  <c r="D7" i="1"/>
  <c r="C7" i="1"/>
  <c r="A90" i="1"/>
  <c r="A89" i="1"/>
  <c r="A88" i="1"/>
  <c r="N27" i="3" l="1"/>
  <c r="N51" i="3"/>
  <c r="N66" i="3"/>
  <c r="N67" i="3"/>
  <c r="B41" i="6"/>
  <c r="M41" i="6" s="1"/>
  <c r="B59" i="6"/>
  <c r="G59" i="6" s="1"/>
  <c r="B60" i="6"/>
  <c r="G60" i="6" s="1"/>
  <c r="B63" i="6"/>
  <c r="D63" i="6" s="1"/>
  <c r="N75" i="1"/>
  <c r="N29" i="1"/>
  <c r="N25" i="1"/>
  <c r="N63" i="1"/>
  <c r="N61" i="5"/>
  <c r="H76" i="5"/>
  <c r="N76" i="5"/>
  <c r="K29" i="1"/>
  <c r="K25" i="1"/>
  <c r="N54" i="1"/>
  <c r="N53" i="1"/>
  <c r="H52" i="1"/>
  <c r="N50" i="1"/>
  <c r="N81" i="5"/>
  <c r="B51" i="6"/>
  <c r="M51" i="6" s="1"/>
  <c r="N64" i="1"/>
  <c r="H60" i="1"/>
  <c r="N55" i="1"/>
  <c r="N73" i="5"/>
  <c r="B57" i="6"/>
  <c r="M57" i="6" s="1"/>
  <c r="N10" i="1"/>
  <c r="N14" i="1"/>
  <c r="N52" i="1"/>
  <c r="N48" i="1"/>
  <c r="K81" i="1"/>
  <c r="N80" i="1"/>
  <c r="K79" i="1"/>
  <c r="H78" i="1"/>
  <c r="H74" i="1"/>
  <c r="K73" i="1"/>
  <c r="H83" i="1"/>
  <c r="B43" i="6"/>
  <c r="M43" i="6" s="1"/>
  <c r="B44" i="6"/>
  <c r="M44" i="6" s="1"/>
  <c r="B47" i="6"/>
  <c r="M47" i="6" s="1"/>
  <c r="B48" i="6"/>
  <c r="M48" i="6" s="1"/>
  <c r="H65" i="1"/>
  <c r="B11" i="4"/>
  <c r="D11" i="4" s="1"/>
  <c r="K30" i="1"/>
  <c r="H69" i="1"/>
  <c r="K64" i="1"/>
  <c r="N21" i="1"/>
  <c r="K29" i="5"/>
  <c r="B49" i="6"/>
  <c r="M49" i="6" s="1"/>
  <c r="K24" i="1"/>
  <c r="H46" i="1"/>
  <c r="H53" i="1"/>
  <c r="H51" i="1"/>
  <c r="H49" i="1"/>
  <c r="K48" i="1"/>
  <c r="H81" i="1"/>
  <c r="H77" i="1"/>
  <c r="K69" i="1"/>
  <c r="H68" i="1"/>
  <c r="N66" i="1"/>
  <c r="K65" i="1"/>
  <c r="N58" i="1"/>
  <c r="H56" i="1"/>
  <c r="B12" i="2"/>
  <c r="G13" i="2" s="1"/>
  <c r="N28" i="1"/>
  <c r="N57" i="1"/>
  <c r="N51" i="1"/>
  <c r="N47" i="1"/>
  <c r="N79" i="1"/>
  <c r="N76" i="1"/>
  <c r="K75" i="3"/>
  <c r="B38" i="6"/>
  <c r="J38" i="6" s="1"/>
  <c r="B45" i="6"/>
  <c r="M45" i="6" s="1"/>
  <c r="B52" i="6"/>
  <c r="M52" i="6" s="1"/>
  <c r="B55" i="6"/>
  <c r="M55" i="6" s="1"/>
  <c r="B56" i="6"/>
  <c r="M56" i="6" s="1"/>
  <c r="N79" i="3"/>
  <c r="N68" i="5"/>
  <c r="N57" i="5"/>
  <c r="N53" i="5"/>
  <c r="N49" i="5"/>
  <c r="N74" i="5"/>
  <c r="B9" i="4"/>
  <c r="M9" i="4" s="1"/>
  <c r="B42" i="6"/>
  <c r="M42" i="6" s="1"/>
  <c r="K76" i="3"/>
  <c r="K46" i="5"/>
  <c r="K61" i="5"/>
  <c r="H79" i="5"/>
  <c r="K82" i="5"/>
  <c r="B53" i="6"/>
  <c r="M53" i="6" s="1"/>
  <c r="B50" i="6"/>
  <c r="M50" i="6" s="1"/>
  <c r="K20" i="1"/>
  <c r="H25" i="1"/>
  <c r="N69" i="1"/>
  <c r="H58" i="1"/>
  <c r="K54" i="1"/>
  <c r="H48" i="1"/>
  <c r="K68" i="3"/>
  <c r="K68" i="1"/>
  <c r="N20" i="3"/>
  <c r="K77" i="3"/>
  <c r="H73" i="3"/>
  <c r="H69" i="5"/>
  <c r="K74" i="5"/>
  <c r="K21" i="1"/>
  <c r="N26" i="1"/>
  <c r="K63" i="1"/>
  <c r="N62" i="1"/>
  <c r="H57" i="1"/>
  <c r="K56" i="1"/>
  <c r="N81" i="1"/>
  <c r="K75" i="1"/>
  <c r="N80" i="5"/>
  <c r="N82" i="5"/>
  <c r="B39" i="6"/>
  <c r="M39" i="6" s="1"/>
  <c r="B40" i="6"/>
  <c r="M40" i="6" s="1"/>
  <c r="B61" i="6"/>
  <c r="M61" i="6" s="1"/>
  <c r="H17" i="1"/>
  <c r="H21" i="1"/>
  <c r="H61" i="1"/>
  <c r="K49" i="1"/>
  <c r="H73" i="1"/>
  <c r="H69" i="3"/>
  <c r="N59" i="1"/>
  <c r="N82" i="1"/>
  <c r="N48" i="5"/>
  <c r="H75" i="5"/>
  <c r="H11" i="1"/>
  <c r="K12" i="1"/>
  <c r="K46" i="1"/>
  <c r="K59" i="1"/>
  <c r="K53" i="1"/>
  <c r="H72" i="1"/>
  <c r="H79" i="1"/>
  <c r="K82" i="1"/>
  <c r="N81" i="3"/>
  <c r="N77" i="3"/>
  <c r="N66" i="5"/>
  <c r="N62" i="5"/>
  <c r="N55" i="5"/>
  <c r="H53" i="5"/>
  <c r="B58" i="6"/>
  <c r="M58" i="6" s="1"/>
  <c r="K19" i="1"/>
  <c r="H28" i="1"/>
  <c r="H26" i="1"/>
  <c r="H66" i="1"/>
  <c r="N60" i="1"/>
  <c r="K58" i="1"/>
  <c r="K55" i="1"/>
  <c r="K52" i="1"/>
  <c r="N72" i="1"/>
  <c r="N77" i="1"/>
  <c r="H76" i="1"/>
  <c r="N83" i="1"/>
  <c r="H59" i="3"/>
  <c r="H61" i="3"/>
  <c r="K62" i="3"/>
  <c r="H65" i="3"/>
  <c r="H51" i="5"/>
  <c r="K79" i="5"/>
  <c r="H78" i="5"/>
  <c r="D41" i="6"/>
  <c r="P41" i="6"/>
  <c r="G43" i="6"/>
  <c r="P49" i="6"/>
  <c r="B69" i="6"/>
  <c r="P69" i="6" s="1"/>
  <c r="B65" i="6"/>
  <c r="G65" i="6" s="1"/>
  <c r="K50" i="1"/>
  <c r="K80" i="1"/>
  <c r="H56" i="5"/>
  <c r="H54" i="5"/>
  <c r="N47" i="5"/>
  <c r="B13" i="2"/>
  <c r="M16" i="2" s="1"/>
  <c r="B18" i="4"/>
  <c r="M18" i="4" s="1"/>
  <c r="B22" i="6"/>
  <c r="D22" i="6" s="1"/>
  <c r="B18" i="6"/>
  <c r="M18" i="6" s="1"/>
  <c r="D44" i="6"/>
  <c r="P44" i="6"/>
  <c r="N24" i="1"/>
  <c r="H30" i="1"/>
  <c r="N67" i="1"/>
  <c r="H63" i="1"/>
  <c r="N49" i="1"/>
  <c r="K47" i="1"/>
  <c r="K74" i="1"/>
  <c r="N10" i="3"/>
  <c r="K11" i="3"/>
  <c r="H12" i="3"/>
  <c r="K23" i="3"/>
  <c r="K27" i="3"/>
  <c r="K53" i="3"/>
  <c r="H54" i="3"/>
  <c r="N54" i="3"/>
  <c r="K55" i="3"/>
  <c r="K81" i="3"/>
  <c r="N80" i="3"/>
  <c r="N69" i="5"/>
  <c r="K68" i="5"/>
  <c r="K66" i="5"/>
  <c r="H65" i="5"/>
  <c r="N19" i="1"/>
  <c r="N56" i="1"/>
  <c r="K77" i="1"/>
  <c r="N74" i="1"/>
  <c r="N58" i="3"/>
  <c r="N12" i="5"/>
  <c r="N28" i="5"/>
  <c r="N50" i="5"/>
  <c r="K80" i="5"/>
  <c r="N79" i="5"/>
  <c r="B10" i="2"/>
  <c r="M11" i="2" s="1"/>
  <c r="B6" i="4"/>
  <c r="B10" i="6"/>
  <c r="G10" i="6" s="1"/>
  <c r="B16" i="6"/>
  <c r="G16" i="6" s="1"/>
  <c r="D39" i="6"/>
  <c r="G41" i="6"/>
  <c r="B72" i="6"/>
  <c r="P72" i="6" s="1"/>
  <c r="B68" i="6"/>
  <c r="J68" i="6" s="1"/>
  <c r="B64" i="6"/>
  <c r="M64" i="6" s="1"/>
  <c r="B75" i="6"/>
  <c r="J75" i="6" s="1"/>
  <c r="K67" i="1"/>
  <c r="H59" i="1"/>
  <c r="H50" i="1"/>
  <c r="H47" i="1"/>
  <c r="H80" i="1"/>
  <c r="K28" i="3"/>
  <c r="H29" i="3"/>
  <c r="H49" i="3"/>
  <c r="H57" i="3"/>
  <c r="K67" i="5"/>
  <c r="K58" i="5"/>
  <c r="N56" i="5"/>
  <c r="H73" i="5"/>
  <c r="D42" i="6"/>
  <c r="H12" i="1"/>
  <c r="K78" i="1"/>
  <c r="B71" i="6"/>
  <c r="P71" i="6" s="1"/>
  <c r="B67" i="6"/>
  <c r="J67" i="6" s="1"/>
  <c r="B74" i="6"/>
  <c r="J74" i="6" s="1"/>
  <c r="N73" i="1"/>
  <c r="P40" i="6"/>
  <c r="G42" i="6"/>
  <c r="P48" i="6"/>
  <c r="G50" i="6"/>
  <c r="D56" i="6"/>
  <c r="N78" i="1"/>
  <c r="N17" i="1"/>
  <c r="K28" i="1"/>
  <c r="H27" i="1"/>
  <c r="N46" i="1"/>
  <c r="N68" i="1"/>
  <c r="K66" i="1"/>
  <c r="N65" i="1"/>
  <c r="K57" i="1"/>
  <c r="H54" i="1"/>
  <c r="K51" i="1"/>
  <c r="K72" i="1"/>
  <c r="K76" i="1"/>
  <c r="N59" i="3"/>
  <c r="H66" i="3"/>
  <c r="H68" i="3"/>
  <c r="H76" i="3"/>
  <c r="H12" i="5"/>
  <c r="N52" i="5"/>
  <c r="B12" i="4"/>
  <c r="D12" i="4" s="1"/>
  <c r="B16" i="4"/>
  <c r="P16" i="4" s="1"/>
  <c r="B12" i="6"/>
  <c r="G12" i="6" s="1"/>
  <c r="B46" i="6"/>
  <c r="M46" i="6" s="1"/>
  <c r="G53" i="6"/>
  <c r="B54" i="6"/>
  <c r="M54" i="6" s="1"/>
  <c r="B70" i="6"/>
  <c r="P70" i="6" s="1"/>
  <c r="B66" i="6"/>
  <c r="D66" i="6" s="1"/>
  <c r="M75" i="6"/>
  <c r="M72" i="6"/>
  <c r="M67" i="6"/>
  <c r="P65" i="6"/>
  <c r="P64" i="6"/>
  <c r="D64" i="6"/>
  <c r="J41" i="6"/>
  <c r="J45" i="6"/>
  <c r="J56" i="6"/>
  <c r="J59" i="6"/>
  <c r="J42" i="6"/>
  <c r="J44" i="6"/>
  <c r="J57" i="6"/>
  <c r="D59" i="6"/>
  <c r="D61" i="6"/>
  <c r="B13" i="6"/>
  <c r="M13" i="6" s="1"/>
  <c r="B11" i="6"/>
  <c r="M11" i="6" s="1"/>
  <c r="B9" i="6"/>
  <c r="M9" i="6" s="1"/>
  <c r="B19" i="6"/>
  <c r="D19" i="6" s="1"/>
  <c r="B17" i="6"/>
  <c r="J17" i="6" s="1"/>
  <c r="B21" i="6"/>
  <c r="D21" i="6" s="1"/>
  <c r="B20" i="6"/>
  <c r="M20" i="6" s="1"/>
  <c r="J22" i="6"/>
  <c r="P22" i="6"/>
  <c r="M22" i="6"/>
  <c r="G22" i="6"/>
  <c r="J9" i="6"/>
  <c r="B20" i="4"/>
  <c r="M20" i="4" s="1"/>
  <c r="B19" i="4"/>
  <c r="M19" i="4" s="1"/>
  <c r="B10" i="4"/>
  <c r="J10" i="4" s="1"/>
  <c r="B13" i="4"/>
  <c r="D13" i="4" s="1"/>
  <c r="B22" i="4"/>
  <c r="M22" i="4" s="1"/>
  <c r="B21" i="4"/>
  <c r="M21" i="4" s="1"/>
  <c r="B17" i="4"/>
  <c r="M17" i="4" s="1"/>
  <c r="P18" i="4"/>
  <c r="J12" i="4"/>
  <c r="G9" i="4"/>
  <c r="D11" i="2"/>
  <c r="B11" i="2"/>
  <c r="M12" i="2" s="1"/>
  <c r="B16" i="2"/>
  <c r="D19" i="2" s="1"/>
  <c r="B21" i="2"/>
  <c r="B20" i="2"/>
  <c r="B18" i="2"/>
  <c r="D21" i="2" s="1"/>
  <c r="B9" i="2"/>
  <c r="B22" i="2"/>
  <c r="B19" i="2"/>
  <c r="P22" i="2" s="1"/>
  <c r="B17" i="2"/>
  <c r="P20" i="2" s="1"/>
  <c r="M13" i="2"/>
  <c r="H82" i="5"/>
  <c r="N11" i="5"/>
  <c r="N27" i="5"/>
  <c r="H29" i="5"/>
  <c r="K64" i="5"/>
  <c r="N63" i="5"/>
  <c r="K62" i="5"/>
  <c r="H58" i="5"/>
  <c r="H48" i="5"/>
  <c r="H72" i="5"/>
  <c r="N72" i="5"/>
  <c r="H81" i="5"/>
  <c r="N77" i="5"/>
  <c r="H77" i="5"/>
  <c r="K53" i="5"/>
  <c r="K65" i="5"/>
  <c r="K54" i="5"/>
  <c r="K77" i="5"/>
  <c r="H80" i="5"/>
  <c r="K69" i="5"/>
  <c r="N64" i="5"/>
  <c r="H46" i="5"/>
  <c r="H66" i="5"/>
  <c r="H50" i="5"/>
  <c r="H47" i="5"/>
  <c r="N18" i="5"/>
  <c r="N17" i="5"/>
  <c r="H61" i="5"/>
  <c r="K60" i="5"/>
  <c r="N10" i="5"/>
  <c r="N46" i="5"/>
  <c r="N60" i="5"/>
  <c r="N54" i="5"/>
  <c r="N65" i="5"/>
  <c r="N51" i="5"/>
  <c r="N67" i="5"/>
  <c r="H62" i="5"/>
  <c r="N59" i="5"/>
  <c r="H59" i="5"/>
  <c r="H55" i="5"/>
  <c r="H49" i="5"/>
  <c r="K75" i="5"/>
  <c r="H74" i="5"/>
  <c r="K51" i="5"/>
  <c r="K47" i="5"/>
  <c r="K78" i="5"/>
  <c r="K73" i="5"/>
  <c r="N20" i="5"/>
  <c r="K27" i="5"/>
  <c r="H28" i="5"/>
  <c r="H67" i="5"/>
  <c r="H63" i="5"/>
  <c r="H57" i="5"/>
  <c r="H52" i="5"/>
  <c r="K48" i="5"/>
  <c r="H10" i="5"/>
  <c r="H68" i="5"/>
  <c r="H64" i="5"/>
  <c r="H60" i="5"/>
  <c r="K59" i="5"/>
  <c r="K56" i="5"/>
  <c r="K55" i="5"/>
  <c r="K49" i="5"/>
  <c r="K72" i="5"/>
  <c r="K81" i="5"/>
  <c r="N78" i="5"/>
  <c r="K76" i="5"/>
  <c r="N75" i="5"/>
  <c r="H16" i="5"/>
  <c r="N9" i="5"/>
  <c r="N25" i="5"/>
  <c r="K63" i="5"/>
  <c r="K57" i="5"/>
  <c r="K52" i="5"/>
  <c r="N19" i="5"/>
  <c r="K28" i="5"/>
  <c r="H18" i="5"/>
  <c r="K26" i="5"/>
  <c r="H27" i="5"/>
  <c r="K9" i="5"/>
  <c r="K12" i="5"/>
  <c r="H19" i="5"/>
  <c r="K18" i="5"/>
  <c r="K23" i="5"/>
  <c r="H24" i="5"/>
  <c r="H26" i="5"/>
  <c r="H20" i="5"/>
  <c r="H23" i="5"/>
  <c r="H25" i="5"/>
  <c r="K11" i="5"/>
  <c r="N24" i="5"/>
  <c r="H9" i="5"/>
  <c r="K13" i="5"/>
  <c r="N16" i="5"/>
  <c r="H17" i="5"/>
  <c r="K25" i="5"/>
  <c r="N29" i="5"/>
  <c r="H11" i="5"/>
  <c r="K19" i="5"/>
  <c r="N23" i="5"/>
  <c r="K24" i="5"/>
  <c r="N26" i="5"/>
  <c r="K10" i="5"/>
  <c r="H13" i="5"/>
  <c r="N13" i="5"/>
  <c r="K16" i="5"/>
  <c r="K20" i="5"/>
  <c r="K17" i="5"/>
  <c r="N46" i="3"/>
  <c r="H82" i="3"/>
  <c r="H28" i="3"/>
  <c r="H46" i="3"/>
  <c r="K47" i="3"/>
  <c r="H48" i="3"/>
  <c r="H55" i="3"/>
  <c r="N50" i="3"/>
  <c r="N61" i="3"/>
  <c r="N68" i="3"/>
  <c r="N78" i="3"/>
  <c r="N75" i="3"/>
  <c r="K52" i="3"/>
  <c r="H53" i="3"/>
  <c r="K59" i="3"/>
  <c r="K66" i="3"/>
  <c r="H79" i="3"/>
  <c r="H77" i="3"/>
  <c r="K25" i="3"/>
  <c r="K10" i="3"/>
  <c r="H11" i="3"/>
  <c r="N12" i="3"/>
  <c r="N13" i="3"/>
  <c r="K16" i="3"/>
  <c r="K24" i="3"/>
  <c r="N25" i="3"/>
  <c r="K49" i="3"/>
  <c r="H50" i="3"/>
  <c r="H52" i="3"/>
  <c r="N52" i="3"/>
  <c r="N62" i="3"/>
  <c r="K69" i="3"/>
  <c r="N72" i="3"/>
  <c r="H78" i="3"/>
  <c r="H26" i="3"/>
  <c r="N17" i="3"/>
  <c r="N28" i="3"/>
  <c r="K46" i="3"/>
  <c r="H47" i="3"/>
  <c r="N48" i="3"/>
  <c r="N55" i="3"/>
  <c r="H56" i="3"/>
  <c r="N56" i="3"/>
  <c r="K57" i="3"/>
  <c r="N63" i="3"/>
  <c r="K64" i="3"/>
  <c r="H81" i="3"/>
  <c r="H20" i="3"/>
  <c r="K19" i="3"/>
  <c r="H25" i="3"/>
  <c r="K51" i="3"/>
  <c r="N57" i="3"/>
  <c r="K67" i="3"/>
  <c r="K72" i="3"/>
  <c r="K80" i="3"/>
  <c r="H10" i="3"/>
  <c r="K13" i="3"/>
  <c r="H24" i="3"/>
  <c r="N26" i="3"/>
  <c r="N29" i="3"/>
  <c r="K56" i="3"/>
  <c r="H60" i="3"/>
  <c r="N60" i="3"/>
  <c r="K73" i="3"/>
  <c r="N24" i="3"/>
  <c r="N65" i="3"/>
  <c r="N74" i="3"/>
  <c r="H74" i="3"/>
  <c r="K20" i="3"/>
  <c r="H19" i="3"/>
  <c r="K18" i="3"/>
  <c r="H51" i="3"/>
  <c r="H58" i="3"/>
  <c r="H62" i="3"/>
  <c r="H63" i="3"/>
  <c r="H67" i="3"/>
  <c r="H72" i="3"/>
  <c r="H80" i="3"/>
  <c r="H75" i="3"/>
  <c r="K74" i="3"/>
  <c r="K61" i="3"/>
  <c r="N82" i="3"/>
  <c r="H9" i="3"/>
  <c r="H23" i="3"/>
  <c r="K26" i="3"/>
  <c r="H27" i="3"/>
  <c r="K29" i="3"/>
  <c r="N47" i="3"/>
  <c r="K48" i="3"/>
  <c r="K60" i="3"/>
  <c r="K82" i="3"/>
  <c r="K79" i="3"/>
  <c r="K78" i="3"/>
  <c r="H13" i="3"/>
  <c r="H17" i="3"/>
  <c r="N9" i="3"/>
  <c r="N18" i="3"/>
  <c r="H18" i="3"/>
  <c r="H16" i="3"/>
  <c r="K17" i="3"/>
  <c r="N23" i="3"/>
  <c r="K9" i="3"/>
  <c r="N11" i="3"/>
  <c r="K12" i="3"/>
  <c r="N16" i="3"/>
  <c r="N19" i="3"/>
  <c r="K18" i="1"/>
  <c r="H19" i="1"/>
  <c r="K27" i="1"/>
  <c r="K11" i="1"/>
  <c r="N18" i="1"/>
  <c r="N27" i="1"/>
  <c r="K13" i="1"/>
  <c r="K17" i="1"/>
  <c r="H18" i="1"/>
  <c r="H20" i="1"/>
  <c r="N20" i="1"/>
  <c r="K26" i="1"/>
  <c r="H13" i="1"/>
  <c r="H10" i="1"/>
  <c r="K10" i="1"/>
  <c r="H14" i="1"/>
  <c r="H24" i="1"/>
  <c r="H29" i="1"/>
  <c r="O3" i="6"/>
  <c r="O32" i="6" s="1"/>
  <c r="L3" i="6"/>
  <c r="L32" i="6" s="1"/>
  <c r="O3" i="4"/>
  <c r="O31" i="4" s="1"/>
  <c r="L3" i="4"/>
  <c r="L31" i="4" s="1"/>
  <c r="O30" i="2"/>
  <c r="L30" i="2"/>
  <c r="J58" i="6" l="1"/>
  <c r="P58" i="6"/>
  <c r="J21" i="2"/>
  <c r="D16" i="6"/>
  <c r="D67" i="6"/>
  <c r="P51" i="6"/>
  <c r="D58" i="6"/>
  <c r="D16" i="2"/>
  <c r="G18" i="6"/>
  <c r="J51" i="6"/>
  <c r="D72" i="6"/>
  <c r="G67" i="6"/>
  <c r="D51" i="6"/>
  <c r="P42" i="6"/>
  <c r="M63" i="6"/>
  <c r="J43" i="6"/>
  <c r="P43" i="6"/>
  <c r="J61" i="6"/>
  <c r="J40" i="6"/>
  <c r="G69" i="6"/>
  <c r="G61" i="6"/>
  <c r="P61" i="6"/>
  <c r="P60" i="6"/>
  <c r="P63" i="6"/>
  <c r="G63" i="6"/>
  <c r="G51" i="6"/>
  <c r="P16" i="2"/>
  <c r="M59" i="6"/>
  <c r="J60" i="6"/>
  <c r="J63" i="6"/>
  <c r="P67" i="6"/>
  <c r="P59" i="6"/>
  <c r="D48" i="6"/>
  <c r="P52" i="6"/>
  <c r="D49" i="6"/>
  <c r="G56" i="6"/>
  <c r="M10" i="6"/>
  <c r="J49" i="6"/>
  <c r="P55" i="6"/>
  <c r="P11" i="4"/>
  <c r="J11" i="4"/>
  <c r="J16" i="4"/>
  <c r="P13" i="2"/>
  <c r="D22" i="4"/>
  <c r="J10" i="6"/>
  <c r="J47" i="6"/>
  <c r="G72" i="6"/>
  <c r="G47" i="6"/>
  <c r="G52" i="6"/>
  <c r="G49" i="6"/>
  <c r="D46" i="6"/>
  <c r="M11" i="4"/>
  <c r="G57" i="6"/>
  <c r="G48" i="6"/>
  <c r="G45" i="6"/>
  <c r="P50" i="6"/>
  <c r="P47" i="6"/>
  <c r="J55" i="6"/>
  <c r="G68" i="6"/>
  <c r="P53" i="6"/>
  <c r="J13" i="2"/>
  <c r="J9" i="4"/>
  <c r="J18" i="4"/>
  <c r="D10" i="6"/>
  <c r="J52" i="6"/>
  <c r="J72" i="6"/>
  <c r="G58" i="6"/>
  <c r="D45" i="6"/>
  <c r="G44" i="6"/>
  <c r="D47" i="6"/>
  <c r="P57" i="6"/>
  <c r="G55" i="6"/>
  <c r="D13" i="2"/>
  <c r="P12" i="4"/>
  <c r="P10" i="6"/>
  <c r="J53" i="6"/>
  <c r="P45" i="6"/>
  <c r="D20" i="2"/>
  <c r="D9" i="4"/>
  <c r="G11" i="4"/>
  <c r="P16" i="6"/>
  <c r="J39" i="6"/>
  <c r="J48" i="6"/>
  <c r="D43" i="6"/>
  <c r="G39" i="6"/>
  <c r="D57" i="6"/>
  <c r="M69" i="6"/>
  <c r="D75" i="6"/>
  <c r="P75" i="6"/>
  <c r="G40" i="6"/>
  <c r="G54" i="6"/>
  <c r="G11" i="2"/>
  <c r="J22" i="4"/>
  <c r="G17" i="6"/>
  <c r="D13" i="6"/>
  <c r="G64" i="6"/>
  <c r="J65" i="6"/>
  <c r="M71" i="6"/>
  <c r="D50" i="6"/>
  <c r="D55" i="6"/>
  <c r="D52" i="6"/>
  <c r="P12" i="6"/>
  <c r="M21" i="2"/>
  <c r="J16" i="2"/>
  <c r="M12" i="6"/>
  <c r="G38" i="6"/>
  <c r="D69" i="6"/>
  <c r="J12" i="6"/>
  <c r="D12" i="6"/>
  <c r="D38" i="6"/>
  <c r="D70" i="6"/>
  <c r="J64" i="6"/>
  <c r="D40" i="6"/>
  <c r="G16" i="2"/>
  <c r="D54" i="6"/>
  <c r="J21" i="4"/>
  <c r="P38" i="6"/>
  <c r="D21" i="4"/>
  <c r="J54" i="6"/>
  <c r="J69" i="6"/>
  <c r="J19" i="2"/>
  <c r="P9" i="4"/>
  <c r="J19" i="4"/>
  <c r="M13" i="4"/>
  <c r="M16" i="6"/>
  <c r="D18" i="6"/>
  <c r="P19" i="6"/>
  <c r="M38" i="6"/>
  <c r="J50" i="6"/>
  <c r="M66" i="6"/>
  <c r="G75" i="6"/>
  <c r="P56" i="6"/>
  <c r="D53" i="6"/>
  <c r="P39" i="6"/>
  <c r="M10" i="4"/>
  <c r="G20" i="4"/>
  <c r="D12" i="2"/>
  <c r="J20" i="2"/>
  <c r="D10" i="4"/>
  <c r="M16" i="4"/>
  <c r="J13" i="6"/>
  <c r="G19" i="6"/>
  <c r="J18" i="6"/>
  <c r="J46" i="6"/>
  <c r="D65" i="6"/>
  <c r="M70" i="6"/>
  <c r="G74" i="6"/>
  <c r="J66" i="6"/>
  <c r="P68" i="6"/>
  <c r="G10" i="4"/>
  <c r="J20" i="4"/>
  <c r="P9" i="6"/>
  <c r="D68" i="6"/>
  <c r="M68" i="6"/>
  <c r="G66" i="6"/>
  <c r="P74" i="6"/>
  <c r="J70" i="6"/>
  <c r="G21" i="2"/>
  <c r="P11" i="2"/>
  <c r="G16" i="4"/>
  <c r="G18" i="4"/>
  <c r="J16" i="6"/>
  <c r="M17" i="6"/>
  <c r="P13" i="6"/>
  <c r="D11" i="6"/>
  <c r="P66" i="6"/>
  <c r="G71" i="6"/>
  <c r="J11" i="2"/>
  <c r="P54" i="6"/>
  <c r="P18" i="6"/>
  <c r="G46" i="6"/>
  <c r="J71" i="6"/>
  <c r="D16" i="4"/>
  <c r="D71" i="6"/>
  <c r="M19" i="2"/>
  <c r="P10" i="4"/>
  <c r="D18" i="4"/>
  <c r="G12" i="4"/>
  <c r="M12" i="4"/>
  <c r="M65" i="6"/>
  <c r="G70" i="6"/>
  <c r="P46" i="6"/>
  <c r="P17" i="6"/>
  <c r="G9" i="6"/>
  <c r="D20" i="6"/>
  <c r="G11" i="6"/>
  <c r="G13" i="6"/>
  <c r="P20" i="6"/>
  <c r="J20" i="6"/>
  <c r="P11" i="6"/>
  <c r="D17" i="6"/>
  <c r="D9" i="6"/>
  <c r="J11" i="6"/>
  <c r="G20" i="6"/>
  <c r="M21" i="6"/>
  <c r="P21" i="6"/>
  <c r="M19" i="6"/>
  <c r="J21" i="6"/>
  <c r="G21" i="6"/>
  <c r="J19" i="6"/>
  <c r="G17" i="4"/>
  <c r="G22" i="4"/>
  <c r="P17" i="4"/>
  <c r="P22" i="4"/>
  <c r="G21" i="4"/>
  <c r="J17" i="4"/>
  <c r="D17" i="4"/>
  <c r="P21" i="4"/>
  <c r="P20" i="4"/>
  <c r="J13" i="4"/>
  <c r="D19" i="4"/>
  <c r="G19" i="4"/>
  <c r="P13" i="4"/>
  <c r="P19" i="4"/>
  <c r="G13" i="4"/>
  <c r="D20" i="4"/>
  <c r="D22" i="2"/>
  <c r="P21" i="2"/>
  <c r="G12" i="2"/>
  <c r="J22" i="2"/>
  <c r="M22" i="2"/>
  <c r="P12" i="2"/>
  <c r="G19" i="2"/>
  <c r="G22" i="2"/>
  <c r="G10" i="2"/>
  <c r="M10" i="2"/>
  <c r="P10" i="2"/>
  <c r="J10" i="2"/>
  <c r="J12" i="2"/>
  <c r="D10" i="2"/>
  <c r="M20" i="2"/>
  <c r="G20" i="2"/>
  <c r="P19" i="2"/>
  <c r="A71" i="5"/>
  <c r="A82" i="3"/>
  <c r="A81" i="3"/>
  <c r="A81" i="5" s="1"/>
  <c r="A80" i="3"/>
  <c r="A80" i="5" s="1"/>
  <c r="A79" i="3"/>
  <c r="A79" i="5" s="1"/>
  <c r="A78" i="3"/>
  <c r="A78" i="5" s="1"/>
  <c r="A77" i="3"/>
  <c r="A77" i="5" s="1"/>
  <c r="A76" i="3"/>
  <c r="A76" i="5" s="1"/>
  <c r="A75" i="3"/>
  <c r="A75" i="5" s="1"/>
  <c r="A74" i="3"/>
  <c r="A74" i="5" s="1"/>
  <c r="A73" i="3"/>
  <c r="A73" i="5" s="1"/>
  <c r="A72" i="3"/>
  <c r="A72" i="5" s="1"/>
  <c r="A69" i="3"/>
  <c r="A69" i="5" s="1"/>
  <c r="A68" i="3"/>
  <c r="A68" i="5" s="1"/>
  <c r="A67" i="3"/>
  <c r="A67" i="5" s="1"/>
  <c r="A66" i="3"/>
  <c r="A66" i="5" s="1"/>
  <c r="A65" i="3"/>
  <c r="A65" i="5" s="1"/>
  <c r="A64" i="3"/>
  <c r="A64" i="5" s="1"/>
  <c r="A63" i="3"/>
  <c r="A63" i="5" s="1"/>
  <c r="A62" i="3"/>
  <c r="A62" i="5" s="1"/>
  <c r="A61" i="3"/>
  <c r="A61" i="5" s="1"/>
  <c r="A60" i="3"/>
  <c r="A60" i="5" s="1"/>
  <c r="A59" i="3"/>
  <c r="A59" i="5" s="1"/>
  <c r="A58" i="3"/>
  <c r="A58" i="5" s="1"/>
  <c r="A57" i="3"/>
  <c r="A57" i="5" s="1"/>
  <c r="A56" i="3"/>
  <c r="A56" i="5" s="1"/>
  <c r="A55" i="3"/>
  <c r="A55" i="5" s="1"/>
  <c r="A54" i="3"/>
  <c r="A54" i="5" s="1"/>
  <c r="A53" i="3"/>
  <c r="A53" i="5" s="1"/>
  <c r="A52" i="3"/>
  <c r="A52" i="5" s="1"/>
  <c r="A51" i="3"/>
  <c r="A51" i="5" s="1"/>
  <c r="A50" i="3"/>
  <c r="A50" i="5" s="1"/>
  <c r="A49" i="3"/>
  <c r="A49" i="5" s="1"/>
  <c r="A48" i="3"/>
  <c r="A48" i="5" s="1"/>
  <c r="A47" i="3"/>
  <c r="A47" i="5" s="1"/>
  <c r="A46" i="3"/>
  <c r="A46" i="5" s="1"/>
  <c r="B68" i="4" l="1"/>
  <c r="M68" i="4" s="1"/>
  <c r="B73" i="4"/>
  <c r="B36" i="2"/>
  <c r="J36" i="2" s="1"/>
  <c r="B74" i="2"/>
  <c r="M74" i="2" s="1"/>
  <c r="B74" i="4"/>
  <c r="P74" i="4" s="1"/>
  <c r="B55" i="4"/>
  <c r="G55" i="4" s="1"/>
  <c r="B51" i="4"/>
  <c r="J51" i="4" s="1"/>
  <c r="B47" i="4"/>
  <c r="J47" i="4" s="1"/>
  <c r="B43" i="4"/>
  <c r="J43" i="4" s="1"/>
  <c r="B39" i="4"/>
  <c r="J39" i="4" s="1"/>
  <c r="B66" i="4"/>
  <c r="B56" i="2"/>
  <c r="M56" i="2" s="1"/>
  <c r="B52" i="2"/>
  <c r="P52" i="2" s="1"/>
  <c r="B49" i="2"/>
  <c r="J49" i="2" s="1"/>
  <c r="B45" i="2"/>
  <c r="M45" i="2" s="1"/>
  <c r="B40" i="2"/>
  <c r="D40" i="2" s="1"/>
  <c r="B60" i="4"/>
  <c r="G60" i="4" s="1"/>
  <c r="B58" i="4"/>
  <c r="M58" i="4" s="1"/>
  <c r="B57" i="4"/>
  <c r="J57" i="4" s="1"/>
  <c r="B48" i="4"/>
  <c r="J48" i="4" s="1"/>
  <c r="B44" i="4"/>
  <c r="J44" i="4" s="1"/>
  <c r="B70" i="4"/>
  <c r="B71" i="4"/>
  <c r="B65" i="4"/>
  <c r="B62" i="2"/>
  <c r="B37" i="4"/>
  <c r="M37" i="4" s="1"/>
  <c r="B69" i="4"/>
  <c r="B71" i="2"/>
  <c r="B67" i="2"/>
  <c r="B63" i="2"/>
  <c r="B62" i="4"/>
  <c r="B63" i="4"/>
  <c r="B67" i="4"/>
  <c r="B57" i="2"/>
  <c r="M57" i="2" s="1"/>
  <c r="B53" i="2"/>
  <c r="G53" i="2" s="1"/>
  <c r="B50" i="2"/>
  <c r="D50" i="2" s="1"/>
  <c r="B46" i="2"/>
  <c r="J46" i="2" s="1"/>
  <c r="B42" i="2"/>
  <c r="D42" i="2" s="1"/>
  <c r="B41" i="2"/>
  <c r="G41" i="2" s="1"/>
  <c r="B37" i="2"/>
  <c r="P37" i="2" s="1"/>
  <c r="B73" i="2"/>
  <c r="J73" i="2" s="1"/>
  <c r="B68" i="2"/>
  <c r="B64" i="2"/>
  <c r="B54" i="4"/>
  <c r="J54" i="4" s="1"/>
  <c r="B46" i="4"/>
  <c r="G46" i="4" s="1"/>
  <c r="B42" i="4"/>
  <c r="D42" i="4" s="1"/>
  <c r="B53" i="4"/>
  <c r="P53" i="4" s="1"/>
  <c r="B50" i="4"/>
  <c r="D50" i="4" s="1"/>
  <c r="B49" i="4"/>
  <c r="G49" i="4" s="1"/>
  <c r="B45" i="4"/>
  <c r="J45" i="4" s="1"/>
  <c r="B41" i="4"/>
  <c r="G41" i="4" s="1"/>
  <c r="B38" i="4"/>
  <c r="M38" i="4" s="1"/>
  <c r="B59" i="2"/>
  <c r="M59" i="2" s="1"/>
  <c r="B55" i="2"/>
  <c r="P55" i="2" s="1"/>
  <c r="B51" i="2"/>
  <c r="M51" i="2" s="1"/>
  <c r="B48" i="2"/>
  <c r="J48" i="2" s="1"/>
  <c r="B44" i="2"/>
  <c r="D44" i="2" s="1"/>
  <c r="B39" i="2"/>
  <c r="D39" i="2" s="1"/>
  <c r="B70" i="2"/>
  <c r="B66" i="2"/>
  <c r="B6" i="6"/>
  <c r="B59" i="4"/>
  <c r="B56" i="4"/>
  <c r="G56" i="4" s="1"/>
  <c r="B52" i="4"/>
  <c r="D52" i="4" s="1"/>
  <c r="B40" i="4"/>
  <c r="G40" i="4" s="1"/>
  <c r="B58" i="2"/>
  <c r="B54" i="2"/>
  <c r="J54" i="2" s="1"/>
  <c r="B47" i="2"/>
  <c r="G47" i="2" s="1"/>
  <c r="B43" i="2"/>
  <c r="P43" i="2" s="1"/>
  <c r="B38" i="2"/>
  <c r="M38" i="2" s="1"/>
  <c r="B69" i="2"/>
  <c r="B65" i="2"/>
  <c r="B64" i="4"/>
  <c r="N12" i="1"/>
  <c r="N13" i="1"/>
  <c r="N11" i="1"/>
  <c r="G44" i="4" l="1"/>
  <c r="P65" i="2"/>
  <c r="J65" i="2"/>
  <c r="J63" i="4"/>
  <c r="G63" i="4"/>
  <c r="P65" i="4"/>
  <c r="G65" i="4"/>
  <c r="D69" i="2"/>
  <c r="J69" i="2"/>
  <c r="P62" i="4"/>
  <c r="G62" i="4"/>
  <c r="P71" i="4"/>
  <c r="G71" i="4"/>
  <c r="D63" i="2"/>
  <c r="J63" i="2"/>
  <c r="P70" i="4"/>
  <c r="G70" i="4"/>
  <c r="M67" i="2"/>
  <c r="J67" i="2"/>
  <c r="J74" i="4"/>
  <c r="G74" i="4"/>
  <c r="P71" i="2"/>
  <c r="J71" i="2"/>
  <c r="D70" i="2"/>
  <c r="J70" i="2"/>
  <c r="D64" i="2"/>
  <c r="J64" i="2"/>
  <c r="P69" i="4"/>
  <c r="G69" i="4"/>
  <c r="P66" i="4"/>
  <c r="G66" i="4"/>
  <c r="G68" i="2"/>
  <c r="J68" i="2"/>
  <c r="P73" i="4"/>
  <c r="G73" i="4"/>
  <c r="D66" i="2"/>
  <c r="J66" i="2"/>
  <c r="P64" i="4"/>
  <c r="G64" i="4"/>
  <c r="P67" i="4"/>
  <c r="G67" i="4"/>
  <c r="M62" i="2"/>
  <c r="J62" i="2"/>
  <c r="P68" i="4"/>
  <c r="G68" i="4"/>
  <c r="D74" i="4"/>
  <c r="J73" i="4"/>
  <c r="M74" i="4"/>
  <c r="D47" i="4"/>
  <c r="P36" i="2"/>
  <c r="G36" i="2"/>
  <c r="D36" i="2"/>
  <c r="M36" i="2"/>
  <c r="P44" i="4"/>
  <c r="M44" i="4"/>
  <c r="D66" i="4"/>
  <c r="P49" i="2"/>
  <c r="D49" i="2"/>
  <c r="G51" i="4"/>
  <c r="M62" i="4"/>
  <c r="D52" i="2"/>
  <c r="P51" i="4"/>
  <c r="M51" i="4"/>
  <c r="G49" i="2"/>
  <c r="M49" i="2"/>
  <c r="J66" i="4"/>
  <c r="D51" i="4"/>
  <c r="J52" i="2"/>
  <c r="P63" i="2"/>
  <c r="M39" i="2"/>
  <c r="D55" i="4"/>
  <c r="P46" i="4"/>
  <c r="G63" i="2"/>
  <c r="M65" i="4"/>
  <c r="G70" i="2"/>
  <c r="G48" i="4"/>
  <c r="D44" i="4"/>
  <c r="M66" i="4"/>
  <c r="M54" i="4"/>
  <c r="J39" i="2"/>
  <c r="M64" i="2"/>
  <c r="M46" i="2"/>
  <c r="P69" i="2"/>
  <c r="M46" i="4"/>
  <c r="J62" i="4"/>
  <c r="G43" i="2"/>
  <c r="M63" i="2"/>
  <c r="G67" i="2"/>
  <c r="G39" i="2"/>
  <c r="D56" i="4"/>
  <c r="J68" i="4"/>
  <c r="P39" i="4"/>
  <c r="P74" i="2"/>
  <c r="M69" i="2"/>
  <c r="D68" i="4"/>
  <c r="J60" i="4"/>
  <c r="D55" i="2"/>
  <c r="J41" i="2"/>
  <c r="J41" i="4"/>
  <c r="G54" i="2"/>
  <c r="P37" i="4"/>
  <c r="P54" i="2"/>
  <c r="D41" i="2"/>
  <c r="M60" i="4"/>
  <c r="D60" i="4"/>
  <c r="P47" i="2"/>
  <c r="G53" i="4"/>
  <c r="M57" i="4"/>
  <c r="D47" i="2"/>
  <c r="M54" i="2"/>
  <c r="D58" i="4"/>
  <c r="J42" i="2"/>
  <c r="G74" i="2"/>
  <c r="P40" i="2"/>
  <c r="P45" i="2"/>
  <c r="G47" i="4"/>
  <c r="P39" i="2"/>
  <c r="D45" i="2"/>
  <c r="D46" i="2"/>
  <c r="G66" i="2"/>
  <c r="D74" i="2"/>
  <c r="M47" i="4"/>
  <c r="P47" i="4"/>
  <c r="J40" i="2"/>
  <c r="M41" i="4"/>
  <c r="J71" i="4"/>
  <c r="G45" i="2"/>
  <c r="G40" i="2"/>
  <c r="M42" i="2"/>
  <c r="D54" i="2"/>
  <c r="G64" i="2"/>
  <c r="P67" i="2"/>
  <c r="P43" i="4"/>
  <c r="G43" i="4"/>
  <c r="P46" i="2"/>
  <c r="J74" i="2"/>
  <c r="J38" i="2"/>
  <c r="G69" i="2"/>
  <c r="D68" i="2"/>
  <c r="D54" i="4"/>
  <c r="J45" i="2"/>
  <c r="P64" i="2"/>
  <c r="P68" i="2"/>
  <c r="G54" i="4"/>
  <c r="M67" i="4"/>
  <c r="P38" i="2"/>
  <c r="G46" i="2"/>
  <c r="P54" i="4"/>
  <c r="M39" i="4"/>
  <c r="D39" i="4"/>
  <c r="J55" i="4"/>
  <c r="P48" i="4"/>
  <c r="D49" i="4"/>
  <c r="G37" i="4"/>
  <c r="M55" i="4"/>
  <c r="G39" i="4"/>
  <c r="D43" i="4"/>
  <c r="P49" i="4"/>
  <c r="D71" i="4"/>
  <c r="J37" i="4"/>
  <c r="M43" i="4"/>
  <c r="M49" i="4"/>
  <c r="J46" i="4"/>
  <c r="J56" i="4"/>
  <c r="D41" i="4"/>
  <c r="J49" i="4"/>
  <c r="D63" i="4"/>
  <c r="M55" i="2"/>
  <c r="P42" i="2"/>
  <c r="G38" i="2"/>
  <c r="M66" i="2"/>
  <c r="M42" i="4"/>
  <c r="M53" i="4"/>
  <c r="D46" i="4"/>
  <c r="G45" i="4"/>
  <c r="J53" i="4"/>
  <c r="D62" i="4"/>
  <c r="P63" i="4"/>
  <c r="D70" i="4"/>
  <c r="M41" i="2"/>
  <c r="M40" i="2"/>
  <c r="P45" i="4"/>
  <c r="D45" i="4"/>
  <c r="D38" i="2"/>
  <c r="D37" i="2"/>
  <c r="M45" i="4"/>
  <c r="J55" i="2"/>
  <c r="M53" i="2"/>
  <c r="J59" i="2"/>
  <c r="D53" i="2"/>
  <c r="J70" i="4"/>
  <c r="M63" i="4"/>
  <c r="P58" i="4"/>
  <c r="G42" i="2"/>
  <c r="P41" i="2"/>
  <c r="M40" i="4"/>
  <c r="J67" i="4"/>
  <c r="G59" i="4"/>
  <c r="J50" i="4"/>
  <c r="D37" i="4"/>
  <c r="G50" i="2"/>
  <c r="G52" i="2"/>
  <c r="M52" i="2"/>
  <c r="M43" i="2"/>
  <c r="D67" i="2"/>
  <c r="M68" i="2"/>
  <c r="P70" i="2"/>
  <c r="M48" i="4"/>
  <c r="P55" i="4"/>
  <c r="P56" i="4"/>
  <c r="D53" i="4"/>
  <c r="D64" i="4"/>
  <c r="G59" i="2"/>
  <c r="G50" i="4"/>
  <c r="J43" i="2"/>
  <c r="D48" i="4"/>
  <c r="P59" i="4"/>
  <c r="J64" i="4"/>
  <c r="D65" i="2"/>
  <c r="J53" i="2"/>
  <c r="J47" i="2"/>
  <c r="D43" i="2"/>
  <c r="M70" i="2"/>
  <c r="J59" i="4"/>
  <c r="J42" i="4"/>
  <c r="M71" i="4"/>
  <c r="D67" i="4"/>
  <c r="G55" i="2"/>
  <c r="M71" i="2"/>
  <c r="J37" i="2"/>
  <c r="G44" i="2"/>
  <c r="P48" i="2"/>
  <c r="G38" i="4"/>
  <c r="J50" i="2"/>
  <c r="J51" i="2"/>
  <c r="M44" i="2"/>
  <c r="D51" i="2"/>
  <c r="M47" i="2"/>
  <c r="G57" i="2"/>
  <c r="P53" i="2"/>
  <c r="D62" i="2"/>
  <c r="M56" i="4"/>
  <c r="G58" i="4"/>
  <c r="P60" i="4"/>
  <c r="P41" i="4"/>
  <c r="P42" i="4"/>
  <c r="P56" i="2"/>
  <c r="D65" i="4"/>
  <c r="M70" i="4"/>
  <c r="M48" i="2"/>
  <c r="G56" i="2"/>
  <c r="G37" i="2"/>
  <c r="G58" i="2"/>
  <c r="D71" i="2"/>
  <c r="P73" i="2"/>
  <c r="M52" i="4"/>
  <c r="P40" i="4"/>
  <c r="G57" i="4"/>
  <c r="P38" i="4"/>
  <c r="J65" i="4"/>
  <c r="G51" i="2"/>
  <c r="J56" i="2"/>
  <c r="D48" i="2"/>
  <c r="D57" i="2"/>
  <c r="M37" i="2"/>
  <c r="P50" i="2"/>
  <c r="G65" i="2"/>
  <c r="G73" i="2"/>
  <c r="D40" i="4"/>
  <c r="P57" i="4"/>
  <c r="D38" i="4"/>
  <c r="J69" i="4"/>
  <c r="J58" i="4"/>
  <c r="P51" i="2"/>
  <c r="G71" i="2"/>
  <c r="J40" i="4"/>
  <c r="D57" i="4"/>
  <c r="J38" i="4"/>
  <c r="G42" i="4"/>
  <c r="P58" i="2"/>
  <c r="J57" i="2"/>
  <c r="P57" i="2"/>
  <c r="M50" i="2"/>
  <c r="G62" i="2"/>
  <c r="M65" i="2"/>
  <c r="J58" i="2"/>
  <c r="G48" i="2"/>
  <c r="P44" i="2"/>
  <c r="P62" i="2"/>
  <c r="P66" i="2"/>
  <c r="G52" i="4"/>
  <c r="M69" i="4"/>
  <c r="D69" i="4"/>
  <c r="D56" i="2"/>
  <c r="J52" i="4"/>
  <c r="M64" i="4"/>
  <c r="D59" i="2"/>
  <c r="P59" i="2"/>
  <c r="J44" i="2"/>
  <c r="P52" i="4"/>
  <c r="P50" i="4"/>
  <c r="M50" i="4"/>
  <c r="A25" i="6"/>
  <c r="A77" i="6" s="1"/>
  <c r="A37" i="3"/>
  <c r="A30" i="6"/>
  <c r="A38" i="5"/>
  <c r="A35" i="6"/>
  <c r="A32" i="6"/>
  <c r="A29" i="6"/>
  <c r="A43" i="5"/>
  <c r="N41" i="5"/>
  <c r="M41" i="5"/>
  <c r="L41" i="5"/>
  <c r="K41" i="5"/>
  <c r="J41" i="5"/>
  <c r="I41" i="5"/>
  <c r="H41" i="5"/>
  <c r="G41" i="5"/>
  <c r="F41" i="5"/>
  <c r="E41" i="5"/>
  <c r="D41" i="5"/>
  <c r="C41" i="5"/>
  <c r="B41" i="5"/>
  <c r="A40" i="5"/>
  <c r="A37" i="5"/>
  <c r="M43" i="5"/>
  <c r="L43" i="5"/>
  <c r="J43" i="5"/>
  <c r="I43" i="5"/>
  <c r="G43" i="5"/>
  <c r="F43" i="5"/>
  <c r="E43" i="5"/>
  <c r="D43" i="5"/>
  <c r="C43" i="5"/>
  <c r="B43" i="5"/>
  <c r="A34" i="4"/>
  <c r="A31" i="4"/>
  <c r="A28" i="4"/>
  <c r="A43" i="3"/>
  <c r="N41" i="3"/>
  <c r="M41" i="3"/>
  <c r="L41" i="3"/>
  <c r="K41" i="3"/>
  <c r="J41" i="3"/>
  <c r="I41" i="3"/>
  <c r="G41" i="3"/>
  <c r="F41" i="3"/>
  <c r="E41" i="3"/>
  <c r="D41" i="3"/>
  <c r="C41" i="3"/>
  <c r="B41" i="3"/>
  <c r="A40" i="3"/>
  <c r="M43" i="3"/>
  <c r="L43" i="3"/>
  <c r="J43" i="3"/>
  <c r="I43" i="3"/>
  <c r="G43" i="3"/>
  <c r="F43" i="3"/>
  <c r="E43" i="3"/>
  <c r="D43" i="3"/>
  <c r="C43" i="3"/>
  <c r="A28" i="2"/>
  <c r="A30" i="2"/>
  <c r="A33" i="2"/>
  <c r="B43" i="1"/>
  <c r="C43" i="1"/>
  <c r="D43" i="1"/>
  <c r="E43" i="1"/>
  <c r="F43" i="1"/>
  <c r="G43" i="1"/>
  <c r="I43" i="1"/>
  <c r="J43" i="1"/>
  <c r="L43" i="1"/>
  <c r="M43" i="1"/>
  <c r="A38" i="1"/>
  <c r="A40" i="1"/>
  <c r="B40" i="1"/>
  <c r="D40" i="1"/>
  <c r="F40" i="1"/>
  <c r="B41" i="1"/>
  <c r="C41" i="1"/>
  <c r="D41" i="1"/>
  <c r="E41" i="1"/>
  <c r="F41" i="1"/>
  <c r="G41" i="1"/>
  <c r="H41" i="1"/>
  <c r="I41" i="1"/>
  <c r="J41" i="1"/>
  <c r="K41" i="1"/>
  <c r="L41" i="1"/>
  <c r="M41" i="1"/>
  <c r="N41" i="1"/>
  <c r="A43" i="1"/>
  <c r="N6" i="5" l="1"/>
  <c r="N43" i="5" s="1"/>
  <c r="K7" i="1"/>
  <c r="K43" i="1" s="1"/>
  <c r="N7" i="1"/>
  <c r="N43" i="1" s="1"/>
  <c r="H6" i="5"/>
  <c r="H43" i="5" s="1"/>
  <c r="K6" i="5"/>
  <c r="K43" i="5" s="1"/>
  <c r="A86" i="1"/>
  <c r="A31" i="3"/>
  <c r="A84" i="3" s="1"/>
  <c r="A31" i="5"/>
  <c r="A84" i="5" s="1"/>
  <c r="H7" i="1"/>
  <c r="H43" i="1" s="1"/>
  <c r="K6" i="3"/>
  <c r="K43" i="3" s="1"/>
  <c r="A24" i="4"/>
  <c r="A76" i="4" s="1"/>
  <c r="A24" i="2"/>
  <c r="A76" i="2" s="1"/>
  <c r="N6" i="3"/>
  <c r="N43" i="3" s="1"/>
  <c r="B6" i="2"/>
  <c r="P6" i="2" l="1"/>
  <c r="D6" i="2"/>
  <c r="J6" i="2"/>
  <c r="M6" i="2"/>
  <c r="G6" i="2"/>
  <c r="J6" i="6" l="1"/>
  <c r="P6" i="6"/>
  <c r="M6" i="6"/>
  <c r="G6" i="6"/>
  <c r="D6" i="6"/>
  <c r="M6" i="4" l="1"/>
  <c r="D6" i="4"/>
  <c r="P6" i="4"/>
  <c r="J6" i="4"/>
  <c r="G6" i="4"/>
  <c r="H6" i="3"/>
  <c r="H43" i="3" s="1"/>
  <c r="B43" i="3"/>
</calcChain>
</file>

<file path=xl/sharedStrings.xml><?xml version="1.0" encoding="utf-8"?>
<sst xmlns="http://schemas.openxmlformats.org/spreadsheetml/2006/main" count="507" uniqueCount="93">
  <si>
    <t>AEP: Años de Estudio Promedio</t>
  </si>
  <si>
    <t>Ocupación</t>
  </si>
  <si>
    <t>Industria manufacturera</t>
  </si>
  <si>
    <t>Rama de Actividad</t>
  </si>
  <si>
    <t>....... Continuación</t>
  </si>
  <si>
    <t>De 25 a 29 años</t>
  </si>
  <si>
    <t>De 19 a 24 años</t>
  </si>
  <si>
    <t>De 15 a 18 años</t>
  </si>
  <si>
    <t>Rango de Edad</t>
  </si>
  <si>
    <t>Rural</t>
  </si>
  <si>
    <t>Resto urbano</t>
  </si>
  <si>
    <t>San Pedro Sula</t>
  </si>
  <si>
    <t>Distrito Central</t>
  </si>
  <si>
    <t>Urbano</t>
  </si>
  <si>
    <t>Dominio</t>
  </si>
  <si>
    <t>Total</t>
  </si>
  <si>
    <t>TSI</t>
  </si>
  <si>
    <t>AEP</t>
  </si>
  <si>
    <t>No.</t>
  </si>
  <si>
    <t xml:space="preserve">           Desocupados           </t>
  </si>
  <si>
    <t xml:space="preserve">        Ocupados         </t>
  </si>
  <si>
    <t>Categorías</t>
  </si>
  <si>
    <t>1/ Porcentaje por filas</t>
  </si>
  <si>
    <t>% 1/</t>
  </si>
  <si>
    <t xml:space="preserve">         Desocupados           </t>
  </si>
  <si>
    <t>Hombres</t>
  </si>
  <si>
    <t>Mujeres</t>
  </si>
  <si>
    <t>Total Nacional</t>
  </si>
  <si>
    <t>HOMBRES</t>
  </si>
  <si>
    <t>% 2/</t>
  </si>
  <si>
    <t>2/ Porcentaje por filas</t>
  </si>
  <si>
    <t>Total Nacional/2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</si>
  <si>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</si>
  <si>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</si>
  <si>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</si>
  <si>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</si>
  <si>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</si>
  <si>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</si>
  <si>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</si>
  <si>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</si>
  <si>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</si>
  <si>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</si>
  <si>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</si>
  <si>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</si>
  <si>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</si>
  <si>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</si>
  <si>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</si>
  <si>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</si>
  <si>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</si>
  <si>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</si>
  <si>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</si>
  <si>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</si>
  <si>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</si>
  <si>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</si>
  <si>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</si>
  <si>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</si>
  <si>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</si>
  <si>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</si>
  <si>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</si>
  <si>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</si>
  <si>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</si>
  <si>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</si>
  <si>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</si>
  <si>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</si>
  <si>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</si>
  <si>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especificadas</t>
  </si>
  <si>
    <t>Fuente: Instituto Nacional de Estadística (INE). Encuesta Permanente de Hogares de Propósitos Múltiples LXXIII, 2021.</t>
  </si>
  <si>
    <t>Sin Nivel</t>
  </si>
  <si>
    <t>Primaria</t>
  </si>
  <si>
    <t>Secundaria</t>
  </si>
  <si>
    <t>Superior</t>
  </si>
  <si>
    <t>Ns / Nr</t>
  </si>
  <si>
    <t>Nivel Educativo</t>
  </si>
  <si>
    <t>TST</t>
  </si>
  <si>
    <t>Buscador no disponible</t>
  </si>
  <si>
    <t>Disponible no buscador</t>
  </si>
  <si>
    <t xml:space="preserve">            Fuerza de Trabajo            </t>
  </si>
  <si>
    <t>Cuadro No. 1. Población Económicamente Activa (Fuerza de Trabajo) en condición de empleo, según dominio, Nivel educativo, Rangos de edad, rama de actividad  y ocupación</t>
  </si>
  <si>
    <t>Cuadro No. 2. Población Económicamente Activa (Fuerza de Trabajo) en condición de empleo, según dominio, nivel educativo,  rango de edad, rama de actividad  y ocupación</t>
  </si>
  <si>
    <t>Cuadro No. 3. Población Económicamente Activa (Fuerza de Trabajo) en condición de empleo, según dominio, nivel educativo, Rangos de edad, rama de actividad  y ocupación</t>
  </si>
  <si>
    <t>Cuadro No. 4.  Población con problemas de empleo y Años de Estudio Promedio (AEP), según dominio, Rangos de edad, rama de actividad  y ocupación</t>
  </si>
  <si>
    <t>Cuadro No. 5  Población con problemas de empleo y Años de Estudio Promedio (AEP), según dominio, Rangos de edad, rama de actividad  y ocupación</t>
  </si>
  <si>
    <t>Cuadro No. 6.  Población con problemas de empleo y Años de Estudio Promedio (AEP), según dominio, Rangos de edad, rama de actividad  y ocupación</t>
  </si>
  <si>
    <t>TD</t>
  </si>
  <si>
    <t>Subocupados por Insuficiencia de Tiempo de Trabajo.</t>
  </si>
  <si>
    <t>Subocupados Por Insuficiencia De Ingresos</t>
  </si>
  <si>
    <t>TST: Tasa de subocupación por Insuficiencia de Tiempo de Trabajo.</t>
  </si>
  <si>
    <t>TSI: Tasa de Subocupación Por Insuficiencia De Ingresos</t>
  </si>
  <si>
    <t>TD: Tasa de Desocupación</t>
  </si>
  <si>
    <t>De 30 a 35 años</t>
  </si>
  <si>
    <t>De 36 a 44 años</t>
  </si>
  <si>
    <t>De 45 a 59 años</t>
  </si>
  <si>
    <t>De 60 años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</si>
</sst>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* #,##0.0_-;\-* #,##0.0_-;_-* &quot;-&quot;?_-;_-@_-"/>
    <numFmt numFmtId="168" formatCode="_-[$€]* #,##0.00_-;\-[$€]* #,##0.00_-;_-[$€]* &quot;-&quot;??_-;_-@_-"/>
    <numFmt numFmtId="169" formatCode="0.0"/>
  </numFmts>
  <fonts count="11" x14ac:knownFonts="1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8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4" fillId="0" borderId="0"/>
    <xf numFmtId="0" fontId="2" fillId="0" borderId="0"/>
    <xf numFmtId="0" fontId="10" fillId="0" borderId="0"/>
    <xf numFmtId="0" fontId="1" fillId="0" borderId="0"/>
  </cellStyleXfs>
  <cellXfs count="103">
    <xf numFmtId="0" fontId="0" fillId="0" borderId="0" xfId="0"/>
    <xf numFmtId="0" fontId="3" fillId="0" borderId="0" xfId="0" applyFont="1" applyFill="1" applyBorder="1" applyAlignment="1">
      <alignment horizontal="left" indent="1"/>
    </xf>
    <xf numFmtId="0" fontId="5" fillId="0" borderId="0" xfId="2" applyNumberFormat="1" applyFont="1" applyBorder="1" applyAlignment="1">
      <alignment horizontal="left" indent="1"/>
    </xf>
    <xf numFmtId="0" fontId="6" fillId="0" borderId="0" xfId="2" applyNumberFormat="1" applyFont="1" applyBorder="1" applyAlignment="1">
      <alignment horizontal="left"/>
    </xf>
    <xf numFmtId="165" fontId="0" fillId="0" borderId="0" xfId="2" applyNumberFormat="1" applyFont="1"/>
    <xf numFmtId="166" fontId="0" fillId="0" borderId="0" xfId="2" applyNumberFormat="1" applyFont="1"/>
    <xf numFmtId="165" fontId="6" fillId="0" borderId="0" xfId="2" applyNumberFormat="1" applyFont="1" applyBorder="1"/>
    <xf numFmtId="166" fontId="6" fillId="0" borderId="0" xfId="2" applyNumberFormat="1" applyFont="1" applyBorder="1"/>
    <xf numFmtId="0" fontId="6" fillId="0" borderId="1" xfId="0" applyFont="1" applyBorder="1" applyAlignment="1">
      <alignment horizontal="center"/>
    </xf>
    <xf numFmtId="0" fontId="2" fillId="0" borderId="0" xfId="0" applyFont="1"/>
    <xf numFmtId="0" fontId="5" fillId="0" borderId="0" xfId="0" applyFont="1" applyBorder="1"/>
    <xf numFmtId="0" fontId="5" fillId="0" borderId="0" xfId="2" applyNumberFormat="1" applyFont="1" applyBorder="1" applyAlignment="1">
      <alignment horizontal="left" indent="2"/>
    </xf>
    <xf numFmtId="167" fontId="7" fillId="0" borderId="0" xfId="0" applyNumberFormat="1" applyFont="1" applyFill="1"/>
    <xf numFmtId="166" fontId="2" fillId="0" borderId="0" xfId="2" applyNumberFormat="1" applyFont="1"/>
    <xf numFmtId="165" fontId="5" fillId="0" borderId="0" xfId="2" applyNumberFormat="1" applyFont="1"/>
    <xf numFmtId="166" fontId="5" fillId="0" borderId="0" xfId="2" applyNumberFormat="1" applyFont="1"/>
    <xf numFmtId="165" fontId="2" fillId="0" borderId="0" xfId="2" applyNumberFormat="1" applyFont="1"/>
    <xf numFmtId="164" fontId="0" fillId="0" borderId="0" xfId="0" applyNumberFormat="1"/>
    <xf numFmtId="165" fontId="8" fillId="0" borderId="0" xfId="2" applyNumberFormat="1" applyFont="1"/>
    <xf numFmtId="166" fontId="8" fillId="0" borderId="0" xfId="2" applyNumberFormat="1" applyFont="1"/>
    <xf numFmtId="0" fontId="8" fillId="0" borderId="1" xfId="0" applyFont="1" applyBorder="1" applyAlignment="1">
      <alignment horizontal="center" vertical="center"/>
    </xf>
    <xf numFmtId="164" fontId="2" fillId="0" borderId="0" xfId="0" applyNumberFormat="1" applyFont="1"/>
    <xf numFmtId="0" fontId="8" fillId="0" borderId="0" xfId="0" applyFont="1"/>
    <xf numFmtId="0" fontId="6" fillId="0" borderId="0" xfId="0" applyFont="1"/>
    <xf numFmtId="0" fontId="5" fillId="0" borderId="0" xfId="0" applyFont="1"/>
    <xf numFmtId="0" fontId="2" fillId="0" borderId="0" xfId="8"/>
    <xf numFmtId="0" fontId="6" fillId="0" borderId="1" xfId="8" applyFont="1" applyBorder="1" applyAlignment="1">
      <alignment horizontal="center"/>
    </xf>
    <xf numFmtId="0" fontId="2" fillId="0" borderId="0" xfId="8" applyFont="1" applyBorder="1"/>
    <xf numFmtId="0" fontId="2" fillId="0" borderId="0" xfId="2" applyNumberFormat="1" applyFont="1" applyBorder="1" applyAlignment="1">
      <alignment horizontal="left" indent="1"/>
    </xf>
    <xf numFmtId="166" fontId="2" fillId="0" borderId="0" xfId="2" applyNumberFormat="1" applyFont="1" applyBorder="1"/>
    <xf numFmtId="165" fontId="2" fillId="0" borderId="0" xfId="2" applyNumberFormat="1" applyFont="1" applyBorder="1"/>
    <xf numFmtId="0" fontId="2" fillId="0" borderId="0" xfId="2" applyNumberFormat="1" applyFont="1" applyBorder="1" applyAlignment="1">
      <alignment horizontal="left" indent="2"/>
    </xf>
    <xf numFmtId="166" fontId="2" fillId="0" borderId="0" xfId="2" applyNumberFormat="1" applyFont="1" applyFill="1" applyBorder="1"/>
    <xf numFmtId="165" fontId="2" fillId="0" borderId="0" xfId="2" applyNumberFormat="1" applyFont="1" applyFill="1" applyBorder="1"/>
    <xf numFmtId="0" fontId="3" fillId="0" borderId="0" xfId="8" applyFont="1" applyFill="1" applyBorder="1" applyAlignment="1">
      <alignment horizontal="left" indent="1"/>
    </xf>
    <xf numFmtId="0" fontId="2" fillId="0" borderId="0" xfId="8" applyFont="1"/>
    <xf numFmtId="0" fontId="6" fillId="0" borderId="1" xfId="8" applyFont="1" applyBorder="1" applyAlignment="1">
      <alignment horizontal="center" vertical="center"/>
    </xf>
    <xf numFmtId="0" fontId="6" fillId="0" borderId="0" xfId="8" applyFont="1"/>
    <xf numFmtId="166" fontId="6" fillId="0" borderId="0" xfId="2" applyNumberFormat="1" applyFont="1"/>
    <xf numFmtId="165" fontId="6" fillId="0" borderId="0" xfId="2" applyNumberFormat="1" applyFont="1"/>
    <xf numFmtId="164" fontId="2" fillId="0" borderId="0" xfId="8" applyNumberFormat="1" applyFont="1"/>
    <xf numFmtId="164" fontId="2" fillId="0" borderId="0" xfId="8" applyNumberFormat="1"/>
    <xf numFmtId="0" fontId="5" fillId="0" borderId="1" xfId="2" applyNumberFormat="1" applyFont="1" applyBorder="1" applyAlignment="1">
      <alignment horizontal="left" indent="1"/>
    </xf>
    <xf numFmtId="0" fontId="0" fillId="0" borderId="1" xfId="0" applyBorder="1"/>
    <xf numFmtId="165" fontId="5" fillId="0" borderId="1" xfId="2" applyNumberFormat="1" applyFont="1" applyFill="1" applyBorder="1"/>
    <xf numFmtId="0" fontId="6" fillId="0" borderId="0" xfId="3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left" indent="1"/>
    </xf>
    <xf numFmtId="0" fontId="2" fillId="0" borderId="0" xfId="3" applyNumberFormat="1" applyFont="1" applyBorder="1" applyAlignment="1">
      <alignment horizontal="left" indent="2"/>
    </xf>
    <xf numFmtId="0" fontId="6" fillId="0" borderId="0" xfId="4" applyNumberFormat="1" applyFont="1" applyBorder="1" applyAlignment="1">
      <alignment horizontal="left"/>
    </xf>
    <xf numFmtId="0" fontId="2" fillId="0" borderId="0" xfId="4" applyNumberFormat="1" applyFont="1" applyBorder="1" applyAlignment="1">
      <alignment horizontal="left" indent="1"/>
    </xf>
    <xf numFmtId="0" fontId="2" fillId="0" borderId="0" xfId="4" applyNumberFormat="1" applyFont="1" applyBorder="1" applyAlignment="1">
      <alignment horizontal="left" indent="2"/>
    </xf>
    <xf numFmtId="0" fontId="2" fillId="0" borderId="1" xfId="4" applyNumberFormat="1" applyFont="1" applyBorder="1" applyAlignment="1">
      <alignment horizontal="left" indent="1"/>
    </xf>
    <xf numFmtId="0" fontId="6" fillId="0" borderId="0" xfId="5" applyNumberFormat="1" applyFont="1" applyBorder="1" applyAlignment="1">
      <alignment horizontal="left"/>
    </xf>
    <xf numFmtId="0" fontId="2" fillId="0" borderId="0" xfId="5" applyNumberFormat="1" applyFont="1" applyBorder="1" applyAlignment="1">
      <alignment horizontal="left" indent="1"/>
    </xf>
    <xf numFmtId="0" fontId="2" fillId="0" borderId="0" xfId="5" applyNumberFormat="1" applyFont="1" applyBorder="1" applyAlignment="1">
      <alignment horizontal="left" indent="2"/>
    </xf>
    <xf numFmtId="0" fontId="2" fillId="0" borderId="1" xfId="2" applyNumberFormat="1" applyFont="1" applyBorder="1" applyAlignment="1">
      <alignment horizontal="left" indent="1"/>
    </xf>
    <xf numFmtId="166" fontId="2" fillId="0" borderId="1" xfId="2" applyNumberFormat="1" applyFont="1" applyBorder="1"/>
    <xf numFmtId="0" fontId="2" fillId="0" borderId="1" xfId="8" applyFont="1" applyBorder="1"/>
    <xf numFmtId="0" fontId="2" fillId="0" borderId="1" xfId="8" applyBorder="1"/>
    <xf numFmtId="165" fontId="2" fillId="0" borderId="1" xfId="2" applyNumberFormat="1" applyFont="1" applyFill="1" applyBorder="1"/>
    <xf numFmtId="0" fontId="5" fillId="0" borderId="1" xfId="0" applyFont="1" applyBorder="1" applyAlignment="1">
      <alignment horizontal="left" indent="1"/>
    </xf>
    <xf numFmtId="165" fontId="2" fillId="0" borderId="1" xfId="0" applyNumberFormat="1" applyFont="1" applyBorder="1"/>
    <xf numFmtId="169" fontId="2" fillId="0" borderId="1" xfId="0" applyNumberFormat="1" applyFont="1" applyBorder="1"/>
    <xf numFmtId="165" fontId="2" fillId="0" borderId="1" xfId="2" applyNumberFormat="1" applyFont="1" applyBorder="1"/>
    <xf numFmtId="0" fontId="2" fillId="0" borderId="1" xfId="0" applyFont="1" applyBorder="1"/>
    <xf numFmtId="0" fontId="2" fillId="0" borderId="1" xfId="8" applyFont="1" applyBorder="1" applyAlignment="1">
      <alignment horizontal="left" indent="1"/>
    </xf>
    <xf numFmtId="165" fontId="2" fillId="0" borderId="1" xfId="8" applyNumberFormat="1" applyFont="1" applyBorder="1"/>
    <xf numFmtId="169" fontId="2" fillId="0" borderId="1" xfId="8" applyNumberFormat="1" applyFont="1" applyBorder="1"/>
    <xf numFmtId="0" fontId="6" fillId="0" borderId="0" xfId="6" applyNumberFormat="1" applyFont="1" applyBorder="1" applyAlignment="1">
      <alignment horizontal="left"/>
    </xf>
    <xf numFmtId="0" fontId="2" fillId="0" borderId="0" xfId="6" applyNumberFormat="1" applyFont="1" applyBorder="1" applyAlignment="1">
      <alignment horizontal="left" indent="1"/>
    </xf>
    <xf numFmtId="0" fontId="2" fillId="0" borderId="0" xfId="6" applyNumberFormat="1" applyFont="1" applyBorder="1" applyAlignment="1">
      <alignment horizontal="left" indent="2"/>
    </xf>
    <xf numFmtId="0" fontId="6" fillId="0" borderId="1" xfId="0" applyFont="1" applyBorder="1" applyAlignment="1">
      <alignment horizontal="center" vertical="center"/>
    </xf>
    <xf numFmtId="166" fontId="6" fillId="0" borderId="0" xfId="2" applyNumberFormat="1" applyFont="1" applyFill="1" applyBorder="1"/>
    <xf numFmtId="165" fontId="6" fillId="0" borderId="0" xfId="2" applyNumberFormat="1" applyFont="1" applyFill="1" applyBorder="1"/>
    <xf numFmtId="0" fontId="0" fillId="0" borderId="0" xfId="0" applyFill="1"/>
    <xf numFmtId="0" fontId="2" fillId="0" borderId="0" xfId="8" applyFill="1"/>
    <xf numFmtId="166" fontId="8" fillId="0" borderId="0" xfId="2" applyNumberFormat="1" applyFont="1" applyFill="1"/>
    <xf numFmtId="165" fontId="8" fillId="0" borderId="0" xfId="2" applyNumberFormat="1" applyFont="1" applyFill="1"/>
    <xf numFmtId="166" fontId="2" fillId="0" borderId="0" xfId="2" applyNumberFormat="1" applyFont="1" applyFill="1"/>
    <xf numFmtId="165" fontId="6" fillId="0" borderId="0" xfId="2" applyNumberFormat="1" applyFont="1" applyFill="1"/>
    <xf numFmtId="165" fontId="2" fillId="0" borderId="0" xfId="2" applyNumberFormat="1" applyFont="1" applyFill="1"/>
    <xf numFmtId="166" fontId="6" fillId="0" borderId="0" xfId="2" applyNumberFormat="1" applyFont="1" applyFill="1"/>
    <xf numFmtId="0" fontId="2" fillId="0" borderId="0" xfId="0" applyFont="1" applyFill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9" applyFont="1" applyAlignment="1">
      <alignment horizontal="center"/>
    </xf>
    <xf numFmtId="0" fontId="9" fillId="0" borderId="0" xfId="9" applyFont="1" applyAlignment="1">
      <alignment horizontal="center"/>
    </xf>
    <xf numFmtId="0" fontId="6" fillId="0" borderId="0" xfId="8" applyFont="1" applyAlignment="1">
      <alignment horizontal="center"/>
    </xf>
    <xf numFmtId="0" fontId="9" fillId="0" borderId="1" xfId="8" applyFont="1" applyBorder="1" applyAlignment="1">
      <alignment horizontal="center"/>
    </xf>
    <xf numFmtId="0" fontId="6" fillId="0" borderId="2" xfId="8" applyFont="1" applyBorder="1" applyAlignment="1">
      <alignment horizontal="center" vertical="center" wrapText="1"/>
    </xf>
    <xf numFmtId="0" fontId="6" fillId="0" borderId="1" xfId="8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6" fillId="0" borderId="2" xfId="8" applyFont="1" applyBorder="1" applyAlignment="1">
      <alignment horizontal="center" vertical="center"/>
    </xf>
    <xf numFmtId="0" fontId="6" fillId="0" borderId="1" xfId="8" applyFont="1" applyBorder="1" applyAlignment="1">
      <alignment horizontal="center" vertical="center"/>
    </xf>
    <xf numFmtId="0" fontId="6" fillId="0" borderId="3" xfId="8" applyFont="1" applyBorder="1" applyAlignment="1">
      <alignment horizontal="center" vertical="center"/>
    </xf>
  </cellXfs>
  <cellStyles count="11">
    <cellStyle name="Euro" xfId="1"/>
    <cellStyle name="Millares 2" xfId="2"/>
    <cellStyle name="Millares 4" xfId="3"/>
    <cellStyle name="Millares 5" xfId="4"/>
    <cellStyle name="Millares 7" xfId="5"/>
    <cellStyle name="Millares 8" xfId="6"/>
    <cellStyle name="Normal" xfId="0" builtinId="0"/>
    <cellStyle name="Normal 2" xfId="7"/>
    <cellStyle name="Normal 3" xfId="8"/>
    <cellStyle name="Normal 7" xfId="9"/>
    <cellStyle name="style1645816145860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523875</xdr:colOff>
      <xdr:row>12</xdr:row>
      <xdr:rowOff>114300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696075" cy="18288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64008" tIns="64008" rIns="64008" bIns="0" anchor="t" upright="1"/>
        <a:lstStyle/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 </a:t>
          </a:r>
        </a:p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PERSONAS CON PROBLEMAS DE EMPLEO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EPHOCT2021/CUADROS/PARAPUBLICAC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1"/>
      <sheetName val="CUADRO2"/>
      <sheetName val="CUADRO3"/>
      <sheetName val="CUADRO4"/>
      <sheetName val="CUADRO5"/>
      <sheetName val="CUADRO6"/>
      <sheetName val="CUADRO123"/>
      <sheetName val="CUADRO456"/>
    </sheetNames>
    <sheetDataSet>
      <sheetData sheetId="0">
        <row r="6">
          <cell r="B6">
            <v>849925.33587598184</v>
          </cell>
        </row>
      </sheetData>
      <sheetData sheetId="1">
        <row r="5">
          <cell r="C5">
            <v>9500257.0000015534</v>
          </cell>
        </row>
      </sheetData>
      <sheetData sheetId="2">
        <row r="5">
          <cell r="B5">
            <v>491951.85697259067</v>
          </cell>
        </row>
      </sheetData>
      <sheetData sheetId="3">
        <row r="6">
          <cell r="B6">
            <v>345936.35899880948</v>
          </cell>
        </row>
      </sheetData>
      <sheetData sheetId="4">
        <row r="8">
          <cell r="C8">
            <v>6054.1016536082334</v>
          </cell>
        </row>
      </sheetData>
      <sheetData sheetId="5">
        <row r="5">
          <cell r="C5">
            <v>7.7148286123949879</v>
          </cell>
        </row>
      </sheetData>
      <sheetData sheetId="6">
        <row r="7">
          <cell r="C7">
            <v>4071227.2451356598</v>
          </cell>
          <cell r="D7">
            <v>8.1267213765451469</v>
          </cell>
          <cell r="E7">
            <v>3722369.5436004139</v>
          </cell>
          <cell r="F7">
            <v>8.0945061237139697</v>
          </cell>
          <cell r="G7">
            <v>348857.70153523789</v>
          </cell>
          <cell r="H7">
            <v>8.4732624100206611</v>
          </cell>
          <cell r="K7">
            <v>1535290.4225584948</v>
          </cell>
          <cell r="L7">
            <v>7.5176970754091732</v>
          </cell>
          <cell r="M7">
            <v>1002122.6260151487</v>
          </cell>
          <cell r="N7">
            <v>7.4453671054636166</v>
          </cell>
        </row>
        <row r="8">
          <cell r="C8">
            <v>2509128.5861753919</v>
          </cell>
          <cell r="D8">
            <v>9.2077006516327451</v>
          </cell>
          <cell r="E8">
            <v>2263567.5570949926</v>
          </cell>
          <cell r="F8">
            <v>9.2119771246313675</v>
          </cell>
          <cell r="G8">
            <v>245561.02908036747</v>
          </cell>
          <cell r="H8">
            <v>9.1675686232740308</v>
          </cell>
          <cell r="K8">
            <v>808419.14373324695</v>
          </cell>
          <cell r="L8">
            <v>8.6936847759963047</v>
          </cell>
          <cell r="M8">
            <v>630254.60517762252</v>
          </cell>
          <cell r="N8">
            <v>8.3088966847685271</v>
          </cell>
        </row>
        <row r="10">
          <cell r="C10">
            <v>547165.60262216954</v>
          </cell>
          <cell r="D10">
            <v>10.135209713024285</v>
          </cell>
          <cell r="E10">
            <v>491951.85697259067</v>
          </cell>
          <cell r="F10">
            <v>10.100367197062418</v>
          </cell>
          <cell r="G10">
            <v>55213.745649582386</v>
          </cell>
          <cell r="H10">
            <v>10.455056179775276</v>
          </cell>
          <cell r="K10">
            <v>167211.29606674396</v>
          </cell>
          <cell r="L10">
            <v>9.4110320284697568</v>
          </cell>
          <cell r="M10">
            <v>127698.1415971367</v>
          </cell>
          <cell r="N10">
            <v>8.6212471131639745</v>
          </cell>
        </row>
        <row r="11">
          <cell r="C11">
            <v>320415.76707202918</v>
          </cell>
          <cell r="D11">
            <v>9.265047518479415</v>
          </cell>
          <cell r="E11">
            <v>290057.42516370368</v>
          </cell>
          <cell r="F11">
            <v>9.2751756440280975</v>
          </cell>
          <cell r="G11">
            <v>30358.34190832523</v>
          </cell>
          <cell r="H11">
            <v>9.1720430107526862</v>
          </cell>
          <cell r="K11">
            <v>97086.578578109955</v>
          </cell>
          <cell r="L11">
            <v>8.8333333333333286</v>
          </cell>
          <cell r="M11">
            <v>77849.609448081916</v>
          </cell>
          <cell r="N11">
            <v>8.0897435897435894</v>
          </cell>
        </row>
        <row r="12">
          <cell r="C12">
            <v>1641547.2164811487</v>
          </cell>
          <cell r="D12">
            <v>8.8999125106295587</v>
          </cell>
          <cell r="E12">
            <v>1481558.2749586883</v>
          </cell>
          <cell r="F12">
            <v>8.9165383573696619</v>
          </cell>
          <cell r="G12">
            <v>159988.94152245898</v>
          </cell>
          <cell r="H12">
            <v>8.7421042626235312</v>
          </cell>
          <cell r="K12">
            <v>544121.26908840414</v>
          </cell>
          <cell r="L12">
            <v>8.4561234774446739</v>
          </cell>
          <cell r="M12">
            <v>424706.85413240432</v>
          </cell>
          <cell r="N12">
            <v>8.2573100674189366</v>
          </cell>
        </row>
        <row r="13">
          <cell r="C13">
            <v>1562098.6589602663</v>
          </cell>
          <cell r="D13">
            <v>6.3286384976525882</v>
          </cell>
          <cell r="E13">
            <v>1458801.986505422</v>
          </cell>
          <cell r="F13">
            <v>6.2953402614817255</v>
          </cell>
          <cell r="G13">
            <v>103296.67245486806</v>
          </cell>
          <cell r="H13">
            <v>6.7971698113207539</v>
          </cell>
          <cell r="K13">
            <v>726871.27882529399</v>
          </cell>
          <cell r="L13">
            <v>6.1585932315859218</v>
          </cell>
          <cell r="M13">
            <v>371868.02083752723</v>
          </cell>
          <cell r="N13">
            <v>5.9149214659685896</v>
          </cell>
        </row>
        <row r="14">
          <cell r="C14">
            <v>244908.45470582001</v>
          </cell>
          <cell r="E14">
            <v>230226.13958457255</v>
          </cell>
          <cell r="G14">
            <v>14682.315121247624</v>
          </cell>
          <cell r="K14">
            <v>108788.25493853758</v>
          </cell>
          <cell r="M14">
            <v>66571.472592515347</v>
          </cell>
        </row>
        <row r="15">
          <cell r="C15">
            <v>2001242.4085708177</v>
          </cell>
          <cell r="D15">
            <v>5.1316261886847787</v>
          </cell>
          <cell r="E15">
            <v>1846723.0173508008</v>
          </cell>
          <cell r="F15">
            <v>5.107610773852393</v>
          </cell>
          <cell r="G15">
            <v>154519.39122003209</v>
          </cell>
          <cell r="H15">
            <v>5.4186440120919199</v>
          </cell>
          <cell r="K15">
            <v>860379.6718603645</v>
          </cell>
          <cell r="L15">
            <v>5.0925372240749649</v>
          </cell>
          <cell r="M15">
            <v>541164.16763909708</v>
          </cell>
          <cell r="N15">
            <v>5.0705309957129128</v>
          </cell>
        </row>
        <row r="16">
          <cell r="C16">
            <v>1239810.5328690351</v>
          </cell>
          <cell r="D16">
            <v>10.694010246069636</v>
          </cell>
          <cell r="E16">
            <v>1110936.184307633</v>
          </cell>
          <cell r="F16">
            <v>10.671570033940498</v>
          </cell>
          <cell r="G16">
            <v>128874.34856140165</v>
          </cell>
          <cell r="H16">
            <v>10.887135394851514</v>
          </cell>
          <cell r="K16">
            <v>410679.72653973481</v>
          </cell>
          <cell r="L16">
            <v>10.530741939940489</v>
          </cell>
          <cell r="M16">
            <v>320937.45016324747</v>
          </cell>
          <cell r="N16">
            <v>10.657130054432432</v>
          </cell>
        </row>
        <row r="17">
          <cell r="C17">
            <v>493124.16236191028</v>
          </cell>
          <cell r="D17">
            <v>16.205168185214848</v>
          </cell>
          <cell r="E17">
            <v>447031.35270425904</v>
          </cell>
          <cell r="F17">
            <v>16.227743933792805</v>
          </cell>
          <cell r="G17">
            <v>46092.809657651102</v>
          </cell>
          <cell r="H17">
            <v>15.866233451367457</v>
          </cell>
          <cell r="K17">
            <v>137053.86494024546</v>
          </cell>
          <cell r="L17">
            <v>16.079791178398494</v>
          </cell>
          <cell r="M17">
            <v>51821.583576311416</v>
          </cell>
          <cell r="N17">
            <v>15.634200754467699</v>
          </cell>
        </row>
        <row r="18">
          <cell r="C18">
            <v>92141.686627992458</v>
          </cell>
          <cell r="E18">
            <v>87452.849653091485</v>
          </cell>
          <cell r="G18">
            <v>4688.8369749009807</v>
          </cell>
          <cell r="K18">
            <v>18388.904279665556</v>
          </cell>
          <cell r="M18">
            <v>21627.95204398418</v>
          </cell>
        </row>
        <row r="19">
          <cell r="C19">
            <v>353274.87671375368</v>
          </cell>
          <cell r="D19">
            <v>7.6109435913465999</v>
          </cell>
          <cell r="E19">
            <v>305528.24687968474</v>
          </cell>
          <cell r="F19">
            <v>7.5727991659875187</v>
          </cell>
          <cell r="G19">
            <v>47746.629834068328</v>
          </cell>
          <cell r="H19">
            <v>7.8593155673476502</v>
          </cell>
          <cell r="K19">
            <v>130860.18044586839</v>
          </cell>
          <cell r="L19">
            <v>7.7132339754851476</v>
          </cell>
          <cell r="M19">
            <v>84166.579093093198</v>
          </cell>
          <cell r="N19">
            <v>7.2403676756244977</v>
          </cell>
        </row>
        <row r="20">
          <cell r="C20">
            <v>752378.70819357072</v>
          </cell>
          <cell r="D20">
            <v>8.8741175071062592</v>
          </cell>
          <cell r="E20">
            <v>640834.64463102049</v>
          </cell>
          <cell r="F20">
            <v>8.7716364824275743</v>
          </cell>
          <cell r="G20">
            <v>111544.06356255279</v>
          </cell>
          <cell r="H20">
            <v>9.495626553267499</v>
          </cell>
          <cell r="K20">
            <v>239182.34903460927</v>
          </cell>
          <cell r="L20">
            <v>8.2503137699220002</v>
          </cell>
          <cell r="M20">
            <v>218949.96743111228</v>
          </cell>
          <cell r="N20">
            <v>8.721936254949151</v>
          </cell>
        </row>
        <row r="21">
          <cell r="C21">
            <v>477495.81952406949</v>
          </cell>
          <cell r="D21">
            <v>9.7248574649983563</v>
          </cell>
          <cell r="E21">
            <v>428155.59700659296</v>
          </cell>
          <cell r="F21">
            <v>9.7556734791645283</v>
          </cell>
          <cell r="G21">
            <v>49340.222517476272</v>
          </cell>
          <cell r="H21">
            <v>9.4544447165981591</v>
          </cell>
          <cell r="K21">
            <v>149701.94269006318</v>
          </cell>
          <cell r="L21">
            <v>9.0560121454968758</v>
          </cell>
          <cell r="M21">
            <v>126211.04549156308</v>
          </cell>
          <cell r="N21">
            <v>9.1889267869104394</v>
          </cell>
        </row>
        <row r="22">
          <cell r="C22">
            <v>535237.83441349585</v>
          </cell>
          <cell r="D22">
            <v>8.7197405449115113</v>
          </cell>
          <cell r="E22">
            <v>501089.41661658784</v>
          </cell>
          <cell r="F22">
            <v>8.6679514289075783</v>
          </cell>
          <cell r="G22">
            <v>34148.417796908587</v>
          </cell>
          <cell r="H22">
            <v>9.4586902235439076</v>
          </cell>
          <cell r="K22">
            <v>199674.57985197118</v>
          </cell>
          <cell r="L22">
            <v>7.9661144203104151</v>
          </cell>
          <cell r="M22">
            <v>145826.96340262578</v>
          </cell>
          <cell r="N22">
            <v>7.9758902822000683</v>
          </cell>
        </row>
        <row r="23">
          <cell r="C23">
            <v>753872.54444406403</v>
          </cell>
          <cell r="D23">
            <v>7.997678402834886</v>
          </cell>
          <cell r="E23">
            <v>707711.90434474696</v>
          </cell>
          <cell r="F23">
            <v>8.0521344304313978</v>
          </cell>
          <cell r="G23">
            <v>46160.64009931888</v>
          </cell>
          <cell r="H23">
            <v>7.1549961566479379</v>
          </cell>
          <cell r="K23">
            <v>305041.33881935343</v>
          </cell>
          <cell r="L23">
            <v>7.415066510683447</v>
          </cell>
          <cell r="M23">
            <v>168740.71944217238</v>
          </cell>
          <cell r="N23">
            <v>6.7384676846465004</v>
          </cell>
        </row>
        <row r="24">
          <cell r="C24">
            <v>793664.85037777282</v>
          </cell>
          <cell r="D24">
            <v>7.4131357239012621</v>
          </cell>
          <cell r="E24">
            <v>761062.22074931301</v>
          </cell>
          <cell r="F24">
            <v>7.4275942790338618</v>
          </cell>
          <cell r="G24">
            <v>32602.629628461087</v>
          </cell>
          <cell r="H24">
            <v>7.0725315944834524</v>
          </cell>
          <cell r="K24">
            <v>340769.78313450183</v>
          </cell>
          <cell r="L24">
            <v>6.9889064408256099</v>
          </cell>
          <cell r="M24">
            <v>159392.81022699177</v>
          </cell>
          <cell r="N24">
            <v>5.8752205124160808</v>
          </cell>
        </row>
        <row r="25">
          <cell r="C25">
            <v>405302.61146894831</v>
          </cell>
          <cell r="D25">
            <v>5.8892280302882813</v>
          </cell>
          <cell r="E25">
            <v>377987.51337250031</v>
          </cell>
          <cell r="F25">
            <v>5.843686014199454</v>
          </cell>
          <cell r="G25">
            <v>27315.098096447789</v>
          </cell>
          <cell r="H25">
            <v>6.4601907409864268</v>
          </cell>
          <cell r="K25">
            <v>170060.24858217317</v>
          </cell>
          <cell r="L25">
            <v>5.419043371574813</v>
          </cell>
          <cell r="M25">
            <v>98834.540927594106</v>
          </cell>
          <cell r="N25">
            <v>4.8176459664355029</v>
          </cell>
        </row>
        <row r="26">
          <cell r="C26">
            <v>826951.3365536253</v>
          </cell>
          <cell r="D26">
            <v>5.6563039263291648</v>
          </cell>
          <cell r="E26">
            <v>826951.3365536253</v>
          </cell>
          <cell r="F26">
            <v>5.6563039263291648</v>
          </cell>
          <cell r="G26">
            <v>0</v>
          </cell>
          <cell r="K26">
            <v>402266.22249275667</v>
          </cell>
          <cell r="L26">
            <v>5.7174698016870211</v>
          </cell>
          <cell r="M26">
            <v>192481.82881609967</v>
          </cell>
          <cell r="N26">
            <v>5.1902993736898377</v>
          </cell>
        </row>
        <row r="27">
          <cell r="C27">
            <v>12955.477123356468</v>
          </cell>
          <cell r="D27">
            <v>6.3169902777198921</v>
          </cell>
          <cell r="E27">
            <v>12955.477123356468</v>
          </cell>
          <cell r="F27">
            <v>6.3169902777198921</v>
          </cell>
          <cell r="G27">
            <v>0</v>
          </cell>
          <cell r="K27">
            <v>4696.3045691692751</v>
          </cell>
          <cell r="L27">
            <v>6.1570715570195205</v>
          </cell>
          <cell r="M27">
            <v>3596.2956605511131</v>
          </cell>
          <cell r="N27">
            <v>6.1793406946251395</v>
          </cell>
        </row>
        <row r="28">
          <cell r="C28">
            <v>567245.39954830194</v>
          </cell>
          <cell r="D28">
            <v>8.1562440562269316</v>
          </cell>
          <cell r="E28">
            <v>567245.39954830194</v>
          </cell>
          <cell r="F28">
            <v>8.1562440562269316</v>
          </cell>
          <cell r="G28">
            <v>0</v>
          </cell>
          <cell r="K28">
            <v>215047.08106912902</v>
          </cell>
          <cell r="L28">
            <v>7.2345306305112116</v>
          </cell>
          <cell r="M28">
            <v>191741.43131156242</v>
          </cell>
          <cell r="N28">
            <v>8.244263572531997</v>
          </cell>
        </row>
        <row r="29">
          <cell r="C29">
            <v>6631.026227530162</v>
          </cell>
          <cell r="D29">
            <v>10.948305323603122</v>
          </cell>
          <cell r="E29">
            <v>6631.026227530162</v>
          </cell>
          <cell r="F29">
            <v>10.948305323603122</v>
          </cell>
          <cell r="G29">
            <v>0</v>
          </cell>
          <cell r="K29">
            <v>1254.3907749411942</v>
          </cell>
          <cell r="L29">
            <v>9.6972607550508751</v>
          </cell>
          <cell r="M29">
            <v>3164.2101505148785</v>
          </cell>
          <cell r="N29">
            <v>9.1329915657919027</v>
          </cell>
        </row>
        <row r="30">
          <cell r="C30">
            <v>21268.79716342461</v>
          </cell>
          <cell r="D30">
            <v>6.5370112241758189</v>
          </cell>
          <cell r="E30">
            <v>21268.79716342461</v>
          </cell>
          <cell r="F30">
            <v>6.5370112241758189</v>
          </cell>
          <cell r="G30">
            <v>0</v>
          </cell>
          <cell r="K30">
            <v>8241.893452845261</v>
          </cell>
          <cell r="L30">
            <v>4.1677842212019351</v>
          </cell>
          <cell r="M30">
            <v>4723.3999629611453</v>
          </cell>
          <cell r="N30">
            <v>6.595179496477015</v>
          </cell>
        </row>
        <row r="31">
          <cell r="C31">
            <v>293881.96214282489</v>
          </cell>
          <cell r="D31">
            <v>7.0729505778243018</v>
          </cell>
          <cell r="E31">
            <v>293881.96214282489</v>
          </cell>
          <cell r="F31">
            <v>7.0729505778243018</v>
          </cell>
          <cell r="G31">
            <v>0</v>
          </cell>
          <cell r="K31">
            <v>88865.27128522133</v>
          </cell>
          <cell r="L31">
            <v>7.1451818885533305</v>
          </cell>
          <cell r="M31">
            <v>130106.1764869771</v>
          </cell>
          <cell r="N31">
            <v>6.8600200634809028</v>
          </cell>
        </row>
        <row r="32">
          <cell r="C32">
            <v>747381.07646060851</v>
          </cell>
          <cell r="D32">
            <v>8.3657300756087682</v>
          </cell>
          <cell r="E32">
            <v>747381.07646060851</v>
          </cell>
          <cell r="F32">
            <v>8.3657300756087682</v>
          </cell>
          <cell r="G32">
            <v>0</v>
          </cell>
          <cell r="K32">
            <v>294251.39358260192</v>
          </cell>
          <cell r="L32">
            <v>7.791680004730372</v>
          </cell>
          <cell r="M32">
            <v>213930.88936923689</v>
          </cell>
          <cell r="N32">
            <v>8.0419118896442292</v>
          </cell>
        </row>
        <row r="33">
          <cell r="C33">
            <v>129333.55927113767</v>
          </cell>
          <cell r="D33">
            <v>8.1543195446286774</v>
          </cell>
          <cell r="E33">
            <v>129333.55927113767</v>
          </cell>
          <cell r="F33">
            <v>8.1543195446286774</v>
          </cell>
          <cell r="G33">
            <v>0</v>
          </cell>
          <cell r="K33">
            <v>61955.483641673578</v>
          </cell>
          <cell r="L33">
            <v>8.27155832049724</v>
          </cell>
          <cell r="M33">
            <v>25245.38425637511</v>
          </cell>
          <cell r="N33">
            <v>7.2618788038804585</v>
          </cell>
        </row>
        <row r="34">
          <cell r="C34">
            <v>201229.62595665501</v>
          </cell>
          <cell r="D34">
            <v>8.5590339839417258</v>
          </cell>
          <cell r="E34">
            <v>201229.62595665501</v>
          </cell>
          <cell r="F34">
            <v>8.5590339839417258</v>
          </cell>
          <cell r="G34">
            <v>0</v>
          </cell>
          <cell r="K34">
            <v>95948.661041598752</v>
          </cell>
          <cell r="L34">
            <v>8.3133166265175973</v>
          </cell>
          <cell r="M34">
            <v>47588.234957215427</v>
          </cell>
          <cell r="N34">
            <v>8.3051298500175275</v>
          </cell>
        </row>
        <row r="35">
          <cell r="C35">
            <v>18310.907626557615</v>
          </cell>
          <cell r="D35">
            <v>12.461094159521959</v>
          </cell>
          <cell r="E35">
            <v>18310.907626557615</v>
          </cell>
          <cell r="F35">
            <v>12.461094159521959</v>
          </cell>
          <cell r="G35">
            <v>0</v>
          </cell>
          <cell r="K35">
            <v>2471.7920459676607</v>
          </cell>
          <cell r="L35">
            <v>12.534593895072025</v>
          </cell>
          <cell r="M35">
            <v>3205.1395573490163</v>
          </cell>
          <cell r="N35">
            <v>9.5099676163653655</v>
          </cell>
        </row>
        <row r="36">
          <cell r="C36">
            <v>33113.366675154633</v>
          </cell>
          <cell r="D36">
            <v>13.866666090146483</v>
          </cell>
          <cell r="E36">
            <v>33113.366675154633</v>
          </cell>
          <cell r="F36">
            <v>13.866666090146483</v>
          </cell>
          <cell r="G36">
            <v>0</v>
          </cell>
          <cell r="K36">
            <v>1617.8012626956381</v>
          </cell>
          <cell r="L36">
            <v>16</v>
          </cell>
          <cell r="M36">
            <v>5849.9365714507712</v>
          </cell>
          <cell r="N36">
            <v>12.381294447912765</v>
          </cell>
        </row>
        <row r="37">
          <cell r="C37">
            <v>7362.3501651302522</v>
          </cell>
          <cell r="D37">
            <v>10.645179588913223</v>
          </cell>
          <cell r="E37">
            <v>7362.3501651302522</v>
          </cell>
          <cell r="F37">
            <v>10.645179588913223</v>
          </cell>
          <cell r="G37">
            <v>0</v>
          </cell>
          <cell r="K37">
            <v>983.87323356731054</v>
          </cell>
          <cell r="L37">
            <v>10.654061049279751</v>
          </cell>
          <cell r="M37">
            <v>2701.3801805074067</v>
          </cell>
          <cell r="N37">
            <v>4.5842867359311352</v>
          </cell>
        </row>
        <row r="38">
          <cell r="C38">
            <v>26590.198084825668</v>
          </cell>
          <cell r="D38">
            <v>14.431016723509593</v>
          </cell>
          <cell r="E38">
            <v>26590.198084825668</v>
          </cell>
          <cell r="F38">
            <v>14.431016723509593</v>
          </cell>
          <cell r="G38">
            <v>0</v>
          </cell>
          <cell r="K38">
            <v>9967.6783623211832</v>
          </cell>
          <cell r="L38">
            <v>14.670943368104743</v>
          </cell>
          <cell r="M38">
            <v>2108.3815582132165</v>
          </cell>
          <cell r="N38">
            <v>11.392845753359541</v>
          </cell>
        </row>
        <row r="39">
          <cell r="C39">
            <v>84450.415777875402</v>
          </cell>
          <cell r="D39">
            <v>9.2653032844514431</v>
          </cell>
          <cell r="E39">
            <v>84450.415777875402</v>
          </cell>
          <cell r="F39">
            <v>9.2653032844514431</v>
          </cell>
          <cell r="G39">
            <v>0</v>
          </cell>
          <cell r="K39">
            <v>27166.922123349501</v>
          </cell>
          <cell r="L39">
            <v>9.5338011111629495</v>
          </cell>
          <cell r="M39">
            <v>24554.713019056471</v>
          </cell>
          <cell r="N39">
            <v>7.50264567814654</v>
          </cell>
        </row>
        <row r="40">
          <cell r="C40">
            <v>94850.248033861659</v>
          </cell>
          <cell r="D40">
            <v>11.018986247421843</v>
          </cell>
          <cell r="E40">
            <v>94850.248033861659</v>
          </cell>
          <cell r="F40">
            <v>11.018986247421843</v>
          </cell>
          <cell r="G40">
            <v>0</v>
          </cell>
          <cell r="K40">
            <v>11656.464423071304</v>
          </cell>
          <cell r="L40">
            <v>9.2139988792850147</v>
          </cell>
          <cell r="M40">
            <v>25260.305419551423</v>
          </cell>
          <cell r="N40">
            <v>9.8647497379272</v>
          </cell>
        </row>
        <row r="41">
          <cell r="C41">
            <v>123009.9664998893</v>
          </cell>
          <cell r="D41">
            <v>15.080528835471895</v>
          </cell>
          <cell r="E41">
            <v>123009.9664998893</v>
          </cell>
          <cell r="F41">
            <v>15.080528835471895</v>
          </cell>
          <cell r="G41">
            <v>0</v>
          </cell>
          <cell r="K41">
            <v>49988.226976170947</v>
          </cell>
          <cell r="L41">
            <v>15.085885031136939</v>
          </cell>
          <cell r="M41">
            <v>8168.8802956332156</v>
          </cell>
          <cell r="N41">
            <v>12.346309188701603</v>
          </cell>
        </row>
        <row r="42">
          <cell r="C42">
            <v>91375.751233947361</v>
          </cell>
          <cell r="D42">
            <v>12.132063065060761</v>
          </cell>
          <cell r="E42">
            <v>91375.751233947361</v>
          </cell>
          <cell r="F42">
            <v>12.132063065060761</v>
          </cell>
          <cell r="G42">
            <v>0</v>
          </cell>
          <cell r="K42">
            <v>25230.128728814434</v>
          </cell>
          <cell r="L42">
            <v>11.526906300900146</v>
          </cell>
          <cell r="M42">
            <v>18982.791010218079</v>
          </cell>
          <cell r="N42">
            <v>10.820633388800907</v>
          </cell>
        </row>
        <row r="43">
          <cell r="C43">
            <v>18795.519735312057</v>
          </cell>
          <cell r="D43">
            <v>10.514515634747108</v>
          </cell>
          <cell r="E43">
            <v>18795.519735312057</v>
          </cell>
          <cell r="F43">
            <v>10.514515634747108</v>
          </cell>
          <cell r="G43">
            <v>0</v>
          </cell>
          <cell r="K43">
            <v>8719.6974584844265</v>
          </cell>
          <cell r="L43">
            <v>10.04236848541016</v>
          </cell>
          <cell r="M43">
            <v>2988.8954066080896</v>
          </cell>
          <cell r="N43">
            <v>9.0069192410992684</v>
          </cell>
        </row>
        <row r="44">
          <cell r="C44">
            <v>180041.05733149225</v>
          </cell>
          <cell r="D44">
            <v>7.3673710120354858</v>
          </cell>
          <cell r="E44">
            <v>180041.05733149225</v>
          </cell>
          <cell r="F44">
            <v>7.3673710120354858</v>
          </cell>
          <cell r="G44">
            <v>0</v>
          </cell>
          <cell r="K44">
            <v>120047.24001548433</v>
          </cell>
          <cell r="L44">
            <v>7.1992480949693594</v>
          </cell>
          <cell r="M44">
            <v>25821.099067264902</v>
          </cell>
          <cell r="N44">
            <v>7.2219243746281325</v>
          </cell>
        </row>
        <row r="45">
          <cell r="C45">
            <v>140475.3126370766</v>
          </cell>
          <cell r="D45">
            <v>7.245529858519129</v>
          </cell>
          <cell r="E45">
            <v>140475.3126370766</v>
          </cell>
          <cell r="F45">
            <v>7.245529858519129</v>
          </cell>
          <cell r="G45">
            <v>0</v>
          </cell>
          <cell r="K45">
            <v>75862.988287817992</v>
          </cell>
          <cell r="L45">
            <v>7.4499957321914891</v>
          </cell>
          <cell r="M45">
            <v>51776.510516987968</v>
          </cell>
          <cell r="N45">
            <v>6.4556710449734815</v>
          </cell>
        </row>
        <row r="46">
          <cell r="C46">
            <v>3797.4538209547718</v>
          </cell>
          <cell r="D46">
            <v>12.641069767532628</v>
          </cell>
          <cell r="E46">
            <v>3797.4538209547718</v>
          </cell>
          <cell r="F46">
            <v>12.641069767532628</v>
          </cell>
          <cell r="G46">
            <v>0</v>
          </cell>
          <cell r="K46">
            <v>983.87323356731054</v>
          </cell>
          <cell r="L46">
            <v>6</v>
          </cell>
          <cell r="M46">
            <v>0</v>
          </cell>
        </row>
        <row r="47">
          <cell r="C47">
            <v>0</v>
          </cell>
          <cell r="E47">
            <v>0</v>
          </cell>
          <cell r="G47">
            <v>0</v>
          </cell>
          <cell r="K47">
            <v>0</v>
          </cell>
          <cell r="M47">
            <v>0</v>
          </cell>
        </row>
        <row r="48">
          <cell r="C48">
            <v>88511.356597897015</v>
          </cell>
          <cell r="D48">
            <v>9.259671754739438</v>
          </cell>
          <cell r="E48">
            <v>0</v>
          </cell>
          <cell r="G48">
            <v>88511.356597897015</v>
          </cell>
          <cell r="H48">
            <v>9.259671754739438</v>
          </cell>
          <cell r="K48">
            <v>0</v>
          </cell>
          <cell r="M48">
            <v>0</v>
          </cell>
        </row>
        <row r="49">
          <cell r="C49">
            <v>93318.735530916223</v>
          </cell>
          <cell r="D49">
            <v>9.0215844239081875</v>
          </cell>
          <cell r="E49">
            <v>93318.735530916223</v>
          </cell>
          <cell r="F49">
            <v>9.0215844239081875</v>
          </cell>
          <cell r="G49">
            <v>0</v>
          </cell>
          <cell r="K49">
            <v>28067.034497293709</v>
          </cell>
          <cell r="L49">
            <v>7.4067263145834392</v>
          </cell>
          <cell r="M49">
            <v>18126.7424408183</v>
          </cell>
          <cell r="N49">
            <v>7.3805869092198861</v>
          </cell>
        </row>
        <row r="50">
          <cell r="C50">
            <v>86507.062340701843</v>
          </cell>
          <cell r="D50">
            <v>12.689937594908537</v>
          </cell>
          <cell r="E50">
            <v>86507.062340701843</v>
          </cell>
          <cell r="F50">
            <v>12.689937594908537</v>
          </cell>
          <cell r="G50">
            <v>0</v>
          </cell>
          <cell r="K50">
            <v>23400.702866923257</v>
          </cell>
          <cell r="L50">
            <v>11.163137414574525</v>
          </cell>
          <cell r="M50">
            <v>13479.922098199349</v>
          </cell>
          <cell r="N50">
            <v>11.703419764932431</v>
          </cell>
        </row>
        <row r="51">
          <cell r="C51">
            <v>169706.54626086756</v>
          </cell>
          <cell r="D51">
            <v>15.861309876280512</v>
          </cell>
          <cell r="E51">
            <v>169706.54626086756</v>
          </cell>
          <cell r="F51">
            <v>15.861309876280512</v>
          </cell>
          <cell r="G51">
            <v>0</v>
          </cell>
          <cell r="K51">
            <v>55755.208268521601</v>
          </cell>
          <cell r="L51">
            <v>16.040952814618539</v>
          </cell>
          <cell r="M51">
            <v>12040.201094398029</v>
          </cell>
          <cell r="N51">
            <v>13.424765308602938</v>
          </cell>
        </row>
        <row r="52">
          <cell r="C52">
            <v>188112.1046643242</v>
          </cell>
          <cell r="D52">
            <v>11.728865448527269</v>
          </cell>
          <cell r="E52">
            <v>188112.1046643242</v>
          </cell>
          <cell r="F52">
            <v>11.728865448527269</v>
          </cell>
          <cell r="G52">
            <v>0</v>
          </cell>
          <cell r="K52">
            <v>51962.747438901439</v>
          </cell>
          <cell r="L52">
            <v>10.699184706763672</v>
          </cell>
          <cell r="M52">
            <v>39519.089772796884</v>
          </cell>
          <cell r="N52">
            <v>10.723868366750274</v>
          </cell>
        </row>
        <row r="53">
          <cell r="C53">
            <v>110985.07917947513</v>
          </cell>
          <cell r="D53">
            <v>11.728194949071025</v>
          </cell>
          <cell r="E53">
            <v>110985.07917947513</v>
          </cell>
          <cell r="F53">
            <v>11.728194949071025</v>
          </cell>
          <cell r="G53">
            <v>0</v>
          </cell>
          <cell r="K53">
            <v>14139.69346851071</v>
          </cell>
          <cell r="L53">
            <v>11.233168281103476</v>
          </cell>
          <cell r="M53">
            <v>31342.717090673799</v>
          </cell>
          <cell r="N53">
            <v>10.408892989867528</v>
          </cell>
        </row>
        <row r="54">
          <cell r="C54">
            <v>880167.53557397239</v>
          </cell>
          <cell r="D54">
            <v>8.1104876178807039</v>
          </cell>
          <cell r="E54">
            <v>880167.53557397239</v>
          </cell>
          <cell r="F54">
            <v>8.1104876178807039</v>
          </cell>
          <cell r="G54">
            <v>0</v>
          </cell>
          <cell r="K54">
            <v>396628.14632181451</v>
          </cell>
          <cell r="L54">
            <v>7.8681177578334767</v>
          </cell>
          <cell r="M54">
            <v>237244.88079923377</v>
          </cell>
          <cell r="N54">
            <v>7.7020073334529693</v>
          </cell>
        </row>
        <row r="55">
          <cell r="C55">
            <v>259505.45655551157</v>
          </cell>
          <cell r="D55">
            <v>5.8054211829707558</v>
          </cell>
          <cell r="E55">
            <v>259505.45655551157</v>
          </cell>
          <cell r="F55">
            <v>5.8054211829707558</v>
          </cell>
          <cell r="G55">
            <v>0</v>
          </cell>
          <cell r="K55">
            <v>127452.79109859756</v>
          </cell>
          <cell r="L55">
            <v>6.0061433233829771</v>
          </cell>
          <cell r="M55">
            <v>63930.086607362697</v>
          </cell>
          <cell r="N55">
            <v>5.1808734761900794</v>
          </cell>
        </row>
        <row r="56">
          <cell r="C56">
            <v>607193.07163549087</v>
          </cell>
          <cell r="D56">
            <v>7.496453840474353</v>
          </cell>
          <cell r="E56">
            <v>607193.07163549087</v>
          </cell>
          <cell r="F56">
            <v>7.496453840474353</v>
          </cell>
          <cell r="G56">
            <v>0</v>
          </cell>
          <cell r="K56">
            <v>258838.94935552357</v>
          </cell>
          <cell r="L56">
            <v>7.2289724648955032</v>
          </cell>
          <cell r="M56">
            <v>188400.41146661137</v>
          </cell>
          <cell r="N56">
            <v>7.440413820803661</v>
          </cell>
        </row>
        <row r="57">
          <cell r="C57">
            <v>268805.89475169551</v>
          </cell>
          <cell r="D57">
            <v>8.0443915695603962</v>
          </cell>
          <cell r="E57">
            <v>268805.89475169551</v>
          </cell>
          <cell r="F57">
            <v>8.0443915695603962</v>
          </cell>
          <cell r="G57">
            <v>0</v>
          </cell>
          <cell r="K57">
            <v>80161.644325432106</v>
          </cell>
          <cell r="L57">
            <v>7.6025059713816514</v>
          </cell>
          <cell r="M57">
            <v>92173.19303364701</v>
          </cell>
          <cell r="N57">
            <v>8.1742883384656349</v>
          </cell>
        </row>
        <row r="58">
          <cell r="C58">
            <v>1148344.1916103882</v>
          </cell>
          <cell r="D58">
            <v>6.4585393175281114</v>
          </cell>
          <cell r="E58">
            <v>1148344.1916103882</v>
          </cell>
          <cell r="F58">
            <v>6.4585393175281114</v>
          </cell>
          <cell r="G58">
            <v>0</v>
          </cell>
          <cell r="K58">
            <v>526950.53941431968</v>
          </cell>
          <cell r="L58">
            <v>6.2495555160355609</v>
          </cell>
          <cell r="M58">
            <v>322214.38023795822</v>
          </cell>
          <cell r="N58">
            <v>6.3109404082987206</v>
          </cell>
        </row>
        <row r="59">
          <cell r="C59">
            <v>3042.6010280067999</v>
          </cell>
          <cell r="D59">
            <v>9.8579881140974646</v>
          </cell>
          <cell r="E59">
            <v>3042.6010280067999</v>
          </cell>
          <cell r="F59">
            <v>9.8579881140974646</v>
          </cell>
          <cell r="G59">
            <v>0</v>
          </cell>
          <cell r="K59">
            <v>0</v>
          </cell>
          <cell r="M59">
            <v>1777.7438142737285</v>
          </cell>
          <cell r="N59">
            <v>10.231277774194055</v>
          </cell>
        </row>
        <row r="60">
          <cell r="C60">
            <v>88511.356597897015</v>
          </cell>
          <cell r="D60">
            <v>9.259671754739438</v>
          </cell>
          <cell r="E60">
            <v>0</v>
          </cell>
          <cell r="G60">
            <v>88511.356597897015</v>
          </cell>
          <cell r="H60">
            <v>9.259671754739438</v>
          </cell>
          <cell r="K60">
            <v>0</v>
          </cell>
          <cell r="M60">
            <v>0</v>
          </cell>
        </row>
        <row r="68">
          <cell r="C68">
            <v>2337252.7171059581</v>
          </cell>
          <cell r="D68">
            <v>7.7549521642976122</v>
          </cell>
          <cell r="E68">
            <v>2173399.2164419214</v>
          </cell>
          <cell r="F68">
            <v>7.7327387086679682</v>
          </cell>
          <cell r="G68">
            <v>163853.50066402974</v>
          </cell>
          <cell r="H68">
            <v>8.0521202366237361</v>
          </cell>
          <cell r="K68">
            <v>799598.67978977785</v>
          </cell>
          <cell r="L68">
            <v>7.2208669774783463</v>
          </cell>
          <cell r="M68">
            <v>636418.10493507201</v>
          </cell>
          <cell r="N68">
            <v>7.0839423320898849</v>
          </cell>
        </row>
        <row r="69">
          <cell r="C69">
            <v>1330004.75590323</v>
          </cell>
          <cell r="D69">
            <v>8.995308270535503</v>
          </cell>
          <cell r="E69">
            <v>1221383.3535722061</v>
          </cell>
          <cell r="F69">
            <v>8.9988267763908603</v>
          </cell>
          <cell r="G69">
            <v>108621.40233101955</v>
          </cell>
          <cell r="H69">
            <v>8.9555670439063118</v>
          </cell>
          <cell r="K69">
            <v>353525.70241324208</v>
          </cell>
          <cell r="L69">
            <v>8.7241827062865731</v>
          </cell>
          <cell r="M69">
            <v>370798.09005112381</v>
          </cell>
          <cell r="N69">
            <v>8.0482793732691409</v>
          </cell>
        </row>
        <row r="71">
          <cell r="C71">
            <v>286012.4359952326</v>
          </cell>
          <cell r="D71">
            <v>9.9364583333333538</v>
          </cell>
          <cell r="E71">
            <v>263246.57878426672</v>
          </cell>
          <cell r="F71">
            <v>9.8795045045045278</v>
          </cell>
          <cell r="G71">
            <v>22765.857210965249</v>
          </cell>
          <cell r="H71">
            <v>10.638888888888888</v>
          </cell>
          <cell r="K71">
            <v>72222.719427889577</v>
          </cell>
          <cell r="L71">
            <v>9.5714285714285712</v>
          </cell>
          <cell r="M71">
            <v>77717.926340881037</v>
          </cell>
          <cell r="N71">
            <v>8.3111111111111189</v>
          </cell>
        </row>
        <row r="72">
          <cell r="C72">
            <v>161109.61646398451</v>
          </cell>
          <cell r="D72">
            <v>9.2247899159663742</v>
          </cell>
          <cell r="E72">
            <v>150889.97661365711</v>
          </cell>
          <cell r="F72">
            <v>9.2471910112359463</v>
          </cell>
          <cell r="G72">
            <v>10219.639850327332</v>
          </cell>
          <cell r="H72">
            <v>8.9032258064516121</v>
          </cell>
          <cell r="K72">
            <v>41780.292329279349</v>
          </cell>
          <cell r="L72">
            <v>9.1068702290076384</v>
          </cell>
          <cell r="M72">
            <v>44184.913470532854</v>
          </cell>
          <cell r="N72">
            <v>8.1782945736434147</v>
          </cell>
        </row>
        <row r="73">
          <cell r="C73">
            <v>882882.70344403409</v>
          </cell>
          <cell r="D73">
            <v>8.6576127721340246</v>
          </cell>
          <cell r="E73">
            <v>807246.79817430582</v>
          </cell>
          <cell r="F73">
            <v>8.6723529905075818</v>
          </cell>
          <cell r="G73">
            <v>75635.905269727169</v>
          </cell>
          <cell r="H73">
            <v>8.5014292788488763</v>
          </cell>
          <cell r="K73">
            <v>239522.69065607418</v>
          </cell>
          <cell r="L73">
            <v>8.4097756669715711</v>
          </cell>
          <cell r="M73">
            <v>248895.25023971105</v>
          </cell>
          <cell r="N73">
            <v>7.9441015550360907</v>
          </cell>
        </row>
        <row r="74">
          <cell r="C74">
            <v>1007247.9612028057</v>
          </cell>
          <cell r="D74">
            <v>6.0415444770283404</v>
          </cell>
          <cell r="E74">
            <v>952015.86286979215</v>
          </cell>
          <cell r="F74">
            <v>6.0356220960247802</v>
          </cell>
          <cell r="G74">
            <v>55232.098333010748</v>
          </cell>
          <cell r="H74">
            <v>6.1467889908256872</v>
          </cell>
          <cell r="K74">
            <v>446072.97737653786</v>
          </cell>
          <cell r="L74">
            <v>5.9562363238511971</v>
          </cell>
          <cell r="M74">
            <v>265620.01488394383</v>
          </cell>
          <cell r="N74">
            <v>5.6709558823529385</v>
          </cell>
        </row>
        <row r="75">
          <cell r="C75">
            <v>157723.53117340562</v>
          </cell>
          <cell r="E75">
            <v>147138.96131377813</v>
          </cell>
          <cell r="G75">
            <v>10584.569859627603</v>
          </cell>
          <cell r="K75">
            <v>62026.148331382006</v>
          </cell>
          <cell r="M75">
            <v>47731.543996727021</v>
          </cell>
        </row>
        <row r="76">
          <cell r="C76">
            <v>1242760.0361303699</v>
          </cell>
          <cell r="D76">
            <v>5.1175670525306849</v>
          </cell>
          <cell r="E76">
            <v>1160093.2638783094</v>
          </cell>
          <cell r="F76">
            <v>5.1063117652188703</v>
          </cell>
          <cell r="G76">
            <v>82666.77225206884</v>
          </cell>
          <cell r="H76">
            <v>5.2755166450662418</v>
          </cell>
          <cell r="K76">
            <v>475405.39777830959</v>
          </cell>
          <cell r="L76">
            <v>5.0728827637337686</v>
          </cell>
          <cell r="M76">
            <v>370001.15884118818</v>
          </cell>
          <cell r="N76">
            <v>5.0700705660007284</v>
          </cell>
        </row>
        <row r="77">
          <cell r="C77">
            <v>643971.95172352274</v>
          </cell>
          <cell r="D77">
            <v>10.640005694762285</v>
          </cell>
          <cell r="E77">
            <v>596163.22171843576</v>
          </cell>
          <cell r="F77">
            <v>10.622588197411792</v>
          </cell>
          <cell r="G77">
            <v>47808.730005088786</v>
          </cell>
          <cell r="H77">
            <v>10.856934537554812</v>
          </cell>
          <cell r="K77">
            <v>189556.12956356426</v>
          </cell>
          <cell r="L77">
            <v>10.512934964972109</v>
          </cell>
          <cell r="M77">
            <v>179586.50023265218</v>
          </cell>
          <cell r="N77">
            <v>10.459746112043096</v>
          </cell>
        </row>
        <row r="78">
          <cell r="C78">
            <v>225994.67691472705</v>
          </cell>
          <cell r="D78">
            <v>16.205659138261538</v>
          </cell>
          <cell r="E78">
            <v>205701.18889565603</v>
          </cell>
          <cell r="F78">
            <v>16.24207827474973</v>
          </cell>
          <cell r="G78">
            <v>20293.488019070726</v>
          </cell>
          <cell r="H78">
            <v>15.747975014677506</v>
          </cell>
          <cell r="K78">
            <v>58843.198137809435</v>
          </cell>
          <cell r="L78">
            <v>16.130432855613773</v>
          </cell>
          <cell r="M78">
            <v>22391.000347046436</v>
          </cell>
          <cell r="N78">
            <v>15.850901164589592</v>
          </cell>
        </row>
        <row r="79">
          <cell r="C79">
            <v>66802.52116398247</v>
          </cell>
          <cell r="E79">
            <v>64302.580635807688</v>
          </cell>
          <cell r="G79">
            <v>2499.9405281747718</v>
          </cell>
          <cell r="K79">
            <v>13767.805978712997</v>
          </cell>
          <cell r="M79">
            <v>16707.901517459195</v>
          </cell>
        </row>
        <row r="80">
          <cell r="C80">
            <v>229854.16455098518</v>
          </cell>
          <cell r="D80">
            <v>7.4073889857648663</v>
          </cell>
          <cell r="E80">
            <v>204026.16558337238</v>
          </cell>
          <cell r="F80">
            <v>7.3696817450891272</v>
          </cell>
          <cell r="G80">
            <v>25827.998967612792</v>
          </cell>
          <cell r="H80">
            <v>7.7102479997088738</v>
          </cell>
          <cell r="K80">
            <v>82886.75749453147</v>
          </cell>
          <cell r="L80">
            <v>7.4125415426323613</v>
          </cell>
          <cell r="M80">
            <v>60792.685417970213</v>
          </cell>
          <cell r="N80">
            <v>7.0890840769568246</v>
          </cell>
        </row>
        <row r="81">
          <cell r="C81">
            <v>425007.29400019895</v>
          </cell>
          <cell r="D81">
            <v>8.3789863849047741</v>
          </cell>
          <cell r="E81">
            <v>375365.61515193281</v>
          </cell>
          <cell r="F81">
            <v>8.252971471564976</v>
          </cell>
          <cell r="G81">
            <v>49641.678848266405</v>
          </cell>
          <cell r="H81">
            <v>9.348663667779407</v>
          </cell>
          <cell r="K81">
            <v>126208.05604238788</v>
          </cell>
          <cell r="L81">
            <v>7.5006906433591682</v>
          </cell>
          <cell r="M81">
            <v>137403.32667466064</v>
          </cell>
          <cell r="N81">
            <v>8.1068619840970459</v>
          </cell>
        </row>
        <row r="82">
          <cell r="C82">
            <v>282492.17224444007</v>
          </cell>
          <cell r="D82">
            <v>9.1079821230876519</v>
          </cell>
          <cell r="E82">
            <v>261527.92220418932</v>
          </cell>
          <cell r="F82">
            <v>9.1255803253993211</v>
          </cell>
          <cell r="G82">
            <v>20964.250040250641</v>
          </cell>
          <cell r="H82">
            <v>8.8634112510687242</v>
          </cell>
          <cell r="K82">
            <v>85358.263185511736</v>
          </cell>
          <cell r="L82">
            <v>8.4823401045560161</v>
          </cell>
          <cell r="M82">
            <v>81968.351853238986</v>
          </cell>
          <cell r="N82">
            <v>8.6339607138858074</v>
          </cell>
        </row>
        <row r="83">
          <cell r="C83">
            <v>311077.49821204267</v>
          </cell>
          <cell r="D83">
            <v>8.2668442445809003</v>
          </cell>
          <cell r="E83">
            <v>297211.69449390506</v>
          </cell>
          <cell r="F83">
            <v>8.2453898210270289</v>
          </cell>
          <cell r="G83">
            <v>13865.80371813782</v>
          </cell>
          <cell r="H83">
            <v>8.6966894412155451</v>
          </cell>
          <cell r="K83">
            <v>105211.95550361298</v>
          </cell>
          <cell r="L83">
            <v>7.6205676398607913</v>
          </cell>
          <cell r="M83">
            <v>87346.656175242737</v>
          </cell>
          <cell r="N83">
            <v>7.4348518875425329</v>
          </cell>
        </row>
        <row r="84">
          <cell r="C84">
            <v>397683.9119139305</v>
          </cell>
          <cell r="D84">
            <v>7.6556897609895325</v>
          </cell>
          <cell r="E84">
            <v>378917.56416927429</v>
          </cell>
          <cell r="F84">
            <v>7.7475991217381148</v>
          </cell>
          <cell r="G84">
            <v>18766.347744655868</v>
          </cell>
          <cell r="H84">
            <v>5.8417453307250318</v>
          </cell>
          <cell r="K84">
            <v>134256.9479954805</v>
          </cell>
          <cell r="L84">
            <v>7.2632827726605891</v>
          </cell>
          <cell r="M84">
            <v>108069.88571623058</v>
          </cell>
          <cell r="N84">
            <v>6.4449587790342342</v>
          </cell>
        </row>
        <row r="85">
          <cell r="C85">
            <v>440723.67905000021</v>
          </cell>
          <cell r="D85">
            <v>7.0276995994620064</v>
          </cell>
          <cell r="E85">
            <v>425407.14969763247</v>
          </cell>
          <cell r="F85">
            <v>7.0294501894395216</v>
          </cell>
          <cell r="G85">
            <v>15316.529352367383</v>
          </cell>
          <cell r="H85">
            <v>6.9724887471987831</v>
          </cell>
          <cell r="K85">
            <v>172377.31953674337</v>
          </cell>
          <cell r="L85">
            <v>6.9263340302676477</v>
          </cell>
          <cell r="M85">
            <v>95159.952991818776</v>
          </cell>
          <cell r="N85">
            <v>5.5838607836785776</v>
          </cell>
        </row>
        <row r="86">
          <cell r="C86">
            <v>250413.99713442943</v>
          </cell>
          <cell r="D86">
            <v>5.998557552405086</v>
          </cell>
          <cell r="E86">
            <v>230943.10514168988</v>
          </cell>
          <cell r="F86">
            <v>5.927332379317936</v>
          </cell>
          <cell r="G86">
            <v>19470.891992739558</v>
          </cell>
          <cell r="H86">
            <v>6.7793697222204603</v>
          </cell>
          <cell r="K86">
            <v>93299.380031506822</v>
          </cell>
          <cell r="L86">
            <v>5.2861892552181615</v>
          </cell>
          <cell r="M86">
            <v>65677.246105908664</v>
          </cell>
          <cell r="N86">
            <v>4.9617887197812207</v>
          </cell>
        </row>
        <row r="87">
          <cell r="C87">
            <v>691324.27401135711</v>
          </cell>
          <cell r="D87">
            <v>5.6218354846455734</v>
          </cell>
          <cell r="E87">
            <v>691324.27401135711</v>
          </cell>
          <cell r="F87">
            <v>5.6218354846455734</v>
          </cell>
          <cell r="G87">
            <v>0</v>
          </cell>
          <cell r="K87">
            <v>337130.34107574658</v>
          </cell>
          <cell r="L87">
            <v>5.7198979575905389</v>
          </cell>
          <cell r="M87">
            <v>161547.43029234748</v>
          </cell>
          <cell r="N87">
            <v>4.9944354369436645</v>
          </cell>
        </row>
        <row r="88">
          <cell r="C88">
            <v>12955.477123356468</v>
          </cell>
          <cell r="D88">
            <v>6.3169902777198921</v>
          </cell>
          <cell r="E88">
            <v>12955.477123356468</v>
          </cell>
          <cell r="F88">
            <v>6.3169902777198921</v>
          </cell>
          <cell r="G88">
            <v>0</v>
          </cell>
          <cell r="K88">
            <v>4696.3045691692751</v>
          </cell>
          <cell r="L88">
            <v>6.1570715570195205</v>
          </cell>
          <cell r="M88">
            <v>3596.2956605511131</v>
          </cell>
          <cell r="N88">
            <v>6.1793406946251395</v>
          </cell>
        </row>
        <row r="89">
          <cell r="C89">
            <v>275073.79231653688</v>
          </cell>
          <cell r="D89">
            <v>8.5335436174537573</v>
          </cell>
          <cell r="E89">
            <v>275073.79231653688</v>
          </cell>
          <cell r="F89">
            <v>8.5335436174537573</v>
          </cell>
          <cell r="G89">
            <v>0</v>
          </cell>
          <cell r="K89">
            <v>68876.655363097132</v>
          </cell>
          <cell r="L89">
            <v>7.7040482633611536</v>
          </cell>
          <cell r="M89">
            <v>111247.217360815</v>
          </cell>
          <cell r="N89">
            <v>8.1249500538735351</v>
          </cell>
        </row>
        <row r="90">
          <cell r="C90">
            <v>3860.5681579815059</v>
          </cell>
          <cell r="D90">
            <v>12.146165647924141</v>
          </cell>
          <cell r="E90">
            <v>3860.5681579815059</v>
          </cell>
          <cell r="F90">
            <v>12.146165647924141</v>
          </cell>
          <cell r="G90">
            <v>0</v>
          </cell>
          <cell r="K90">
            <v>0</v>
          </cell>
          <cell r="M90">
            <v>2331.4384468180415</v>
          </cell>
          <cell r="N90">
            <v>11.68084074740201</v>
          </cell>
        </row>
        <row r="91">
          <cell r="C91">
            <v>17897.18380856259</v>
          </cell>
          <cell r="D91">
            <v>6.9665812896736448</v>
          </cell>
          <cell r="E91">
            <v>17897.18380856259</v>
          </cell>
          <cell r="F91">
            <v>6.9665812896736448</v>
          </cell>
          <cell r="G91">
            <v>0</v>
          </cell>
          <cell r="K91">
            <v>4870.2800979832327</v>
          </cell>
          <cell r="L91">
            <v>4.6459467671515924</v>
          </cell>
          <cell r="M91">
            <v>4723.3999629611453</v>
          </cell>
          <cell r="N91">
            <v>6.595179496477015</v>
          </cell>
        </row>
        <row r="92">
          <cell r="C92">
            <v>289982.77435378195</v>
          </cell>
          <cell r="D92">
            <v>7.0202410289827526</v>
          </cell>
          <cell r="E92">
            <v>289982.77435378195</v>
          </cell>
          <cell r="F92">
            <v>7.0202410289827526</v>
          </cell>
          <cell r="G92">
            <v>0</v>
          </cell>
          <cell r="K92">
            <v>87842.49692866359</v>
          </cell>
          <cell r="L92">
            <v>7.099155547233039</v>
          </cell>
          <cell r="M92">
            <v>128053.69373648112</v>
          </cell>
          <cell r="N92">
            <v>6.8047450979659132</v>
          </cell>
        </row>
        <row r="93">
          <cell r="C93">
            <v>347353.90538225207</v>
          </cell>
          <cell r="D93">
            <v>8.5487556277246757</v>
          </cell>
          <cell r="E93">
            <v>347353.90538225207</v>
          </cell>
          <cell r="F93">
            <v>8.5487556277246757</v>
          </cell>
          <cell r="G93">
            <v>0</v>
          </cell>
          <cell r="K93">
            <v>103346.20889372054</v>
          </cell>
          <cell r="L93">
            <v>8.1208979619279109</v>
          </cell>
          <cell r="M93">
            <v>108325.18194002191</v>
          </cell>
          <cell r="N93">
            <v>7.9419587701150665</v>
          </cell>
        </row>
        <row r="94">
          <cell r="C94">
            <v>118199.59391617321</v>
          </cell>
          <cell r="D94">
            <v>7.8789022354011191</v>
          </cell>
          <cell r="E94">
            <v>118199.59391617321</v>
          </cell>
          <cell r="F94">
            <v>7.8789022354011191</v>
          </cell>
          <cell r="G94">
            <v>0</v>
          </cell>
          <cell r="K94">
            <v>56485.955167390202</v>
          </cell>
          <cell r="L94">
            <v>7.8734641697714096</v>
          </cell>
          <cell r="M94">
            <v>24421.453574385891</v>
          </cell>
          <cell r="N94">
            <v>7.2729625153233268</v>
          </cell>
        </row>
        <row r="95">
          <cell r="C95">
            <v>50125.034374490475</v>
          </cell>
          <cell r="D95">
            <v>9.803212699059344</v>
          </cell>
          <cell r="E95">
            <v>50125.034374490475</v>
          </cell>
          <cell r="F95">
            <v>9.803212699059344</v>
          </cell>
          <cell r="G95">
            <v>0</v>
          </cell>
          <cell r="K95">
            <v>18607.943522991893</v>
          </cell>
          <cell r="L95">
            <v>8.6371148858054134</v>
          </cell>
          <cell r="M95">
            <v>14565.442137370848</v>
          </cell>
          <cell r="N95">
            <v>10.635340857535153</v>
          </cell>
        </row>
        <row r="96">
          <cell r="C96">
            <v>11628.199351410009</v>
          </cell>
          <cell r="D96">
            <v>12.04691787767954</v>
          </cell>
          <cell r="E96">
            <v>11628.199351410009</v>
          </cell>
          <cell r="F96">
            <v>12.04691787767954</v>
          </cell>
          <cell r="G96">
            <v>0</v>
          </cell>
          <cell r="K96">
            <v>1686.7624869688595</v>
          </cell>
          <cell r="L96">
            <v>12.775077879762874</v>
          </cell>
          <cell r="M96">
            <v>2199.3628855180855</v>
          </cell>
          <cell r="N96">
            <v>9.3862426827215977</v>
          </cell>
        </row>
        <row r="97">
          <cell r="C97">
            <v>19291.932817402019</v>
          </cell>
          <cell r="D97">
            <v>13.292506430142817</v>
          </cell>
          <cell r="E97">
            <v>19291.932817402019</v>
          </cell>
          <cell r="F97">
            <v>13.292506430142817</v>
          </cell>
          <cell r="G97">
            <v>0</v>
          </cell>
          <cell r="K97">
            <v>785.02955899880112</v>
          </cell>
          <cell r="L97">
            <v>16</v>
          </cell>
          <cell r="M97">
            <v>4081.0337788846591</v>
          </cell>
          <cell r="N97">
            <v>12.853243095645453</v>
          </cell>
        </row>
        <row r="98">
          <cell r="C98">
            <v>4922.6465042891123</v>
          </cell>
          <cell r="D98">
            <v>11.501569061139771</v>
          </cell>
          <cell r="E98">
            <v>4922.6465042891123</v>
          </cell>
          <cell r="F98">
            <v>11.501569061139771</v>
          </cell>
          <cell r="G98">
            <v>0</v>
          </cell>
          <cell r="K98">
            <v>683.29559091062447</v>
          </cell>
          <cell r="L98">
            <v>16</v>
          </cell>
          <cell r="M98">
            <v>2139.1260181844532</v>
          </cell>
          <cell r="N98">
            <v>5.2635482481381208</v>
          </cell>
        </row>
        <row r="99">
          <cell r="C99">
            <v>19194.134117484638</v>
          </cell>
          <cell r="D99">
            <v>14.363263325681901</v>
          </cell>
          <cell r="E99">
            <v>19194.134117484638</v>
          </cell>
          <cell r="F99">
            <v>14.363263325681901</v>
          </cell>
          <cell r="G99">
            <v>0</v>
          </cell>
          <cell r="K99">
            <v>7071.9574693364684</v>
          </cell>
          <cell r="L99">
            <v>14.517012435979449</v>
          </cell>
          <cell r="M99">
            <v>1124.5083246459062</v>
          </cell>
          <cell r="N99">
            <v>10.628921367247912</v>
          </cell>
        </row>
        <row r="100">
          <cell r="C100">
            <v>53492.163427370215</v>
          </cell>
          <cell r="D100">
            <v>8.9698844185336579</v>
          </cell>
          <cell r="E100">
            <v>53492.163427370215</v>
          </cell>
          <cell r="F100">
            <v>8.9698844185336579</v>
          </cell>
          <cell r="G100">
            <v>0</v>
          </cell>
          <cell r="K100">
            <v>12656.156243371079</v>
          </cell>
          <cell r="L100">
            <v>10.137646469515408</v>
          </cell>
          <cell r="M100">
            <v>20940.730605027675</v>
          </cell>
          <cell r="N100">
            <v>7.2213921874745024</v>
          </cell>
        </row>
        <row r="101">
          <cell r="C101">
            <v>47085.441462872783</v>
          </cell>
          <cell r="D101">
            <v>10.012140752010215</v>
          </cell>
          <cell r="E101">
            <v>47085.441462872783</v>
          </cell>
          <cell r="F101">
            <v>10.012140752010215</v>
          </cell>
          <cell r="G101">
            <v>0</v>
          </cell>
          <cell r="K101">
            <v>3205.1395573490163</v>
          </cell>
          <cell r="L101">
            <v>6.8183522973186941</v>
          </cell>
          <cell r="M101">
            <v>13265.7061559883</v>
          </cell>
          <cell r="N101">
            <v>7.8063007015117369</v>
          </cell>
        </row>
        <row r="102">
          <cell r="C102">
            <v>35100.857501753766</v>
          </cell>
          <cell r="D102">
            <v>15.078949256092949</v>
          </cell>
          <cell r="E102">
            <v>35100.857501753766</v>
          </cell>
          <cell r="F102">
            <v>15.078949256092949</v>
          </cell>
          <cell r="G102">
            <v>0</v>
          </cell>
          <cell r="K102">
            <v>15356.968729958075</v>
          </cell>
          <cell r="L102">
            <v>15.340959429812647</v>
          </cell>
          <cell r="M102">
            <v>1989.6499053982409</v>
          </cell>
          <cell r="N102">
            <v>9.8215429646468646</v>
          </cell>
        </row>
        <row r="103">
          <cell r="C103">
            <v>22301.474899602435</v>
          </cell>
          <cell r="D103">
            <v>13.174571386520229</v>
          </cell>
          <cell r="E103">
            <v>22301.474899602435</v>
          </cell>
          <cell r="F103">
            <v>13.174571386520229</v>
          </cell>
          <cell r="G103">
            <v>0</v>
          </cell>
          <cell r="K103">
            <v>6117.85813506053</v>
          </cell>
          <cell r="L103">
            <v>11.980540915205676</v>
          </cell>
          <cell r="M103">
            <v>3284.9700871735731</v>
          </cell>
          <cell r="N103">
            <v>11.937800991225833</v>
          </cell>
        </row>
        <row r="104">
          <cell r="C104">
            <v>9388.1885509867607</v>
          </cell>
          <cell r="D104">
            <v>11.57905119540748</v>
          </cell>
          <cell r="E104">
            <v>9388.1885509867607</v>
          </cell>
          <cell r="F104">
            <v>11.57905119540748</v>
          </cell>
          <cell r="G104">
            <v>0</v>
          </cell>
          <cell r="K104">
            <v>5062.8787286082506</v>
          </cell>
          <cell r="L104">
            <v>11.716749412491041</v>
          </cell>
          <cell r="M104">
            <v>722.19671390104349</v>
          </cell>
          <cell r="N104">
            <v>4.8323982562398413</v>
          </cell>
        </row>
        <row r="105">
          <cell r="C105">
            <v>68925.256038455584</v>
          </cell>
          <cell r="D105">
            <v>8.4608109658520743</v>
          </cell>
          <cell r="E105">
            <v>68925.256038455584</v>
          </cell>
          <cell r="F105">
            <v>8.4608109658520743</v>
          </cell>
          <cell r="G105">
            <v>0</v>
          </cell>
          <cell r="K105">
            <v>38571.041153019447</v>
          </cell>
          <cell r="L105">
            <v>8.2375111271247565</v>
          </cell>
          <cell r="M105">
            <v>11276.624019824309</v>
          </cell>
          <cell r="N105">
            <v>9.1844945306337884</v>
          </cell>
        </row>
        <row r="106">
          <cell r="C106">
            <v>11724.081722189239</v>
          </cell>
          <cell r="D106">
            <v>6.2801533847123459</v>
          </cell>
          <cell r="E106">
            <v>11724.081722189239</v>
          </cell>
          <cell r="F106">
            <v>6.2801533847123459</v>
          </cell>
          <cell r="G106">
            <v>0</v>
          </cell>
          <cell r="K106">
            <v>7113.4498600285579</v>
          </cell>
          <cell r="L106">
            <v>7.1005133122399915</v>
          </cell>
          <cell r="M106">
            <v>3927.3362712500593</v>
          </cell>
          <cell r="N106">
            <v>4.3338095920511677</v>
          </cell>
        </row>
        <row r="107">
          <cell r="C107">
            <v>2411.2689766425983</v>
          </cell>
          <cell r="D107">
            <v>13.426736665613491</v>
          </cell>
          <cell r="E107">
            <v>2411.2689766425983</v>
          </cell>
          <cell r="F107">
            <v>13.426736665613491</v>
          </cell>
          <cell r="G107">
            <v>0</v>
          </cell>
          <cell r="K107">
            <v>421.61907124435737</v>
          </cell>
          <cell r="L107">
            <v>6</v>
          </cell>
          <cell r="M107">
            <v>0</v>
          </cell>
        </row>
        <row r="108">
          <cell r="C108">
            <v>0</v>
          </cell>
          <cell r="E108">
            <v>0</v>
          </cell>
          <cell r="G108">
            <v>0</v>
          </cell>
          <cell r="K108">
            <v>0</v>
          </cell>
          <cell r="M108">
            <v>0</v>
          </cell>
        </row>
        <row r="109">
          <cell r="C109">
            <v>35918.135638291424</v>
          </cell>
          <cell r="D109">
            <v>9.2225489847642734</v>
          </cell>
          <cell r="E109">
            <v>0</v>
          </cell>
          <cell r="G109">
            <v>35918.135638291424</v>
          </cell>
          <cell r="H109">
            <v>9.2225489847642734</v>
          </cell>
          <cell r="K109">
            <v>0</v>
          </cell>
          <cell r="M109">
            <v>0</v>
          </cell>
        </row>
        <row r="110">
          <cell r="C110">
            <v>61160.967627055928</v>
          </cell>
          <cell r="D110">
            <v>8.2320414089888967</v>
          </cell>
          <cell r="E110">
            <v>61160.967627055928</v>
          </cell>
          <cell r="F110">
            <v>8.2320414089888967</v>
          </cell>
          <cell r="G110">
            <v>0</v>
          </cell>
          <cell r="K110">
            <v>19010.337586158286</v>
          </cell>
          <cell r="L110">
            <v>6.6633189741146355</v>
          </cell>
          <cell r="M110">
            <v>12655.307057521695</v>
          </cell>
          <cell r="N110">
            <v>6.7810289390205609</v>
          </cell>
        </row>
        <row r="111">
          <cell r="C111">
            <v>45220.321827947708</v>
          </cell>
          <cell r="D111">
            <v>12.677425694107583</v>
          </cell>
          <cell r="E111">
            <v>45220.321827947708</v>
          </cell>
          <cell r="F111">
            <v>12.677425694107583</v>
          </cell>
          <cell r="G111">
            <v>0</v>
          </cell>
          <cell r="K111">
            <v>11137.89583775895</v>
          </cell>
          <cell r="L111">
            <v>11.21665416525839</v>
          </cell>
          <cell r="M111">
            <v>6809.9947476787711</v>
          </cell>
          <cell r="N111">
            <v>10.589744757331227</v>
          </cell>
        </row>
        <row r="112">
          <cell r="C112">
            <v>69994.451938926955</v>
          </cell>
          <cell r="D112">
            <v>15.731235977246483</v>
          </cell>
          <cell r="E112">
            <v>69994.451938926955</v>
          </cell>
          <cell r="F112">
            <v>15.731235977246483</v>
          </cell>
          <cell r="G112">
            <v>0</v>
          </cell>
          <cell r="K112">
            <v>22018.46263559295</v>
          </cell>
          <cell r="L112">
            <v>15.814341747411307</v>
          </cell>
          <cell r="M112">
            <v>6432.0658881936251</v>
          </cell>
          <cell r="N112">
            <v>14.792763628525657</v>
          </cell>
        </row>
        <row r="113">
          <cell r="C113">
            <v>93120.862414659365</v>
          </cell>
          <cell r="D113">
            <v>11.11896851338566</v>
          </cell>
          <cell r="E113">
            <v>93120.862414659365</v>
          </cell>
          <cell r="F113">
            <v>11.11896851338566</v>
          </cell>
          <cell r="G113">
            <v>0</v>
          </cell>
          <cell r="K113">
            <v>26503.831674317575</v>
          </cell>
          <cell r="L113">
            <v>10.630462931047411</v>
          </cell>
          <cell r="M113">
            <v>17732.500255294788</v>
          </cell>
          <cell r="N113">
            <v>8.9170597947369412</v>
          </cell>
        </row>
        <row r="114">
          <cell r="C114">
            <v>60656.999817726952</v>
          </cell>
          <cell r="D114">
            <v>11.387307253563238</v>
          </cell>
          <cell r="E114">
            <v>60656.999817726952</v>
          </cell>
          <cell r="F114">
            <v>11.387307253563238</v>
          </cell>
          <cell r="G114">
            <v>0</v>
          </cell>
          <cell r="K114">
            <v>7374.8448877658493</v>
          </cell>
          <cell r="L114">
            <v>11.4559398007029</v>
          </cell>
          <cell r="M114">
            <v>18921.991083712655</v>
          </cell>
          <cell r="N114">
            <v>9.7196966426103462</v>
          </cell>
        </row>
        <row r="115">
          <cell r="C115">
            <v>296966.36093216535</v>
          </cell>
          <cell r="D115">
            <v>8.3183731483534284</v>
          </cell>
          <cell r="E115">
            <v>296966.36093216535</v>
          </cell>
          <cell r="F115">
            <v>8.3183731483534284</v>
          </cell>
          <cell r="G115">
            <v>0</v>
          </cell>
          <cell r="K115">
            <v>94806.814460415146</v>
          </cell>
          <cell r="L115">
            <v>8.0488378811374801</v>
          </cell>
          <cell r="M115">
            <v>90661.196589910396</v>
          </cell>
          <cell r="N115">
            <v>7.5861364813834617</v>
          </cell>
        </row>
        <row r="116">
          <cell r="C116">
            <v>227515.91379814607</v>
          </cell>
          <cell r="D116">
            <v>5.8113640108367708</v>
          </cell>
          <cell r="E116">
            <v>227515.91379814607</v>
          </cell>
          <cell r="F116">
            <v>5.8113640108367708</v>
          </cell>
          <cell r="G116">
            <v>0</v>
          </cell>
          <cell r="K116">
            <v>109631.05144485396</v>
          </cell>
          <cell r="L116">
            <v>6.0788427995516159</v>
          </cell>
          <cell r="M116">
            <v>55866.390153493623</v>
          </cell>
          <cell r="N116">
            <v>5.2233446410330222</v>
          </cell>
        </row>
        <row r="117">
          <cell r="C117">
            <v>407991.09935424768</v>
          </cell>
          <cell r="D117">
            <v>7.6236157679489454</v>
          </cell>
          <cell r="E117">
            <v>407991.09935424768</v>
          </cell>
          <cell r="F117">
            <v>7.6236157679489454</v>
          </cell>
          <cell r="G117">
            <v>0</v>
          </cell>
          <cell r="K117">
            <v>137663.18321948769</v>
          </cell>
          <cell r="L117">
            <v>7.4733713251030469</v>
          </cell>
          <cell r="M117">
            <v>140809.75477891794</v>
          </cell>
          <cell r="N117">
            <v>7.4387204333253454</v>
          </cell>
        </row>
        <row r="118">
          <cell r="C118">
            <v>216276.48183498444</v>
          </cell>
          <cell r="D118">
            <v>7.8359578079685752</v>
          </cell>
          <cell r="E118">
            <v>216276.48183498444</v>
          </cell>
          <cell r="F118">
            <v>7.8359578079685752</v>
          </cell>
          <cell r="G118">
            <v>0</v>
          </cell>
          <cell r="K118">
            <v>68104.615008216773</v>
          </cell>
          <cell r="L118">
            <v>7.5744700743423072</v>
          </cell>
          <cell r="M118">
            <v>64955.694597609065</v>
          </cell>
          <cell r="N118">
            <v>7.7170466666602566</v>
          </cell>
        </row>
        <row r="119">
          <cell r="C119">
            <v>752875.80001485639</v>
          </cell>
          <cell r="D119">
            <v>6.2601795496937793</v>
          </cell>
          <cell r="E119">
            <v>752875.80001485639</v>
          </cell>
          <cell r="F119">
            <v>6.2601795496937793</v>
          </cell>
          <cell r="G119">
            <v>0</v>
          </cell>
          <cell r="K119">
            <v>322357.98062136577</v>
          </cell>
          <cell r="L119">
            <v>6.0173569863012863</v>
          </cell>
          <cell r="M119">
            <v>232712.44954565074</v>
          </cell>
          <cell r="N119">
            <v>6.1249197444389187</v>
          </cell>
        </row>
        <row r="120">
          <cell r="C120">
            <v>2780.9245083405331</v>
          </cell>
          <cell r="D120">
            <v>9.8446252285021316</v>
          </cell>
          <cell r="E120">
            <v>2780.9245083405331</v>
          </cell>
          <cell r="F120">
            <v>9.8446252285021316</v>
          </cell>
          <cell r="G120">
            <v>0</v>
          </cell>
          <cell r="K120">
            <v>0</v>
          </cell>
          <cell r="M120">
            <v>1516.0672946074612</v>
          </cell>
          <cell r="N120">
            <v>10.271196822143001</v>
          </cell>
        </row>
        <row r="121">
          <cell r="C121">
            <v>35918.135638291424</v>
          </cell>
          <cell r="D121">
            <v>9.2225489847642734</v>
          </cell>
          <cell r="E121">
            <v>0</v>
          </cell>
          <cell r="G121">
            <v>35918.135638291424</v>
          </cell>
          <cell r="H121">
            <v>9.2225489847642734</v>
          </cell>
          <cell r="K121">
            <v>0</v>
          </cell>
          <cell r="M121">
            <v>0</v>
          </cell>
        </row>
        <row r="129">
          <cell r="C129">
            <v>1733974.528029639</v>
          </cell>
          <cell r="D129">
            <v>8.6247352073060028</v>
          </cell>
          <cell r="E129">
            <v>1548970.3271584406</v>
          </cell>
          <cell r="F129">
            <v>8.5987803679971631</v>
          </cell>
          <cell r="G129">
            <v>185004.20087120315</v>
          </cell>
          <cell r="H129">
            <v>8.8440445075427565</v>
          </cell>
          <cell r="K129">
            <v>735691.74276876228</v>
          </cell>
          <cell r="L129">
            <v>7.8367272139692901</v>
          </cell>
          <cell r="M129">
            <v>365704.52108008292</v>
          </cell>
          <cell r="N129">
            <v>8.0692160326853433</v>
          </cell>
        </row>
        <row r="130">
          <cell r="C130">
            <v>1179123.8302720543</v>
          </cell>
          <cell r="D130">
            <v>9.4489542704755607</v>
          </cell>
          <cell r="E130">
            <v>1042184.2035227017</v>
          </cell>
          <cell r="F130">
            <v>9.4628188224613883</v>
          </cell>
          <cell r="G130">
            <v>136939.62674934644</v>
          </cell>
          <cell r="H130">
            <v>9.3404442544931854</v>
          </cell>
          <cell r="K130">
            <v>454893.44132002193</v>
          </cell>
          <cell r="L130">
            <v>8.6695792394222586</v>
          </cell>
          <cell r="M130">
            <v>259456.51512650546</v>
          </cell>
          <cell r="N130">
            <v>8.6818804027370664</v>
          </cell>
        </row>
        <row r="132">
          <cell r="C132">
            <v>261153.16662693652</v>
          </cell>
          <cell r="D132">
            <v>10.359154929577466</v>
          </cell>
          <cell r="E132">
            <v>228705.27818831848</v>
          </cell>
          <cell r="F132">
            <v>10.363270777479913</v>
          </cell>
          <cell r="G132">
            <v>32447.888438617138</v>
          </cell>
          <cell r="H132">
            <v>10.330188679245278</v>
          </cell>
          <cell r="K132">
            <v>94988.576638854196</v>
          </cell>
          <cell r="L132">
            <v>9.2870662460567832</v>
          </cell>
          <cell r="M132">
            <v>49980.215256257041</v>
          </cell>
          <cell r="N132">
            <v>9.1349693251533655</v>
          </cell>
        </row>
        <row r="133">
          <cell r="C133">
            <v>159306.15060804438</v>
          </cell>
          <cell r="D133">
            <v>9.3057324840764313</v>
          </cell>
          <cell r="E133">
            <v>139167.44855004628</v>
          </cell>
          <cell r="F133">
            <v>9.3056234718826314</v>
          </cell>
          <cell r="G133">
            <v>20138.702057997958</v>
          </cell>
          <cell r="H133">
            <v>9.3064516129032295</v>
          </cell>
          <cell r="K133">
            <v>55306.286248830314</v>
          </cell>
          <cell r="L133">
            <v>8.6213017751479271</v>
          </cell>
          <cell r="M133">
            <v>33664.69597754877</v>
          </cell>
          <cell r="N133">
            <v>7.9809523809523801</v>
          </cell>
        </row>
        <row r="134">
          <cell r="C134">
            <v>758664.51303710288</v>
          </cell>
          <cell r="D134">
            <v>9.1821349565573414</v>
          </cell>
          <cell r="E134">
            <v>674311.47678437049</v>
          </cell>
          <cell r="F134">
            <v>9.2072059123950147</v>
          </cell>
          <cell r="G134">
            <v>84353.036252731516</v>
          </cell>
          <cell r="H134">
            <v>8.9704254280103619</v>
          </cell>
          <cell r="K134">
            <v>304598.57843233767</v>
          </cell>
          <cell r="L134">
            <v>8.4931304778839376</v>
          </cell>
          <cell r="M134">
            <v>175811.60389269894</v>
          </cell>
          <cell r="N134">
            <v>8.6992891977452977</v>
          </cell>
        </row>
        <row r="135">
          <cell r="C135">
            <v>554850.69775758754</v>
          </cell>
          <cell r="D135">
            <v>6.8398607484769274</v>
          </cell>
          <cell r="E135">
            <v>506786.12363572838</v>
          </cell>
          <cell r="F135">
            <v>6.7762906309751365</v>
          </cell>
          <cell r="G135">
            <v>48064.574121856684</v>
          </cell>
          <cell r="H135">
            <v>7.4854368932038824</v>
          </cell>
          <cell r="K135">
            <v>280798.30144874146</v>
          </cell>
          <cell r="L135">
            <v>6.4704890387858347</v>
          </cell>
          <cell r="M135">
            <v>106248.00595357861</v>
          </cell>
          <cell r="N135">
            <v>6.5181818181818132</v>
          </cell>
        </row>
        <row r="136">
          <cell r="C136">
            <v>87184.923532415371</v>
          </cell>
          <cell r="E136">
            <v>83087.17827079531</v>
          </cell>
          <cell r="G136">
            <v>4097.7452616200271</v>
          </cell>
          <cell r="K136">
            <v>46762.106607155052</v>
          </cell>
          <cell r="M136">
            <v>18839.928595788318</v>
          </cell>
        </row>
        <row r="137">
          <cell r="C137">
            <v>758482.37244052056</v>
          </cell>
          <cell r="D137">
            <v>5.1546618361693461</v>
          </cell>
          <cell r="E137">
            <v>686629.75347255822</v>
          </cell>
          <cell r="F137">
            <v>5.1098055100371269</v>
          </cell>
          <cell r="G137">
            <v>71852.618967963776</v>
          </cell>
          <cell r="H137">
            <v>5.5833127134265981</v>
          </cell>
          <cell r="K137">
            <v>384974.27408205357</v>
          </cell>
          <cell r="L137">
            <v>5.116808551188714</v>
          </cell>
          <cell r="M137">
            <v>171163.00879790945</v>
          </cell>
          <cell r="N137">
            <v>5.0715263014642797</v>
          </cell>
        </row>
        <row r="138">
          <cell r="C138">
            <v>595838.58114552649</v>
          </cell>
          <cell r="D138">
            <v>10.752419253363621</v>
          </cell>
          <cell r="E138">
            <v>514772.96258921712</v>
          </cell>
          <cell r="F138">
            <v>10.728348338139689</v>
          </cell>
          <cell r="G138">
            <v>81065.618556312969</v>
          </cell>
          <cell r="H138">
            <v>10.904946455300239</v>
          </cell>
          <cell r="K138">
            <v>221123.59697616979</v>
          </cell>
          <cell r="L138">
            <v>10.546064508413624</v>
          </cell>
          <cell r="M138">
            <v>141350.94993059506</v>
          </cell>
          <cell r="N138">
            <v>10.908371630484623</v>
          </cell>
        </row>
        <row r="139">
          <cell r="C139">
            <v>267129.48544718442</v>
          </cell>
          <cell r="D139">
            <v>16.20471000948034</v>
          </cell>
          <cell r="E139">
            <v>241330.16380860368</v>
          </cell>
          <cell r="F139">
            <v>16.214673723100834</v>
          </cell>
          <cell r="G139">
            <v>25799.321638580375</v>
          </cell>
          <cell r="H139">
            <v>16.02284595278709</v>
          </cell>
          <cell r="K139">
            <v>78210.666802436142</v>
          </cell>
          <cell r="L139">
            <v>16.038672153696297</v>
          </cell>
          <cell r="M139">
            <v>29430.583229264961</v>
          </cell>
          <cell r="N139">
            <v>15.410226157217833</v>
          </cell>
        </row>
        <row r="140">
          <cell r="C140">
            <v>25339.165464009951</v>
          </cell>
          <cell r="E140">
            <v>23150.269017283747</v>
          </cell>
          <cell r="G140">
            <v>2188.8964467262076</v>
          </cell>
          <cell r="K140">
            <v>4621.0983009525626</v>
          </cell>
          <cell r="M140">
            <v>4920.0505265249876</v>
          </cell>
        </row>
        <row r="141">
          <cell r="C141">
            <v>123420.71216276748</v>
          </cell>
          <cell r="D141">
            <v>7.9876293315422631</v>
          </cell>
          <cell r="E141">
            <v>101502.08129631179</v>
          </cell>
          <cell r="F141">
            <v>7.9777697528209766</v>
          </cell>
          <cell r="G141">
            <v>21918.630866455554</v>
          </cell>
          <cell r="H141">
            <v>8.0342370416386348</v>
          </cell>
          <cell r="K141">
            <v>47973.422951336514</v>
          </cell>
          <cell r="L141">
            <v>8.2223099223333502</v>
          </cell>
          <cell r="M141">
            <v>23373.893675122814</v>
          </cell>
          <cell r="N141">
            <v>7.6476568033910786</v>
          </cell>
        </row>
        <row r="142">
          <cell r="C142">
            <v>327371.41419337748</v>
          </cell>
          <cell r="D142">
            <v>9.5759760633874649</v>
          </cell>
          <cell r="E142">
            <v>265469.02947909094</v>
          </cell>
          <cell r="F142">
            <v>9.5643260320801673</v>
          </cell>
          <cell r="G142">
            <v>61902.384714286331</v>
          </cell>
          <cell r="H142">
            <v>9.6293473091227515</v>
          </cell>
          <cell r="K142">
            <v>112974.29299222225</v>
          </cell>
          <cell r="L142">
            <v>9.1369886679701811</v>
          </cell>
          <cell r="M142">
            <v>81546.640756452151</v>
          </cell>
          <cell r="N142">
            <v>9.8036975967148905</v>
          </cell>
        </row>
        <row r="143">
          <cell r="C143">
            <v>195003.64727962718</v>
          </cell>
          <cell r="D143">
            <v>10.603810249401375</v>
          </cell>
          <cell r="E143">
            <v>166627.67480240137</v>
          </cell>
          <cell r="F143">
            <v>10.743807710131957</v>
          </cell>
          <cell r="G143">
            <v>28375.972477225645</v>
          </cell>
          <cell r="H143">
            <v>9.8253153481375168</v>
          </cell>
          <cell r="K143">
            <v>64343.679504551379</v>
          </cell>
          <cell r="L143">
            <v>9.7811972986824571</v>
          </cell>
          <cell r="M143">
            <v>44242.693638323879</v>
          </cell>
          <cell r="N143">
            <v>10.246654261598557</v>
          </cell>
        </row>
        <row r="144">
          <cell r="C144">
            <v>224160.33620145338</v>
          </cell>
          <cell r="D144">
            <v>9.3304361790953294</v>
          </cell>
          <cell r="E144">
            <v>203877.72212268249</v>
          </cell>
          <cell r="F144">
            <v>9.2641370987594858</v>
          </cell>
          <cell r="G144">
            <v>20282.61407877077</v>
          </cell>
          <cell r="H144">
            <v>10.003207422206135</v>
          </cell>
          <cell r="K144">
            <v>94462.624348358309</v>
          </cell>
          <cell r="L144">
            <v>8.3325778026032697</v>
          </cell>
          <cell r="M144">
            <v>58480.307227383026</v>
          </cell>
          <cell r="N144">
            <v>8.7963161514921904</v>
          </cell>
        </row>
        <row r="145">
          <cell r="C145">
            <v>356188.63253013993</v>
          </cell>
          <cell r="D145">
            <v>8.372082085649895</v>
          </cell>
          <cell r="E145">
            <v>328794.34017547686</v>
          </cell>
          <cell r="F145">
            <v>8.394947198237162</v>
          </cell>
          <cell r="G145">
            <v>27394.292354662997</v>
          </cell>
          <cell r="H145">
            <v>8.0874429464684283</v>
          </cell>
          <cell r="K145">
            <v>170784.39082387305</v>
          </cell>
          <cell r="L145">
            <v>7.5324668949056601</v>
          </cell>
          <cell r="M145">
            <v>60670.833725942139</v>
          </cell>
          <cell r="N145">
            <v>7.2501530026439163</v>
          </cell>
        </row>
        <row r="146">
          <cell r="C146">
            <v>352941.17132778006</v>
          </cell>
          <cell r="D146">
            <v>7.8758650562211647</v>
          </cell>
          <cell r="E146">
            <v>335655.07105168642</v>
          </cell>
          <cell r="F146">
            <v>7.9166704356730841</v>
          </cell>
          <cell r="G146">
            <v>17286.100276093712</v>
          </cell>
          <cell r="H146">
            <v>7.1425563598523096</v>
          </cell>
          <cell r="K146">
            <v>168392.46359775856</v>
          </cell>
          <cell r="L146">
            <v>7.0523007395998523</v>
          </cell>
          <cell r="M146">
            <v>64232.85723517312</v>
          </cell>
          <cell r="N146">
            <v>6.2781667198137976</v>
          </cell>
        </row>
        <row r="147">
          <cell r="C147">
            <v>154888.61433451832</v>
          </cell>
          <cell r="D147">
            <v>5.7201504441861504</v>
          </cell>
          <cell r="E147">
            <v>147044.40823081005</v>
          </cell>
          <cell r="F147">
            <v>5.7177302703808275</v>
          </cell>
          <cell r="G147">
            <v>7844.206103708244</v>
          </cell>
          <cell r="H147">
            <v>5.7588649938338712</v>
          </cell>
          <cell r="K147">
            <v>76760.868550666433</v>
          </cell>
          <cell r="L147">
            <v>5.5745253062291056</v>
          </cell>
          <cell r="M147">
            <v>33157.294821685267</v>
          </cell>
          <cell r="N147">
            <v>4.5746256534877219</v>
          </cell>
        </row>
        <row r="148">
          <cell r="C148">
            <v>135627.06254226243</v>
          </cell>
          <cell r="D148">
            <v>5.8301263883811103</v>
          </cell>
          <cell r="E148">
            <v>135627.06254226243</v>
          </cell>
          <cell r="F148">
            <v>5.8301263883811103</v>
          </cell>
          <cell r="G148">
            <v>0</v>
          </cell>
          <cell r="K148">
            <v>65135.881417007862</v>
          </cell>
          <cell r="L148">
            <v>5.7051887185834493</v>
          </cell>
          <cell r="M148">
            <v>30934.398523752803</v>
          </cell>
          <cell r="N148">
            <v>6.2117988150801784</v>
          </cell>
        </row>
        <row r="149">
          <cell r="C149">
            <v>0</v>
          </cell>
          <cell r="E149">
            <v>0</v>
          </cell>
          <cell r="G149">
            <v>0</v>
          </cell>
          <cell r="K149">
            <v>0</v>
          </cell>
          <cell r="M149">
            <v>0</v>
          </cell>
        </row>
        <row r="150">
          <cell r="C150">
            <v>292171.60723176826</v>
          </cell>
          <cell r="D150">
            <v>7.8016279726278883</v>
          </cell>
          <cell r="E150">
            <v>292171.60723176826</v>
          </cell>
          <cell r="F150">
            <v>7.8016279726278883</v>
          </cell>
          <cell r="G150">
            <v>0</v>
          </cell>
          <cell r="K150">
            <v>146170.42570603229</v>
          </cell>
          <cell r="L150">
            <v>7.0215156152922047</v>
          </cell>
          <cell r="M150">
            <v>80494.213950747391</v>
          </cell>
          <cell r="N150">
            <v>8.409242498292377</v>
          </cell>
        </row>
        <row r="151">
          <cell r="C151">
            <v>2770.4580695486552</v>
          </cell>
          <cell r="D151">
            <v>9.2791151356655348</v>
          </cell>
          <cell r="E151">
            <v>2770.4580695486552</v>
          </cell>
          <cell r="F151">
            <v>9.2791151356655348</v>
          </cell>
          <cell r="G151">
            <v>0</v>
          </cell>
          <cell r="K151">
            <v>1254.3907749411942</v>
          </cell>
          <cell r="L151">
            <v>9.6972607550508751</v>
          </cell>
          <cell r="M151">
            <v>832.77170369683688</v>
          </cell>
          <cell r="N151">
            <v>2</v>
          </cell>
        </row>
        <row r="152">
          <cell r="C152">
            <v>3371.6133548620282</v>
          </cell>
          <cell r="D152">
            <v>3.1357431967986105</v>
          </cell>
          <cell r="E152">
            <v>3371.6133548620282</v>
          </cell>
          <cell r="F152">
            <v>3.1357431967986105</v>
          </cell>
          <cell r="G152">
            <v>0</v>
          </cell>
          <cell r="K152">
            <v>3371.6133548620282</v>
          </cell>
          <cell r="L152">
            <v>3.1357431967986105</v>
          </cell>
          <cell r="M152">
            <v>0</v>
          </cell>
        </row>
        <row r="153">
          <cell r="C153">
            <v>3899.1877890429487</v>
          </cell>
          <cell r="D153">
            <v>12.390279634250348</v>
          </cell>
          <cell r="E153">
            <v>3899.1877890429487</v>
          </cell>
          <cell r="F153">
            <v>12.390279634250348</v>
          </cell>
          <cell r="G153">
            <v>0</v>
          </cell>
          <cell r="K153">
            <v>1022.7743565577296</v>
          </cell>
          <cell r="L153">
            <v>10.76726929256275</v>
          </cell>
          <cell r="M153">
            <v>2052.4827504959985</v>
          </cell>
          <cell r="N153">
            <v>13</v>
          </cell>
        </row>
        <row r="154">
          <cell r="C154">
            <v>400027.17107836739</v>
          </cell>
          <cell r="D154">
            <v>8.2072090341650004</v>
          </cell>
          <cell r="E154">
            <v>400027.17107836739</v>
          </cell>
          <cell r="F154">
            <v>8.2072090341650004</v>
          </cell>
          <cell r="G154">
            <v>0</v>
          </cell>
          <cell r="K154">
            <v>190905.18468888162</v>
          </cell>
          <cell r="L154">
            <v>7.6124878237466342</v>
          </cell>
          <cell r="M154">
            <v>105605.70742921483</v>
          </cell>
          <cell r="N154">
            <v>8.1450534705979241</v>
          </cell>
        </row>
        <row r="155">
          <cell r="C155">
            <v>11133.96535496445</v>
          </cell>
          <cell r="D155">
            <v>11.522870441480817</v>
          </cell>
          <cell r="E155">
            <v>11133.96535496445</v>
          </cell>
          <cell r="F155">
            <v>11.522870441480817</v>
          </cell>
          <cell r="G155">
            <v>0</v>
          </cell>
          <cell r="K155">
            <v>5469.5284742833683</v>
          </cell>
          <cell r="L155">
            <v>12.452716406026418</v>
          </cell>
          <cell r="M155">
            <v>823.93068198922015</v>
          </cell>
          <cell r="N155">
            <v>6.9527859274562989</v>
          </cell>
        </row>
        <row r="156">
          <cell r="C156">
            <v>151104.59158216402</v>
          </cell>
          <cell r="D156">
            <v>8.1493268711910041</v>
          </cell>
          <cell r="E156">
            <v>151104.59158216402</v>
          </cell>
          <cell r="F156">
            <v>8.1493268711910041</v>
          </cell>
          <cell r="G156">
            <v>0</v>
          </cell>
          <cell r="K156">
            <v>77340.717518606805</v>
          </cell>
          <cell r="L156">
            <v>8.234221969133376</v>
          </cell>
          <cell r="M156">
            <v>33022.792819844595</v>
          </cell>
          <cell r="N156">
            <v>7.3292308922983835</v>
          </cell>
        </row>
        <row r="157">
          <cell r="C157">
            <v>6682.7082751476082</v>
          </cell>
          <cell r="D157">
            <v>13.28713083340411</v>
          </cell>
          <cell r="E157">
            <v>6682.7082751476082</v>
          </cell>
          <cell r="F157">
            <v>13.28713083340411</v>
          </cell>
          <cell r="G157">
            <v>0</v>
          </cell>
          <cell r="K157">
            <v>785.02955899880112</v>
          </cell>
          <cell r="L157">
            <v>12</v>
          </cell>
          <cell r="M157">
            <v>1005.7766718309305</v>
          </cell>
          <cell r="N157">
            <v>9.7805207467873778</v>
          </cell>
        </row>
        <row r="158">
          <cell r="C158">
            <v>13821.433857752631</v>
          </cell>
          <cell r="D158">
            <v>15.086159420199859</v>
          </cell>
          <cell r="E158">
            <v>13821.433857752631</v>
          </cell>
          <cell r="F158">
            <v>15.086159420199859</v>
          </cell>
          <cell r="G158">
            <v>0</v>
          </cell>
          <cell r="K158">
            <v>832.77170369683688</v>
          </cell>
          <cell r="M158">
            <v>1768.9027925661117</v>
          </cell>
          <cell r="N158">
            <v>10.876974569021661</v>
          </cell>
        </row>
        <row r="159">
          <cell r="C159">
            <v>2439.7036608411395</v>
          </cell>
          <cell r="D159">
            <v>9.065220280849779</v>
          </cell>
          <cell r="E159">
            <v>2439.7036608411395</v>
          </cell>
          <cell r="F159">
            <v>9.065220280849779</v>
          </cell>
          <cell r="G159">
            <v>0</v>
          </cell>
          <cell r="K159">
            <v>300.57764265668612</v>
          </cell>
          <cell r="L159">
            <v>6</v>
          </cell>
          <cell r="M159">
            <v>562.25416232295311</v>
          </cell>
          <cell r="N159">
            <v>2</v>
          </cell>
        </row>
        <row r="160">
          <cell r="C160">
            <v>7396.0639673410369</v>
          </cell>
          <cell r="D160">
            <v>14.622592658479959</v>
          </cell>
          <cell r="E160">
            <v>7396.0639673410369</v>
          </cell>
          <cell r="F160">
            <v>14.622592658479959</v>
          </cell>
          <cell r="G160">
            <v>0</v>
          </cell>
          <cell r="K160">
            <v>2895.7208929847134</v>
          </cell>
          <cell r="L160">
            <v>15.228981909521513</v>
          </cell>
          <cell r="M160">
            <v>983.87323356731054</v>
          </cell>
          <cell r="N160">
            <v>12.265965686166179</v>
          </cell>
        </row>
        <row r="161">
          <cell r="C161">
            <v>30958.252350505092</v>
          </cell>
          <cell r="D161">
            <v>9.8115813733133095</v>
          </cell>
          <cell r="E161">
            <v>30958.252350505092</v>
          </cell>
          <cell r="F161">
            <v>9.8115813733133095</v>
          </cell>
          <cell r="G161">
            <v>0</v>
          </cell>
          <cell r="K161">
            <v>14510.765879978433</v>
          </cell>
          <cell r="L161">
            <v>9.0906306513645472</v>
          </cell>
          <cell r="M161">
            <v>3613.982414028801</v>
          </cell>
          <cell r="N161">
            <v>9.4145035487764996</v>
          </cell>
        </row>
        <row r="162">
          <cell r="C162">
            <v>47764.806570988898</v>
          </cell>
          <cell r="D162">
            <v>11.893075245898391</v>
          </cell>
          <cell r="E162">
            <v>47764.806570988898</v>
          </cell>
          <cell r="F162">
            <v>11.893075245898391</v>
          </cell>
          <cell r="G162">
            <v>0</v>
          </cell>
          <cell r="K162">
            <v>8451.3248657222903</v>
          </cell>
          <cell r="L162">
            <v>10.048364765983919</v>
          </cell>
          <cell r="M162">
            <v>11994.599263563125</v>
          </cell>
          <cell r="N162">
            <v>12.287509038643153</v>
          </cell>
        </row>
        <row r="163">
          <cell r="C163">
            <v>87909.108998135489</v>
          </cell>
          <cell r="D163">
            <v>15.081212618484054</v>
          </cell>
          <cell r="E163">
            <v>87909.108998135489</v>
          </cell>
          <cell r="F163">
            <v>15.081212618484054</v>
          </cell>
          <cell r="G163">
            <v>0</v>
          </cell>
          <cell r="K163">
            <v>34631.25824621287</v>
          </cell>
          <cell r="L163">
            <v>14.961829185745708</v>
          </cell>
          <cell r="M163">
            <v>6179.2303902349749</v>
          </cell>
          <cell r="N163">
            <v>13.036445715363046</v>
          </cell>
        </row>
        <row r="164">
          <cell r="C164">
            <v>69074.276334344919</v>
          </cell>
          <cell r="D164">
            <v>11.808164301119474</v>
          </cell>
          <cell r="E164">
            <v>69074.276334344919</v>
          </cell>
          <cell r="F164">
            <v>11.808164301119474</v>
          </cell>
          <cell r="G164">
            <v>0</v>
          </cell>
          <cell r="K164">
            <v>19112.270593753907</v>
          </cell>
          <cell r="L164">
            <v>11.39091492589592</v>
          </cell>
          <cell r="M164">
            <v>15697.820923044506</v>
          </cell>
          <cell r="N164">
            <v>10.617457848783344</v>
          </cell>
        </row>
        <row r="165">
          <cell r="C165">
            <v>9407.331184325305</v>
          </cell>
          <cell r="D165">
            <v>9.2138518363684234</v>
          </cell>
          <cell r="E165">
            <v>9407.331184325305</v>
          </cell>
          <cell r="F165">
            <v>9.2138518363684234</v>
          </cell>
          <cell r="G165">
            <v>0</v>
          </cell>
          <cell r="K165">
            <v>3656.8187298761768</v>
          </cell>
          <cell r="L165">
            <v>7.674561510628382</v>
          </cell>
          <cell r="M165">
            <v>2266.6986927070461</v>
          </cell>
          <cell r="N165">
            <v>10.336970450409277</v>
          </cell>
        </row>
        <row r="166">
          <cell r="C166">
            <v>111115.80129303633</v>
          </cell>
          <cell r="D166">
            <v>6.716434334764938</v>
          </cell>
          <cell r="E166">
            <v>111115.80129303633</v>
          </cell>
          <cell r="F166">
            <v>6.716434334764938</v>
          </cell>
          <cell r="G166">
            <v>0</v>
          </cell>
          <cell r="K166">
            <v>81476.198862464706</v>
          </cell>
          <cell r="L166">
            <v>6.6818564517854862</v>
          </cell>
          <cell r="M166">
            <v>14544.475047440601</v>
          </cell>
          <cell r="N166">
            <v>5.9497947977906822</v>
          </cell>
        </row>
        <row r="167">
          <cell r="C167">
            <v>128751.23091488733</v>
          </cell>
          <cell r="D167">
            <v>7.3103896653913996</v>
          </cell>
          <cell r="E167">
            <v>128751.23091488733</v>
          </cell>
          <cell r="F167">
            <v>7.3103896653913996</v>
          </cell>
          <cell r="G167">
            <v>0</v>
          </cell>
          <cell r="K167">
            <v>68749.538427789405</v>
          </cell>
          <cell r="L167">
            <v>7.4779077353904748</v>
          </cell>
          <cell r="M167">
            <v>47849.174245737915</v>
          </cell>
          <cell r="N167">
            <v>6.5814492098325053</v>
          </cell>
        </row>
        <row r="168">
          <cell r="C168">
            <v>1386.1848443121733</v>
          </cell>
          <cell r="D168">
            <v>11.30291566220173</v>
          </cell>
          <cell r="E168">
            <v>1386.1848443121733</v>
          </cell>
          <cell r="F168">
            <v>11.30291566220173</v>
          </cell>
          <cell r="G168">
            <v>0</v>
          </cell>
          <cell r="K168">
            <v>562.25416232295311</v>
          </cell>
          <cell r="L168">
            <v>6</v>
          </cell>
          <cell r="M168">
            <v>0</v>
          </cell>
        </row>
        <row r="169">
          <cell r="C169">
            <v>0</v>
          </cell>
          <cell r="E169">
            <v>0</v>
          </cell>
          <cell r="G169">
            <v>0</v>
          </cell>
          <cell r="K169">
            <v>0</v>
          </cell>
          <cell r="M169">
            <v>0</v>
          </cell>
        </row>
        <row r="170">
          <cell r="C170">
            <v>52593.220959605176</v>
          </cell>
          <cell r="D170">
            <v>9.2839246045332953</v>
          </cell>
          <cell r="E170">
            <v>0</v>
          </cell>
          <cell r="G170">
            <v>52593.220959605176</v>
          </cell>
          <cell r="H170">
            <v>9.2839246045332953</v>
          </cell>
          <cell r="K170">
            <v>0</v>
          </cell>
          <cell r="M170">
            <v>0</v>
          </cell>
        </row>
        <row r="171">
          <cell r="C171">
            <v>32157.767903860266</v>
          </cell>
          <cell r="D171">
            <v>10.599797668852283</v>
          </cell>
          <cell r="E171">
            <v>32157.767903860266</v>
          </cell>
          <cell r="F171">
            <v>10.599797668852283</v>
          </cell>
          <cell r="G171">
            <v>0</v>
          </cell>
          <cell r="K171">
            <v>9056.6969111354338</v>
          </cell>
          <cell r="L171">
            <v>9.4385016286754357</v>
          </cell>
          <cell r="M171">
            <v>5471.4353832966053</v>
          </cell>
          <cell r="N171">
            <v>8.6638013053139122</v>
          </cell>
        </row>
        <row r="172">
          <cell r="C172">
            <v>41286.74051275415</v>
          </cell>
          <cell r="D172">
            <v>12.704443850621752</v>
          </cell>
          <cell r="E172">
            <v>41286.74051275415</v>
          </cell>
          <cell r="F172">
            <v>12.704443850621752</v>
          </cell>
          <cell r="G172">
            <v>0</v>
          </cell>
          <cell r="K172">
            <v>12262.807029164314</v>
          </cell>
          <cell r="L172">
            <v>11.118528515660852</v>
          </cell>
          <cell r="M172">
            <v>6669.9273505205811</v>
          </cell>
          <cell r="N172">
            <v>12.970262500033176</v>
          </cell>
        </row>
        <row r="173">
          <cell r="C173">
            <v>99712.094321940807</v>
          </cell>
          <cell r="D173">
            <v>15.956220705401591</v>
          </cell>
          <cell r="E173">
            <v>99712.094321940807</v>
          </cell>
          <cell r="F173">
            <v>15.956220705401591</v>
          </cell>
          <cell r="G173">
            <v>0</v>
          </cell>
          <cell r="K173">
            <v>33736.745632928614</v>
          </cell>
          <cell r="L173">
            <v>16.199995864098032</v>
          </cell>
          <cell r="M173">
            <v>5608.1352062044052</v>
          </cell>
          <cell r="N173">
            <v>11.653496614391983</v>
          </cell>
        </row>
        <row r="174">
          <cell r="C174">
            <v>94991.242249664734</v>
          </cell>
          <cell r="D174">
            <v>12.282656665911778</v>
          </cell>
          <cell r="E174">
            <v>94991.242249664734</v>
          </cell>
          <cell r="F174">
            <v>12.282656665911778</v>
          </cell>
          <cell r="G174">
            <v>0</v>
          </cell>
          <cell r="K174">
            <v>25458.915764583886</v>
          </cell>
          <cell r="L174">
            <v>10.763958647334885</v>
          </cell>
          <cell r="M174">
            <v>21786.589517502092</v>
          </cell>
          <cell r="N174">
            <v>12.137104853805102</v>
          </cell>
        </row>
        <row r="175">
          <cell r="C175">
            <v>50328.079361748263</v>
          </cell>
          <cell r="D175">
            <v>12.228243255917674</v>
          </cell>
          <cell r="E175">
            <v>50328.079361748263</v>
          </cell>
          <cell r="F175">
            <v>12.228243255917674</v>
          </cell>
          <cell r="G175">
            <v>0</v>
          </cell>
          <cell r="K175">
            <v>6764.8485807448615</v>
          </cell>
          <cell r="L175">
            <v>10.957505961093185</v>
          </cell>
          <cell r="M175">
            <v>12420.72600696114</v>
          </cell>
          <cell r="N175">
            <v>11.987623895435062</v>
          </cell>
        </row>
        <row r="176">
          <cell r="C176">
            <v>583201.17464182002</v>
          </cell>
          <cell r="D176">
            <v>8.00503143952748</v>
          </cell>
          <cell r="E176">
            <v>583201.17464182002</v>
          </cell>
          <cell r="F176">
            <v>8.00503143952748</v>
          </cell>
          <cell r="G176">
            <v>0</v>
          </cell>
          <cell r="K176">
            <v>301821.33186139923</v>
          </cell>
          <cell r="L176">
            <v>7.8111877719875711</v>
          </cell>
          <cell r="M176">
            <v>146583.68420932302</v>
          </cell>
          <cell r="N176">
            <v>7.7730691187134484</v>
          </cell>
        </row>
        <row r="177">
          <cell r="C177">
            <v>31989.542757366027</v>
          </cell>
          <cell r="D177">
            <v>5.7636954644078298</v>
          </cell>
          <cell r="E177">
            <v>31989.542757366027</v>
          </cell>
          <cell r="F177">
            <v>5.7636954644078298</v>
          </cell>
          <cell r="G177">
            <v>0</v>
          </cell>
          <cell r="K177">
            <v>17821.739653743327</v>
          </cell>
          <cell r="L177">
            <v>5.5585908816920391</v>
          </cell>
          <cell r="M177">
            <v>8063.6964538690772</v>
          </cell>
          <cell r="N177">
            <v>4.8963253241479006</v>
          </cell>
        </row>
        <row r="178">
          <cell r="C178">
            <v>199201.97228124479</v>
          </cell>
          <cell r="D178">
            <v>7.2378790218490261</v>
          </cell>
          <cell r="E178">
            <v>199201.97228124479</v>
          </cell>
          <cell r="F178">
            <v>7.2378790218490261</v>
          </cell>
          <cell r="G178">
            <v>0</v>
          </cell>
          <cell r="K178">
            <v>121175.76613603657</v>
          </cell>
          <cell r="L178">
            <v>6.9502956791500816</v>
          </cell>
          <cell r="M178">
            <v>47590.656687693699</v>
          </cell>
          <cell r="N178">
            <v>7.4452780344643026</v>
          </cell>
        </row>
        <row r="179">
          <cell r="C179">
            <v>52529.412916710709</v>
          </cell>
          <cell r="D179">
            <v>8.8909441816168808</v>
          </cell>
          <cell r="E179">
            <v>52529.412916710709</v>
          </cell>
          <cell r="F179">
            <v>8.8909441816168808</v>
          </cell>
          <cell r="G179">
            <v>0</v>
          </cell>
          <cell r="K179">
            <v>12057.029317215265</v>
          </cell>
          <cell r="L179">
            <v>7.7632250655974406</v>
          </cell>
          <cell r="M179">
            <v>27217.498436037848</v>
          </cell>
          <cell r="N179">
            <v>9.2493479437350938</v>
          </cell>
        </row>
        <row r="180">
          <cell r="C180">
            <v>395468.39159554272</v>
          </cell>
          <cell r="D180">
            <v>6.8294368666685044</v>
          </cell>
          <cell r="E180">
            <v>395468.39159554272</v>
          </cell>
          <cell r="F180">
            <v>6.8294368666685044</v>
          </cell>
          <cell r="G180">
            <v>0</v>
          </cell>
          <cell r="K180">
            <v>204592.55879294968</v>
          </cell>
          <cell r="L180">
            <v>6.6050490199621681</v>
          </cell>
          <cell r="M180">
            <v>89501.93069230461</v>
          </cell>
          <cell r="N180">
            <v>6.7930983384584112</v>
          </cell>
        </row>
        <row r="181">
          <cell r="C181">
            <v>261.67651966626704</v>
          </cell>
          <cell r="D181">
            <v>10</v>
          </cell>
          <cell r="E181">
            <v>261.67651966626704</v>
          </cell>
          <cell r="F181">
            <v>10</v>
          </cell>
          <cell r="G181">
            <v>0</v>
          </cell>
          <cell r="K181">
            <v>0</v>
          </cell>
          <cell r="M181">
            <v>261.67651966626704</v>
          </cell>
          <cell r="N181">
            <v>10</v>
          </cell>
        </row>
        <row r="182">
          <cell r="C182">
            <v>52593.220959605176</v>
          </cell>
          <cell r="D182">
            <v>9.2839246045332953</v>
          </cell>
          <cell r="E182">
            <v>0</v>
          </cell>
          <cell r="G182">
            <v>52593.220959605176</v>
          </cell>
          <cell r="H182">
            <v>9.2839246045332953</v>
          </cell>
          <cell r="K182">
            <v>0</v>
          </cell>
          <cell r="M182">
            <v>0</v>
          </cell>
        </row>
      </sheetData>
      <sheetData sheetId="7">
        <row r="7">
          <cell r="F7">
            <v>348857.70153523789</v>
          </cell>
          <cell r="H7">
            <v>8.4732624100206611</v>
          </cell>
          <cell r="I7">
            <v>1535290.4225584948</v>
          </cell>
          <cell r="K7">
            <v>7.5176970754091732</v>
          </cell>
          <cell r="L7">
            <v>1002122.6260151487</v>
          </cell>
          <cell r="N7">
            <v>7.4453671054636166</v>
          </cell>
          <cell r="O7">
            <v>9859.6947155408961</v>
          </cell>
          <cell r="Q7">
            <v>8.7522640982064157</v>
          </cell>
          <cell r="R7">
            <v>482131.49449470697</v>
          </cell>
          <cell r="T7">
            <v>6.6288748112735805</v>
          </cell>
        </row>
        <row r="8">
          <cell r="F8">
            <v>245561.02908036747</v>
          </cell>
          <cell r="H8">
            <v>9.1675686232740308</v>
          </cell>
          <cell r="I8">
            <v>808419.14373324695</v>
          </cell>
          <cell r="K8">
            <v>8.6936847759963047</v>
          </cell>
          <cell r="L8">
            <v>630254.60517762252</v>
          </cell>
          <cell r="N8">
            <v>8.3088966847685271</v>
          </cell>
          <cell r="O8">
            <v>7329.9802880747548</v>
          </cell>
          <cell r="Q8">
            <v>10.093861624470582</v>
          </cell>
          <cell r="R8">
            <v>175192.81062880263</v>
          </cell>
          <cell r="T8">
            <v>7.8216655443666152</v>
          </cell>
        </row>
        <row r="10">
          <cell r="F10">
            <v>55213.745649582386</v>
          </cell>
          <cell r="H10">
            <v>10.455056179775276</v>
          </cell>
          <cell r="I10">
            <v>167211.29606674396</v>
          </cell>
          <cell r="K10">
            <v>9.4110320284697568</v>
          </cell>
          <cell r="L10">
            <v>127698.1415971367</v>
          </cell>
          <cell r="N10">
            <v>8.6212471131639745</v>
          </cell>
          <cell r="O10">
            <v>1308.3825983313352</v>
          </cell>
          <cell r="Q10">
            <v>10.6</v>
          </cell>
          <cell r="R10">
            <v>47101.773539928101</v>
          </cell>
          <cell r="T10">
            <v>8.3037974683544284</v>
          </cell>
        </row>
        <row r="11">
          <cell r="F11">
            <v>30358.34190832523</v>
          </cell>
          <cell r="H11">
            <v>9.1720430107526862</v>
          </cell>
          <cell r="I11">
            <v>97086.578578109955</v>
          </cell>
          <cell r="K11">
            <v>8.8333333333333286</v>
          </cell>
          <cell r="L11">
            <v>77849.609448081916</v>
          </cell>
          <cell r="N11">
            <v>8.0897435897435894</v>
          </cell>
          <cell r="O11">
            <v>1202.3105706267445</v>
          </cell>
          <cell r="Q11">
            <v>11</v>
          </cell>
          <cell r="R11">
            <v>19838.124415341274</v>
          </cell>
          <cell r="T11">
            <v>7.6250000000000009</v>
          </cell>
        </row>
        <row r="12">
          <cell r="F12">
            <v>159988.94152245898</v>
          </cell>
          <cell r="H12">
            <v>8.7421042626235312</v>
          </cell>
          <cell r="I12">
            <v>544121.26908840414</v>
          </cell>
          <cell r="K12">
            <v>8.4561234774446739</v>
          </cell>
          <cell r="L12">
            <v>424706.85413240432</v>
          </cell>
          <cell r="N12">
            <v>8.2573100674189366</v>
          </cell>
          <cell r="O12">
            <v>4819.2871191166741</v>
          </cell>
          <cell r="Q12">
            <v>9.7911028512580991</v>
          </cell>
          <cell r="R12">
            <v>108252.91267353304</v>
          </cell>
          <cell r="T12">
            <v>7.6522750486356417</v>
          </cell>
        </row>
        <row r="13">
          <cell r="F13">
            <v>103296.67245486806</v>
          </cell>
          <cell r="H13">
            <v>6.7971698113207539</v>
          </cell>
          <cell r="I13">
            <v>726871.27882529399</v>
          </cell>
          <cell r="K13">
            <v>6.1585932315859218</v>
          </cell>
          <cell r="L13">
            <v>371868.02083752723</v>
          </cell>
          <cell r="N13">
            <v>5.9149214659685896</v>
          </cell>
          <cell r="O13">
            <v>2529.7144274661441</v>
          </cell>
          <cell r="Q13">
            <v>5</v>
          </cell>
          <cell r="R13">
            <v>306938.68386589293</v>
          </cell>
          <cell r="T13">
            <v>5.935736677115985</v>
          </cell>
        </row>
        <row r="14">
          <cell r="F14">
            <v>47746.629834068328</v>
          </cell>
          <cell r="H14">
            <v>7.8593155673476502</v>
          </cell>
          <cell r="I14">
            <v>130860.18044586839</v>
          </cell>
          <cell r="K14">
            <v>7.7132339754851476</v>
          </cell>
          <cell r="L14">
            <v>84166.579093093198</v>
          </cell>
          <cell r="N14">
            <v>7.2403676756244977</v>
          </cell>
          <cell r="O14">
            <v>2681.7865180164818</v>
          </cell>
          <cell r="Q14">
            <v>10.225775582913251</v>
          </cell>
          <cell r="R14">
            <v>57088.614725635394</v>
          </cell>
          <cell r="T14">
            <v>7.2216752337688357</v>
          </cell>
        </row>
        <row r="15">
          <cell r="F15">
            <v>111544.06356255279</v>
          </cell>
          <cell r="H15">
            <v>9.495626553267499</v>
          </cell>
          <cell r="I15">
            <v>239182.34903460927</v>
          </cell>
          <cell r="K15">
            <v>8.2503137699220002</v>
          </cell>
          <cell r="L15">
            <v>218949.96743111228</v>
          </cell>
          <cell r="N15">
            <v>8.721936254949151</v>
          </cell>
          <cell r="O15">
            <v>2528.3752123733129</v>
          </cell>
          <cell r="Q15">
            <v>8.418252633238172</v>
          </cell>
          <cell r="R15">
            <v>77838.285032320637</v>
          </cell>
          <cell r="T15">
            <v>8.3183902673971222</v>
          </cell>
        </row>
        <row r="16">
          <cell r="F16">
            <v>49340.222517476272</v>
          </cell>
          <cell r="H16">
            <v>9.4544447165981591</v>
          </cell>
          <cell r="I16">
            <v>149701.94269006318</v>
          </cell>
          <cell r="K16">
            <v>9.0560121454968758</v>
          </cell>
          <cell r="L16">
            <v>126211.04549156308</v>
          </cell>
          <cell r="N16">
            <v>9.1889267869104394</v>
          </cell>
          <cell r="O16">
            <v>2139.1260181844536</v>
          </cell>
          <cell r="Q16">
            <v>11.004133006486041</v>
          </cell>
          <cell r="R16">
            <v>45338.898046581649</v>
          </cell>
          <cell r="T16">
            <v>7.9394395594708973</v>
          </cell>
        </row>
        <row r="17">
          <cell r="F17">
            <v>34148.417796908587</v>
          </cell>
          <cell r="H17">
            <v>9.4586902235439076</v>
          </cell>
          <cell r="I17">
            <v>199674.57985197118</v>
          </cell>
          <cell r="K17">
            <v>7.9661144203104151</v>
          </cell>
          <cell r="L17">
            <v>145826.96340262578</v>
          </cell>
          <cell r="N17">
            <v>7.9758902822000683</v>
          </cell>
          <cell r="O17">
            <v>0</v>
          </cell>
          <cell r="R17">
            <v>42348.212395728347</v>
          </cell>
          <cell r="T17">
            <v>7.0514328028563531</v>
          </cell>
        </row>
        <row r="18">
          <cell r="F18">
            <v>46160.64009931888</v>
          </cell>
          <cell r="H18">
            <v>7.1549961566479379</v>
          </cell>
          <cell r="I18">
            <v>305041.33881935343</v>
          </cell>
          <cell r="K18">
            <v>7.415066510683447</v>
          </cell>
          <cell r="L18">
            <v>168740.71944217238</v>
          </cell>
          <cell r="N18">
            <v>6.7384676846465004</v>
          </cell>
          <cell r="O18">
            <v>843.23814248871474</v>
          </cell>
          <cell r="Q18">
            <v>5</v>
          </cell>
          <cell r="R18">
            <v>75602.694666253214</v>
          </cell>
          <cell r="T18">
            <v>6.1616528135928164</v>
          </cell>
        </row>
        <row r="19">
          <cell r="F19">
            <v>32602.629628461087</v>
          </cell>
          <cell r="H19">
            <v>7.0725315944834524</v>
          </cell>
          <cell r="I19">
            <v>340769.78313450183</v>
          </cell>
          <cell r="K19">
            <v>6.9889064408256099</v>
          </cell>
          <cell r="L19">
            <v>159392.81022699177</v>
          </cell>
          <cell r="N19">
            <v>5.8752205124160808</v>
          </cell>
          <cell r="O19">
            <v>944.97211057689151</v>
          </cell>
          <cell r="Q19">
            <v>7.430632679840973</v>
          </cell>
          <cell r="R19">
            <v>101843.96178796043</v>
          </cell>
          <cell r="T19">
            <v>5.5606928603808834</v>
          </cell>
        </row>
        <row r="20">
          <cell r="F20">
            <v>27315.098096447789</v>
          </cell>
          <cell r="H20">
            <v>6.4601907409864268</v>
          </cell>
          <cell r="I20">
            <v>170060.24858217317</v>
          </cell>
          <cell r="K20">
            <v>5.419043371574813</v>
          </cell>
          <cell r="L20">
            <v>98834.540927594106</v>
          </cell>
          <cell r="N20">
            <v>4.8176459664355029</v>
          </cell>
          <cell r="O20">
            <v>722.19671390104349</v>
          </cell>
          <cell r="Q20">
            <v>0.99999999999999989</v>
          </cell>
          <cell r="R20">
            <v>82070.827840215614</v>
          </cell>
          <cell r="T20">
            <v>5.0303239499402883</v>
          </cell>
        </row>
        <row r="21">
          <cell r="I21">
            <v>402266.22249275667</v>
          </cell>
          <cell r="K21">
            <v>5.7174698016870211</v>
          </cell>
          <cell r="L21">
            <v>192481.82881609967</v>
          </cell>
          <cell r="N21">
            <v>5.1902993736898377</v>
          </cell>
        </row>
        <row r="22">
          <cell r="I22">
            <v>4696.3045691692751</v>
          </cell>
          <cell r="K22">
            <v>6.1570715570195205</v>
          </cell>
          <cell r="L22">
            <v>3596.2956605511131</v>
          </cell>
          <cell r="N22">
            <v>6.1793406946251395</v>
          </cell>
        </row>
        <row r="23">
          <cell r="I23">
            <v>215047.08106912902</v>
          </cell>
          <cell r="K23">
            <v>7.2345306305112116</v>
          </cell>
          <cell r="L23">
            <v>191741.43131156242</v>
          </cell>
          <cell r="N23">
            <v>8.244263572531997</v>
          </cell>
        </row>
        <row r="24">
          <cell r="I24">
            <v>1254.3907749411942</v>
          </cell>
          <cell r="K24">
            <v>9.6972607550508751</v>
          </cell>
          <cell r="L24">
            <v>3164.2101505148785</v>
          </cell>
          <cell r="N24">
            <v>9.1329915657919027</v>
          </cell>
        </row>
        <row r="25">
          <cell r="I25">
            <v>8241.893452845261</v>
          </cell>
          <cell r="K25">
            <v>4.1677842212019351</v>
          </cell>
          <cell r="L25">
            <v>4723.3999629611453</v>
          </cell>
          <cell r="N25">
            <v>6.595179496477015</v>
          </cell>
        </row>
        <row r="26">
          <cell r="I26">
            <v>88865.27128522133</v>
          </cell>
          <cell r="K26">
            <v>7.1451818885533305</v>
          </cell>
          <cell r="L26">
            <v>130106.1764869771</v>
          </cell>
          <cell r="N26">
            <v>6.8600200634809028</v>
          </cell>
        </row>
        <row r="27">
          <cell r="I27">
            <v>294251.39358260192</v>
          </cell>
          <cell r="K27">
            <v>7.791680004730372</v>
          </cell>
          <cell r="L27">
            <v>213930.88936923689</v>
          </cell>
          <cell r="N27">
            <v>8.0419118896442292</v>
          </cell>
        </row>
        <row r="28">
          <cell r="I28">
            <v>61955.483641673578</v>
          </cell>
          <cell r="K28">
            <v>8.27155832049724</v>
          </cell>
          <cell r="L28">
            <v>25245.38425637511</v>
          </cell>
          <cell r="N28">
            <v>7.2618788038804585</v>
          </cell>
        </row>
        <row r="29">
          <cell r="I29">
            <v>95948.661041598752</v>
          </cell>
          <cell r="K29">
            <v>8.3133166265175973</v>
          </cell>
          <cell r="L29">
            <v>47588.234957215427</v>
          </cell>
          <cell r="N29">
            <v>8.3051298500175275</v>
          </cell>
        </row>
        <row r="30">
          <cell r="I30">
            <v>2471.7920459676607</v>
          </cell>
          <cell r="K30">
            <v>12.534593895072025</v>
          </cell>
          <cell r="L30">
            <v>3205.1395573490163</v>
          </cell>
          <cell r="N30">
            <v>9.5099676163653655</v>
          </cell>
        </row>
        <row r="31">
          <cell r="I31">
            <v>1617.8012626956381</v>
          </cell>
          <cell r="K31">
            <v>16</v>
          </cell>
          <cell r="L31">
            <v>5849.9365714507712</v>
          </cell>
          <cell r="N31">
            <v>12.381294447912765</v>
          </cell>
        </row>
        <row r="32">
          <cell r="I32">
            <v>983.87323356731054</v>
          </cell>
          <cell r="K32">
            <v>10.654061049279751</v>
          </cell>
          <cell r="L32">
            <v>2701.3801805074067</v>
          </cell>
          <cell r="N32">
            <v>4.5842867359311352</v>
          </cell>
        </row>
        <row r="33">
          <cell r="I33">
            <v>9967.6783623211832</v>
          </cell>
          <cell r="K33">
            <v>14.670943368104743</v>
          </cell>
          <cell r="L33">
            <v>2108.3815582132165</v>
          </cell>
          <cell r="N33">
            <v>11.392845753359541</v>
          </cell>
        </row>
        <row r="34">
          <cell r="I34">
            <v>27166.922123349501</v>
          </cell>
          <cell r="K34">
            <v>9.5338011111629495</v>
          </cell>
          <cell r="L34">
            <v>24554.713019056471</v>
          </cell>
          <cell r="N34">
            <v>7.50264567814654</v>
          </cell>
        </row>
        <row r="35">
          <cell r="I35">
            <v>11656.464423071304</v>
          </cell>
          <cell r="K35">
            <v>9.2139988792850147</v>
          </cell>
          <cell r="L35">
            <v>25260.305419551423</v>
          </cell>
          <cell r="N35">
            <v>9.8647497379272</v>
          </cell>
        </row>
        <row r="36">
          <cell r="I36">
            <v>49988.226976170947</v>
          </cell>
          <cell r="K36">
            <v>15.085885031136939</v>
          </cell>
          <cell r="L36">
            <v>8168.8802956332156</v>
          </cell>
          <cell r="N36">
            <v>12.346309188701603</v>
          </cell>
        </row>
        <row r="37">
          <cell r="I37">
            <v>25230.128728814434</v>
          </cell>
          <cell r="K37">
            <v>11.526906300900146</v>
          </cell>
          <cell r="L37">
            <v>18982.791010218079</v>
          </cell>
          <cell r="N37">
            <v>10.820633388800907</v>
          </cell>
        </row>
        <row r="38">
          <cell r="I38">
            <v>8719.6974584844265</v>
          </cell>
          <cell r="K38">
            <v>10.04236848541016</v>
          </cell>
          <cell r="L38">
            <v>2988.8954066080896</v>
          </cell>
          <cell r="N38">
            <v>9.0069192410992684</v>
          </cell>
        </row>
        <row r="39">
          <cell r="I39">
            <v>120047.24001548433</v>
          </cell>
          <cell r="K39">
            <v>7.1992480949693594</v>
          </cell>
          <cell r="L39">
            <v>25821.099067264902</v>
          </cell>
          <cell r="N39">
            <v>7.2219243746281325</v>
          </cell>
        </row>
        <row r="40">
          <cell r="I40">
            <v>75862.988287817992</v>
          </cell>
          <cell r="K40">
            <v>7.4499957321914891</v>
          </cell>
          <cell r="L40">
            <v>51776.510516987968</v>
          </cell>
          <cell r="N40">
            <v>6.4556710449734815</v>
          </cell>
        </row>
        <row r="41">
          <cell r="I41">
            <v>983.87323356731054</v>
          </cell>
          <cell r="K41">
            <v>6</v>
          </cell>
          <cell r="L41">
            <v>0</v>
          </cell>
        </row>
        <row r="42">
          <cell r="I42">
            <v>0</v>
          </cell>
          <cell r="L42">
            <v>0</v>
          </cell>
        </row>
        <row r="43">
          <cell r="I43">
            <v>0</v>
          </cell>
          <cell r="L43">
            <v>0</v>
          </cell>
        </row>
        <row r="44">
          <cell r="I44">
            <v>28067.034497293709</v>
          </cell>
          <cell r="K44">
            <v>7.4067263145834392</v>
          </cell>
          <cell r="L44">
            <v>18126.7424408183</v>
          </cell>
          <cell r="N44">
            <v>7.3805869092198861</v>
          </cell>
        </row>
        <row r="45">
          <cell r="I45">
            <v>23400.702866923257</v>
          </cell>
          <cell r="K45">
            <v>11.163137414574525</v>
          </cell>
          <cell r="L45">
            <v>13479.922098199349</v>
          </cell>
          <cell r="N45">
            <v>11.703419764932431</v>
          </cell>
        </row>
        <row r="46">
          <cell r="I46">
            <v>55755.208268521601</v>
          </cell>
          <cell r="K46">
            <v>16.040952814618539</v>
          </cell>
          <cell r="L46">
            <v>12040.201094398029</v>
          </cell>
          <cell r="N46">
            <v>13.424765308602938</v>
          </cell>
        </row>
        <row r="47">
          <cell r="I47">
            <v>51962.747438901439</v>
          </cell>
          <cell r="K47">
            <v>10.699184706763672</v>
          </cell>
          <cell r="L47">
            <v>39519.089772796884</v>
          </cell>
          <cell r="N47">
            <v>10.723868366750274</v>
          </cell>
        </row>
        <row r="48">
          <cell r="I48">
            <v>14139.69346851071</v>
          </cell>
          <cell r="K48">
            <v>11.233168281103476</v>
          </cell>
          <cell r="L48">
            <v>31342.717090673799</v>
          </cell>
          <cell r="N48">
            <v>10.408892989867528</v>
          </cell>
        </row>
        <row r="49">
          <cell r="I49">
            <v>396628.14632181451</v>
          </cell>
          <cell r="K49">
            <v>7.8681177578334767</v>
          </cell>
          <cell r="L49">
            <v>237244.88079923377</v>
          </cell>
          <cell r="N49">
            <v>7.7020073334529693</v>
          </cell>
        </row>
        <row r="50">
          <cell r="I50">
            <v>127452.79109859756</v>
          </cell>
          <cell r="K50">
            <v>6.0061433233829771</v>
          </cell>
          <cell r="L50">
            <v>63930.086607362697</v>
          </cell>
          <cell r="N50">
            <v>5.1808734761900794</v>
          </cell>
        </row>
        <row r="51">
          <cell r="I51">
            <v>258838.94935552357</v>
          </cell>
          <cell r="K51">
            <v>7.2289724648955032</v>
          </cell>
          <cell r="L51">
            <v>188400.41146661137</v>
          </cell>
          <cell r="N51">
            <v>7.440413820803661</v>
          </cell>
        </row>
        <row r="52">
          <cell r="I52">
            <v>80161.644325432106</v>
          </cell>
          <cell r="K52">
            <v>7.6025059713816514</v>
          </cell>
          <cell r="L52">
            <v>92173.19303364701</v>
          </cell>
          <cell r="N52">
            <v>8.1742883384656349</v>
          </cell>
        </row>
        <row r="53">
          <cell r="I53">
            <v>526950.53941431968</v>
          </cell>
          <cell r="K53">
            <v>6.2495555160355609</v>
          </cell>
          <cell r="L53">
            <v>322214.38023795822</v>
          </cell>
          <cell r="N53">
            <v>6.3109404082987206</v>
          </cell>
        </row>
        <row r="54">
          <cell r="I54">
            <v>0</v>
          </cell>
          <cell r="L54">
            <v>1777.7438142737285</v>
          </cell>
          <cell r="N54">
            <v>10.231277774194055</v>
          </cell>
        </row>
        <row r="55">
          <cell r="I55">
            <v>0</v>
          </cell>
          <cell r="L55">
            <v>0</v>
          </cell>
        </row>
        <row r="63">
          <cell r="F63">
            <v>163853.50066402974</v>
          </cell>
          <cell r="H63">
            <v>8.0521202366237361</v>
          </cell>
          <cell r="I63">
            <v>799598.67978977785</v>
          </cell>
          <cell r="K63">
            <v>7.2208669774783463</v>
          </cell>
          <cell r="L63">
            <v>636418.10493507201</v>
          </cell>
          <cell r="N63">
            <v>7.0839423320898849</v>
          </cell>
          <cell r="O63">
            <v>4952.4204035804851</v>
          </cell>
          <cell r="Q63">
            <v>7.3143754173131441</v>
          </cell>
          <cell r="R63">
            <v>173934.04406392135</v>
          </cell>
          <cell r="T63">
            <v>6.1985008305137708</v>
          </cell>
        </row>
        <row r="64">
          <cell r="F64">
            <v>108621.40233101955</v>
          </cell>
          <cell r="H64">
            <v>8.9555670439063118</v>
          </cell>
          <cell r="I64">
            <v>353525.70241324208</v>
          </cell>
          <cell r="K64">
            <v>8.7241827062865731</v>
          </cell>
          <cell r="L64">
            <v>370798.09005112381</v>
          </cell>
          <cell r="N64">
            <v>8.0482793732691409</v>
          </cell>
          <cell r="O64">
            <v>2844.3250473586977</v>
          </cell>
          <cell r="Q64">
            <v>9.7398264177375413</v>
          </cell>
          <cell r="R64">
            <v>69794.133466565487</v>
          </cell>
          <cell r="T64">
            <v>7.0434393499902059</v>
          </cell>
        </row>
        <row r="66">
          <cell r="F66">
            <v>22765.857210965249</v>
          </cell>
          <cell r="H66">
            <v>10.638888888888888</v>
          </cell>
          <cell r="I66">
            <v>72222.719427889577</v>
          </cell>
          <cell r="K66">
            <v>9.5714285714285712</v>
          </cell>
          <cell r="L66">
            <v>77717.926340881037</v>
          </cell>
          <cell r="N66">
            <v>8.3111111111111189</v>
          </cell>
          <cell r="O66">
            <v>523.35303933253408</v>
          </cell>
          <cell r="Q66">
            <v>9</v>
          </cell>
          <cell r="R66">
            <v>16747.297258641102</v>
          </cell>
          <cell r="T66">
            <v>8.4259259259259238</v>
          </cell>
        </row>
        <row r="67">
          <cell r="F67">
            <v>10219.639850327332</v>
          </cell>
          <cell r="H67">
            <v>8.9032258064516121</v>
          </cell>
          <cell r="I67">
            <v>41780.292329279349</v>
          </cell>
          <cell r="K67">
            <v>9.1068702290076384</v>
          </cell>
          <cell r="L67">
            <v>44184.913470532854</v>
          </cell>
          <cell r="N67">
            <v>8.1782945736434147</v>
          </cell>
          <cell r="O67">
            <v>0</v>
          </cell>
          <cell r="R67">
            <v>8115.5963517305281</v>
          </cell>
          <cell r="T67">
            <v>7.85</v>
          </cell>
        </row>
        <row r="68">
          <cell r="F68">
            <v>75635.905269727169</v>
          </cell>
          <cell r="H68">
            <v>8.5014292788488763</v>
          </cell>
          <cell r="I68">
            <v>239522.69065607418</v>
          </cell>
          <cell r="K68">
            <v>8.4097756669715711</v>
          </cell>
          <cell r="L68">
            <v>248895.25023971105</v>
          </cell>
          <cell r="N68">
            <v>7.9441015550360907</v>
          </cell>
          <cell r="O68">
            <v>2320.9720080261636</v>
          </cell>
          <cell r="Q68">
            <v>10</v>
          </cell>
          <cell r="R68">
            <v>44931.239856193941</v>
          </cell>
          <cell r="T68">
            <v>6.4226536762109028</v>
          </cell>
        </row>
        <row r="69">
          <cell r="F69">
            <v>55232.098333010748</v>
          </cell>
          <cell r="H69">
            <v>6.1467889908256872</v>
          </cell>
          <cell r="I69">
            <v>446072.97737653786</v>
          </cell>
          <cell r="K69">
            <v>5.9562363238511971</v>
          </cell>
          <cell r="L69">
            <v>265620.01488394383</v>
          </cell>
          <cell r="N69">
            <v>5.6709558823529385</v>
          </cell>
          <cell r="O69">
            <v>2108.0953562217869</v>
          </cell>
          <cell r="Q69">
            <v>5</v>
          </cell>
          <cell r="R69">
            <v>104139.91059735679</v>
          </cell>
          <cell r="T69">
            <v>5.6367924528301883</v>
          </cell>
        </row>
        <row r="70">
          <cell r="F70">
            <v>25827.998967612792</v>
          </cell>
          <cell r="H70">
            <v>7.7102479997088738</v>
          </cell>
          <cell r="I70">
            <v>82886.75749453147</v>
          </cell>
          <cell r="K70">
            <v>7.4125415426323613</v>
          </cell>
          <cell r="L70">
            <v>60792.685417970213</v>
          </cell>
          <cell r="N70">
            <v>7.0890840769568246</v>
          </cell>
          <cell r="O70">
            <v>1165.7192234090207</v>
          </cell>
          <cell r="Q70">
            <v>9.7233629896080416</v>
          </cell>
          <cell r="R70">
            <v>27679.406010126662</v>
          </cell>
          <cell r="T70">
            <v>7.1497482986923062</v>
          </cell>
        </row>
        <row r="71">
          <cell r="F71">
            <v>49641.678848266405</v>
          </cell>
          <cell r="H71">
            <v>9.348663667779407</v>
          </cell>
          <cell r="I71">
            <v>126208.05604238788</v>
          </cell>
          <cell r="K71">
            <v>7.5006906433591682</v>
          </cell>
          <cell r="L71">
            <v>137403.32667466064</v>
          </cell>
          <cell r="N71">
            <v>8.1068619840970459</v>
          </cell>
          <cell r="O71">
            <v>1094.4482233631038</v>
          </cell>
          <cell r="Q71">
            <v>12</v>
          </cell>
          <cell r="R71">
            <v>26450.004755770497</v>
          </cell>
          <cell r="T71">
            <v>8.2232073338566636</v>
          </cell>
        </row>
        <row r="72">
          <cell r="F72">
            <v>20964.250040250641</v>
          </cell>
          <cell r="H72">
            <v>8.8634112510687242</v>
          </cell>
          <cell r="I72">
            <v>85358.263185511736</v>
          </cell>
          <cell r="K72">
            <v>8.4823401045560161</v>
          </cell>
          <cell r="L72">
            <v>81968.351853238986</v>
          </cell>
          <cell r="N72">
            <v>8.6339607138858074</v>
          </cell>
          <cell r="O72">
            <v>744.10015216466343</v>
          </cell>
          <cell r="Q72">
            <v>11</v>
          </cell>
          <cell r="R72">
            <v>11759.416306735669</v>
          </cell>
          <cell r="T72">
            <v>7.3181648320860333</v>
          </cell>
        </row>
        <row r="73">
          <cell r="F73">
            <v>13865.80371813782</v>
          </cell>
          <cell r="H73">
            <v>8.6966894412155451</v>
          </cell>
          <cell r="I73">
            <v>105211.95550361298</v>
          </cell>
          <cell r="K73">
            <v>7.6205676398607913</v>
          </cell>
          <cell r="L73">
            <v>87346.656175242737</v>
          </cell>
          <cell r="N73">
            <v>7.4348518875425329</v>
          </cell>
          <cell r="O73">
            <v>0</v>
          </cell>
          <cell r="R73">
            <v>13647.167416884782</v>
          </cell>
          <cell r="T73">
            <v>6.157486637598395</v>
          </cell>
        </row>
        <row r="74">
          <cell r="F74">
            <v>18766.347744655868</v>
          </cell>
          <cell r="H74">
            <v>5.8417453307250318</v>
          </cell>
          <cell r="I74">
            <v>134256.9479954805</v>
          </cell>
          <cell r="K74">
            <v>7.2632827726605891</v>
          </cell>
          <cell r="L74">
            <v>108069.88571623058</v>
          </cell>
          <cell r="N74">
            <v>6.4449587790342342</v>
          </cell>
          <cell r="O74">
            <v>843.23814248871474</v>
          </cell>
          <cell r="Q74">
            <v>5</v>
          </cell>
          <cell r="R74">
            <v>22005.47796139602</v>
          </cell>
          <cell r="T74">
            <v>5.9505227398683589</v>
          </cell>
        </row>
        <row r="75">
          <cell r="F75">
            <v>15316.529352367383</v>
          </cell>
          <cell r="H75">
            <v>6.9724887471987831</v>
          </cell>
          <cell r="I75">
            <v>172377.31953674337</v>
          </cell>
          <cell r="K75">
            <v>6.9263340302676477</v>
          </cell>
          <cell r="L75">
            <v>95159.952991818776</v>
          </cell>
          <cell r="N75">
            <v>5.5838607836785776</v>
          </cell>
          <cell r="O75">
            <v>683.29559091062447</v>
          </cell>
          <cell r="Q75">
            <v>4.1488872011490612</v>
          </cell>
          <cell r="R75">
            <v>31361.495752516839</v>
          </cell>
          <cell r="T75">
            <v>4.9852797610717596</v>
          </cell>
        </row>
        <row r="76">
          <cell r="F76">
            <v>19470.891992739558</v>
          </cell>
          <cell r="H76">
            <v>6.7793697222204603</v>
          </cell>
          <cell r="I76">
            <v>93299.380031506822</v>
          </cell>
          <cell r="K76">
            <v>5.2861892552181615</v>
          </cell>
          <cell r="L76">
            <v>65677.246105908664</v>
          </cell>
          <cell r="N76">
            <v>4.9617887197812207</v>
          </cell>
          <cell r="O76">
            <v>421.61907124435737</v>
          </cell>
          <cell r="Q76">
            <v>1</v>
          </cell>
          <cell r="R76">
            <v>41031.075860491284</v>
          </cell>
          <cell r="T76">
            <v>4.6114287894923427</v>
          </cell>
        </row>
        <row r="77">
          <cell r="I77">
            <v>337130.34107574658</v>
          </cell>
          <cell r="K77">
            <v>5.7198979575905389</v>
          </cell>
          <cell r="L77">
            <v>161547.43029234748</v>
          </cell>
          <cell r="N77">
            <v>4.9944354369436645</v>
          </cell>
        </row>
        <row r="78">
          <cell r="I78">
            <v>4696.3045691692751</v>
          </cell>
          <cell r="K78">
            <v>6.1570715570195205</v>
          </cell>
          <cell r="L78">
            <v>3596.2956605511131</v>
          </cell>
          <cell r="N78">
            <v>6.1793406946251395</v>
          </cell>
        </row>
        <row r="79">
          <cell r="I79">
            <v>68876.655363097132</v>
          </cell>
          <cell r="K79">
            <v>7.7040482633611536</v>
          </cell>
          <cell r="L79">
            <v>111247.217360815</v>
          </cell>
          <cell r="N79">
            <v>8.1249500538735351</v>
          </cell>
        </row>
        <row r="80">
          <cell r="I80">
            <v>0</v>
          </cell>
          <cell r="L80">
            <v>2331.4384468180415</v>
          </cell>
          <cell r="N80">
            <v>11.68084074740201</v>
          </cell>
        </row>
        <row r="81">
          <cell r="I81">
            <v>4870.2800979832327</v>
          </cell>
          <cell r="K81">
            <v>4.6459467671515924</v>
          </cell>
          <cell r="L81">
            <v>4723.3999629611453</v>
          </cell>
          <cell r="N81">
            <v>6.595179496477015</v>
          </cell>
        </row>
        <row r="82">
          <cell r="I82">
            <v>87842.49692866359</v>
          </cell>
          <cell r="K82">
            <v>7.099155547233039</v>
          </cell>
          <cell r="L82">
            <v>128053.69373648112</v>
          </cell>
          <cell r="N82">
            <v>6.8047450979659132</v>
          </cell>
        </row>
        <row r="83">
          <cell r="I83">
            <v>103346.20889372054</v>
          </cell>
          <cell r="K83">
            <v>8.1208979619279109</v>
          </cell>
          <cell r="L83">
            <v>108325.18194002191</v>
          </cell>
          <cell r="N83">
            <v>7.9419587701150665</v>
          </cell>
        </row>
        <row r="84">
          <cell r="I84">
            <v>56485.955167390202</v>
          </cell>
          <cell r="K84">
            <v>7.8734641697714096</v>
          </cell>
          <cell r="L84">
            <v>24421.453574385891</v>
          </cell>
          <cell r="N84">
            <v>7.2729625153233268</v>
          </cell>
        </row>
        <row r="85">
          <cell r="I85">
            <v>18607.943522991893</v>
          </cell>
          <cell r="K85">
            <v>8.6371148858054134</v>
          </cell>
          <cell r="L85">
            <v>14565.442137370848</v>
          </cell>
          <cell r="N85">
            <v>10.635340857535153</v>
          </cell>
        </row>
        <row r="86">
          <cell r="I86">
            <v>1686.7624869688595</v>
          </cell>
          <cell r="K86">
            <v>12.775077879762874</v>
          </cell>
          <cell r="L86">
            <v>2199.3628855180855</v>
          </cell>
          <cell r="N86">
            <v>9.3862426827215977</v>
          </cell>
        </row>
        <row r="87">
          <cell r="I87">
            <v>785.02955899880112</v>
          </cell>
          <cell r="K87">
            <v>16</v>
          </cell>
          <cell r="L87">
            <v>4081.0337788846591</v>
          </cell>
          <cell r="N87">
            <v>12.853243095645453</v>
          </cell>
        </row>
        <row r="88">
          <cell r="I88">
            <v>683.29559091062447</v>
          </cell>
          <cell r="K88">
            <v>16</v>
          </cell>
          <cell r="L88">
            <v>2139.1260181844532</v>
          </cell>
          <cell r="N88">
            <v>5.2635482481381208</v>
          </cell>
        </row>
        <row r="89">
          <cell r="I89">
            <v>7071.9574693364684</v>
          </cell>
          <cell r="K89">
            <v>14.517012435979449</v>
          </cell>
          <cell r="L89">
            <v>1124.5083246459062</v>
          </cell>
          <cell r="N89">
            <v>10.628921367247912</v>
          </cell>
        </row>
        <row r="90">
          <cell r="I90">
            <v>12656.156243371079</v>
          </cell>
          <cell r="K90">
            <v>10.137646469515408</v>
          </cell>
          <cell r="L90">
            <v>20940.730605027675</v>
          </cell>
          <cell r="N90">
            <v>7.2213921874745024</v>
          </cell>
        </row>
        <row r="91">
          <cell r="I91">
            <v>3205.1395573490163</v>
          </cell>
          <cell r="K91">
            <v>6.8183522973186941</v>
          </cell>
          <cell r="L91">
            <v>13265.7061559883</v>
          </cell>
          <cell r="N91">
            <v>7.8063007015117369</v>
          </cell>
        </row>
        <row r="92">
          <cell r="I92">
            <v>15356.968729958075</v>
          </cell>
          <cell r="K92">
            <v>15.340959429812647</v>
          </cell>
          <cell r="L92">
            <v>1989.6499053982409</v>
          </cell>
          <cell r="N92">
            <v>9.8215429646468646</v>
          </cell>
        </row>
        <row r="93">
          <cell r="I93">
            <v>6117.85813506053</v>
          </cell>
          <cell r="K93">
            <v>11.980540915205676</v>
          </cell>
          <cell r="L93">
            <v>3284.9700871735731</v>
          </cell>
          <cell r="N93">
            <v>11.937800991225833</v>
          </cell>
        </row>
        <row r="94">
          <cell r="I94">
            <v>5062.8787286082506</v>
          </cell>
          <cell r="K94">
            <v>11.716749412491041</v>
          </cell>
          <cell r="L94">
            <v>722.19671390104349</v>
          </cell>
          <cell r="N94">
            <v>4.8323982562398413</v>
          </cell>
        </row>
        <row r="95">
          <cell r="I95">
            <v>38571.041153019447</v>
          </cell>
          <cell r="K95">
            <v>8.2375111271247565</v>
          </cell>
          <cell r="L95">
            <v>11276.624019824309</v>
          </cell>
          <cell r="N95">
            <v>9.1844945306337884</v>
          </cell>
        </row>
        <row r="96">
          <cell r="I96">
            <v>7113.4498600285579</v>
          </cell>
          <cell r="K96">
            <v>7.1005133122399915</v>
          </cell>
          <cell r="L96">
            <v>3927.3362712500593</v>
          </cell>
          <cell r="N96">
            <v>4.3338095920511677</v>
          </cell>
        </row>
        <row r="97">
          <cell r="I97">
            <v>421.61907124435737</v>
          </cell>
          <cell r="K97">
            <v>6</v>
          </cell>
          <cell r="L97">
            <v>0</v>
          </cell>
        </row>
        <row r="98">
          <cell r="I98">
            <v>0</v>
          </cell>
          <cell r="L98">
            <v>0</v>
          </cell>
        </row>
        <row r="99">
          <cell r="I99">
            <v>0</v>
          </cell>
          <cell r="L99">
            <v>0</v>
          </cell>
        </row>
        <row r="100">
          <cell r="I100">
            <v>19010.337586158286</v>
          </cell>
          <cell r="K100">
            <v>6.6633189741146355</v>
          </cell>
          <cell r="L100">
            <v>12655.307057521695</v>
          </cell>
          <cell r="N100">
            <v>6.7810289390205609</v>
          </cell>
        </row>
        <row r="101">
          <cell r="I101">
            <v>11137.89583775895</v>
          </cell>
          <cell r="K101">
            <v>11.21665416525839</v>
          </cell>
          <cell r="L101">
            <v>6809.9947476787711</v>
          </cell>
          <cell r="N101">
            <v>10.589744757331227</v>
          </cell>
        </row>
        <row r="102">
          <cell r="I102">
            <v>22018.46263559295</v>
          </cell>
          <cell r="K102">
            <v>15.814341747411307</v>
          </cell>
          <cell r="L102">
            <v>6432.0658881936251</v>
          </cell>
          <cell r="N102">
            <v>14.792763628525657</v>
          </cell>
        </row>
        <row r="103">
          <cell r="I103">
            <v>26503.831674317575</v>
          </cell>
          <cell r="K103">
            <v>10.630462931047411</v>
          </cell>
          <cell r="L103">
            <v>17732.500255294788</v>
          </cell>
          <cell r="N103">
            <v>8.9170597947369412</v>
          </cell>
        </row>
        <row r="104">
          <cell r="I104">
            <v>7374.8448877658493</v>
          </cell>
          <cell r="K104">
            <v>11.4559398007029</v>
          </cell>
          <cell r="L104">
            <v>18921.991083712655</v>
          </cell>
          <cell r="N104">
            <v>9.7196966426103462</v>
          </cell>
        </row>
        <row r="105">
          <cell r="I105">
            <v>94806.814460415146</v>
          </cell>
          <cell r="K105">
            <v>8.0488378811374801</v>
          </cell>
          <cell r="L105">
            <v>90661.196589910396</v>
          </cell>
          <cell r="N105">
            <v>7.5861364813834617</v>
          </cell>
        </row>
        <row r="106">
          <cell r="I106">
            <v>109631.05144485396</v>
          </cell>
          <cell r="K106">
            <v>6.0788427995516159</v>
          </cell>
          <cell r="L106">
            <v>55866.390153493623</v>
          </cell>
          <cell r="N106">
            <v>5.2233446410330222</v>
          </cell>
        </row>
        <row r="107">
          <cell r="I107">
            <v>137663.18321948769</v>
          </cell>
          <cell r="K107">
            <v>7.4733713251030469</v>
          </cell>
          <cell r="L107">
            <v>140809.75477891794</v>
          </cell>
          <cell r="N107">
            <v>7.4387204333253454</v>
          </cell>
        </row>
        <row r="108">
          <cell r="I108">
            <v>68104.615008216773</v>
          </cell>
          <cell r="K108">
            <v>7.5744700743423072</v>
          </cell>
          <cell r="L108">
            <v>64955.694597609065</v>
          </cell>
          <cell r="N108">
            <v>7.7170466666602566</v>
          </cell>
        </row>
        <row r="109">
          <cell r="I109">
            <v>322357.98062136577</v>
          </cell>
          <cell r="K109">
            <v>6.0173569863012863</v>
          </cell>
          <cell r="L109">
            <v>232712.44954565074</v>
          </cell>
          <cell r="N109">
            <v>6.1249197444389187</v>
          </cell>
        </row>
        <row r="110">
          <cell r="I110">
            <v>0</v>
          </cell>
          <cell r="L110">
            <v>1516.0672946074612</v>
          </cell>
          <cell r="N110">
            <v>10.271196822143001</v>
          </cell>
        </row>
        <row r="111">
          <cell r="I111">
            <v>0</v>
          </cell>
          <cell r="L111">
            <v>0</v>
          </cell>
        </row>
        <row r="119">
          <cell r="F119">
            <v>185004.20087120315</v>
          </cell>
          <cell r="H119">
            <v>8.8440445075427565</v>
          </cell>
          <cell r="I119">
            <v>735691.74276876228</v>
          </cell>
          <cell r="K119">
            <v>7.8367272139692901</v>
          </cell>
          <cell r="L119">
            <v>365704.52108008292</v>
          </cell>
          <cell r="N119">
            <v>8.0692160326853433</v>
          </cell>
          <cell r="O119">
            <v>4907.2743119604138</v>
          </cell>
          <cell r="Q119">
            <v>10.277195570166057</v>
          </cell>
          <cell r="R119">
            <v>308197.45043077308</v>
          </cell>
          <cell r="T119">
            <v>6.8604883280918765</v>
          </cell>
        </row>
        <row r="120">
          <cell r="F120">
            <v>136939.62674934644</v>
          </cell>
          <cell r="H120">
            <v>9.3404442544931854</v>
          </cell>
          <cell r="I120">
            <v>454893.44132002193</v>
          </cell>
          <cell r="K120">
            <v>8.6695792394222586</v>
          </cell>
          <cell r="L120">
            <v>259456.51512650546</v>
          </cell>
          <cell r="N120">
            <v>8.6818804027370664</v>
          </cell>
          <cell r="O120">
            <v>4485.6552407160571</v>
          </cell>
          <cell r="Q120">
            <v>10.277195570166057</v>
          </cell>
          <cell r="R120">
            <v>105398.67716223642</v>
          </cell>
          <cell r="T120">
            <v>8.2989296966081536</v>
          </cell>
        </row>
        <row r="122">
          <cell r="F122">
            <v>32447.888438617138</v>
          </cell>
          <cell r="H122">
            <v>10.330188679245278</v>
          </cell>
          <cell r="I122">
            <v>94988.576638854196</v>
          </cell>
          <cell r="K122">
            <v>9.2870662460567832</v>
          </cell>
          <cell r="L122">
            <v>49980.215256257041</v>
          </cell>
          <cell r="N122">
            <v>9.1349693251533655</v>
          </cell>
          <cell r="O122">
            <v>785.02955899880112</v>
          </cell>
          <cell r="Q122">
            <v>11.666666666666668</v>
          </cell>
          <cell r="R122">
            <v>30354.476281286999</v>
          </cell>
          <cell r="T122">
            <v>8.240384615384615</v>
          </cell>
        </row>
        <row r="123">
          <cell r="F123">
            <v>20138.702057997958</v>
          </cell>
          <cell r="H123">
            <v>9.3064516129032295</v>
          </cell>
          <cell r="I123">
            <v>55306.286248830314</v>
          </cell>
          <cell r="K123">
            <v>8.6213017751479271</v>
          </cell>
          <cell r="L123">
            <v>33664.69597754877</v>
          </cell>
          <cell r="N123">
            <v>7.9809523809523801</v>
          </cell>
          <cell r="O123">
            <v>1202.3105706267445</v>
          </cell>
          <cell r="Q123">
            <v>11</v>
          </cell>
          <cell r="R123">
            <v>11722.528063610764</v>
          </cell>
          <cell r="T123">
            <v>7.5</v>
          </cell>
        </row>
        <row r="124">
          <cell r="F124">
            <v>84353.036252731516</v>
          </cell>
          <cell r="H124">
            <v>8.9704254280103619</v>
          </cell>
          <cell r="I124">
            <v>304598.57843233767</v>
          </cell>
          <cell r="K124">
            <v>8.4931304778839376</v>
          </cell>
          <cell r="L124">
            <v>175811.60389269894</v>
          </cell>
          <cell r="N124">
            <v>8.6992891977452977</v>
          </cell>
          <cell r="O124">
            <v>2498.3151110905105</v>
          </cell>
          <cell r="Q124">
            <v>9.6666666666666661</v>
          </cell>
          <cell r="R124">
            <v>63321.672817338891</v>
          </cell>
          <cell r="T124">
            <v>8.4728819685394328</v>
          </cell>
        </row>
        <row r="125">
          <cell r="F125">
            <v>48064.574121856684</v>
          </cell>
          <cell r="H125">
            <v>7.4854368932038824</v>
          </cell>
          <cell r="I125">
            <v>280798.30144874146</v>
          </cell>
          <cell r="K125">
            <v>6.4704890387858347</v>
          </cell>
          <cell r="L125">
            <v>106248.00595357861</v>
          </cell>
          <cell r="N125">
            <v>6.5181818181818132</v>
          </cell>
          <cell r="O125">
            <v>421.61907124435737</v>
          </cell>
          <cell r="R125">
            <v>202798.7732685355</v>
          </cell>
          <cell r="T125">
            <v>6.084507042253521</v>
          </cell>
        </row>
        <row r="126">
          <cell r="F126">
            <v>21918.630866455554</v>
          </cell>
          <cell r="H126">
            <v>8.0342370416386348</v>
          </cell>
          <cell r="I126">
            <v>47973.422951336514</v>
          </cell>
          <cell r="K126">
            <v>8.2223099223333502</v>
          </cell>
          <cell r="L126">
            <v>23373.893675122814</v>
          </cell>
          <cell r="N126">
            <v>7.6476568033910786</v>
          </cell>
          <cell r="O126">
            <v>1516.0672946074615</v>
          </cell>
          <cell r="Q126">
            <v>10.760905528392959</v>
          </cell>
          <cell r="R126">
            <v>29409.208715508743</v>
          </cell>
          <cell r="T126">
            <v>7.2868143730101123</v>
          </cell>
        </row>
        <row r="127">
          <cell r="F127">
            <v>61902.384714286331</v>
          </cell>
          <cell r="H127">
            <v>9.6293473091227515</v>
          </cell>
          <cell r="I127">
            <v>112974.29299222225</v>
          </cell>
          <cell r="K127">
            <v>9.1369886679701811</v>
          </cell>
          <cell r="L127">
            <v>81546.640756452151</v>
          </cell>
          <cell r="N127">
            <v>9.8036975967148905</v>
          </cell>
          <cell r="O127">
            <v>1433.9269890102091</v>
          </cell>
          <cell r="Q127">
            <v>7.5912709190177319</v>
          </cell>
          <cell r="R127">
            <v>51388.280276549951</v>
          </cell>
          <cell r="T127">
            <v>8.3691034564668918</v>
          </cell>
        </row>
        <row r="128">
          <cell r="F128">
            <v>28375.972477225645</v>
          </cell>
          <cell r="H128">
            <v>9.8253153481375168</v>
          </cell>
          <cell r="I128">
            <v>64343.679504551379</v>
          </cell>
          <cell r="K128">
            <v>9.7811972986824571</v>
          </cell>
          <cell r="L128">
            <v>44242.693638323879</v>
          </cell>
          <cell r="N128">
            <v>10.246654261598557</v>
          </cell>
          <cell r="O128">
            <v>1395.0258660197901</v>
          </cell>
          <cell r="Q128">
            <v>11.00633753245941</v>
          </cell>
          <cell r="R128">
            <v>33579.481739845985</v>
          </cell>
          <cell r="T128">
            <v>8.1294556426214069</v>
          </cell>
        </row>
        <row r="129">
          <cell r="F129">
            <v>20282.61407877077</v>
          </cell>
          <cell r="H129">
            <v>10.003207422206135</v>
          </cell>
          <cell r="I129">
            <v>94462.624348358309</v>
          </cell>
          <cell r="K129">
            <v>8.3325778026032697</v>
          </cell>
          <cell r="L129">
            <v>58480.307227383026</v>
          </cell>
          <cell r="N129">
            <v>8.7963161514921904</v>
          </cell>
          <cell r="O129">
            <v>0</v>
          </cell>
          <cell r="R129">
            <v>28701.044978843569</v>
          </cell>
          <cell r="T129">
            <v>7.3782521137191344</v>
          </cell>
        </row>
        <row r="130">
          <cell r="F130">
            <v>27394.292354662997</v>
          </cell>
          <cell r="H130">
            <v>8.0874429464684283</v>
          </cell>
          <cell r="I130">
            <v>170784.39082387305</v>
          </cell>
          <cell r="K130">
            <v>7.5324668949056601</v>
          </cell>
          <cell r="L130">
            <v>60670.833725942139</v>
          </cell>
          <cell r="N130">
            <v>7.2501530026439163</v>
          </cell>
          <cell r="O130">
            <v>0</v>
          </cell>
          <cell r="R130">
            <v>53597.216704856997</v>
          </cell>
          <cell r="T130">
            <v>6.2478808319331565</v>
          </cell>
        </row>
        <row r="131">
          <cell r="F131">
            <v>17286.100276093712</v>
          </cell>
          <cell r="H131">
            <v>7.1425563598523096</v>
          </cell>
          <cell r="I131">
            <v>168392.46359775856</v>
          </cell>
          <cell r="K131">
            <v>7.0523007395998523</v>
          </cell>
          <cell r="L131">
            <v>64232.85723517312</v>
          </cell>
          <cell r="N131">
            <v>6.2781667198137976</v>
          </cell>
          <cell r="O131">
            <v>261.67651966626704</v>
          </cell>
          <cell r="Q131">
            <v>16</v>
          </cell>
          <cell r="R131">
            <v>70482.466035443053</v>
          </cell>
          <cell r="T131">
            <v>5.8098346332932111</v>
          </cell>
        </row>
        <row r="132">
          <cell r="F132">
            <v>7844.206103708244</v>
          </cell>
          <cell r="H132">
            <v>5.7588649938338712</v>
          </cell>
          <cell r="I132">
            <v>76760.868550666433</v>
          </cell>
          <cell r="K132">
            <v>5.5745253062291056</v>
          </cell>
          <cell r="L132">
            <v>33157.294821685267</v>
          </cell>
          <cell r="N132">
            <v>4.5746256534877219</v>
          </cell>
          <cell r="O132">
            <v>300.57764265668612</v>
          </cell>
          <cell r="R132">
            <v>41039.751979724111</v>
          </cell>
          <cell r="T132">
            <v>5.4318356972794666</v>
          </cell>
        </row>
        <row r="133">
          <cell r="F133">
            <v>0</v>
          </cell>
          <cell r="I133">
            <v>65135.881417007862</v>
          </cell>
          <cell r="K133">
            <v>5.7051887185834493</v>
          </cell>
          <cell r="L133">
            <v>30934.398523752803</v>
          </cell>
          <cell r="N133">
            <v>6.2117988150801784</v>
          </cell>
          <cell r="O133">
            <v>0</v>
          </cell>
          <cell r="R133">
            <v>0</v>
          </cell>
        </row>
        <row r="134">
          <cell r="F134">
            <v>0</v>
          </cell>
          <cell r="I134">
            <v>0</v>
          </cell>
          <cell r="L134">
            <v>0</v>
          </cell>
          <cell r="O134">
            <v>0</v>
          </cell>
          <cell r="R134">
            <v>0</v>
          </cell>
        </row>
        <row r="135">
          <cell r="F135">
            <v>0</v>
          </cell>
          <cell r="I135">
            <v>146170.42570603229</v>
          </cell>
          <cell r="K135">
            <v>7.0215156152922047</v>
          </cell>
          <cell r="L135">
            <v>80494.213950747391</v>
          </cell>
          <cell r="N135">
            <v>8.409242498292377</v>
          </cell>
          <cell r="O135">
            <v>0</v>
          </cell>
          <cell r="R135">
            <v>0</v>
          </cell>
        </row>
        <row r="136">
          <cell r="F136">
            <v>0</v>
          </cell>
          <cell r="I136">
            <v>1254.3907749411942</v>
          </cell>
          <cell r="K136">
            <v>9.6972607550508751</v>
          </cell>
          <cell r="L136">
            <v>832.77170369683688</v>
          </cell>
          <cell r="N136">
            <v>2</v>
          </cell>
          <cell r="O136">
            <v>0</v>
          </cell>
          <cell r="R136">
            <v>0</v>
          </cell>
        </row>
        <row r="137">
          <cell r="F137">
            <v>0</v>
          </cell>
          <cell r="I137">
            <v>3371.6133548620282</v>
          </cell>
          <cell r="K137">
            <v>3.1357431967986105</v>
          </cell>
          <cell r="L137">
            <v>0</v>
          </cell>
          <cell r="O137">
            <v>0</v>
          </cell>
          <cell r="R137">
            <v>0</v>
          </cell>
        </row>
        <row r="138">
          <cell r="F138">
            <v>0</v>
          </cell>
          <cell r="I138">
            <v>1022.7743565577296</v>
          </cell>
          <cell r="K138">
            <v>10.76726929256275</v>
          </cell>
          <cell r="L138">
            <v>2052.4827504959985</v>
          </cell>
          <cell r="N138">
            <v>13</v>
          </cell>
          <cell r="O138">
            <v>0</v>
          </cell>
          <cell r="R138">
            <v>0</v>
          </cell>
        </row>
        <row r="139">
          <cell r="F139">
            <v>0</v>
          </cell>
          <cell r="I139">
            <v>190905.18468888162</v>
          </cell>
          <cell r="K139">
            <v>7.6124878237466342</v>
          </cell>
          <cell r="L139">
            <v>105605.70742921483</v>
          </cell>
          <cell r="N139">
            <v>8.1450534705979241</v>
          </cell>
          <cell r="O139">
            <v>0</v>
          </cell>
          <cell r="R139">
            <v>0</v>
          </cell>
        </row>
        <row r="140">
          <cell r="F140">
            <v>0</v>
          </cell>
          <cell r="I140">
            <v>5469.5284742833683</v>
          </cell>
          <cell r="K140">
            <v>12.452716406026418</v>
          </cell>
          <cell r="L140">
            <v>823.93068198922015</v>
          </cell>
          <cell r="N140">
            <v>6.9527859274562989</v>
          </cell>
          <cell r="O140">
            <v>0</v>
          </cell>
          <cell r="R140">
            <v>0</v>
          </cell>
        </row>
        <row r="141">
          <cell r="F141">
            <v>0</v>
          </cell>
          <cell r="I141">
            <v>77340.717518606805</v>
          </cell>
          <cell r="K141">
            <v>8.234221969133376</v>
          </cell>
          <cell r="L141">
            <v>33022.792819844595</v>
          </cell>
          <cell r="N141">
            <v>7.3292308922983835</v>
          </cell>
          <cell r="O141">
            <v>0</v>
          </cell>
          <cell r="R141">
            <v>0</v>
          </cell>
        </row>
        <row r="142">
          <cell r="F142">
            <v>0</v>
          </cell>
          <cell r="I142">
            <v>785.02955899880112</v>
          </cell>
          <cell r="K142">
            <v>12</v>
          </cell>
          <cell r="L142">
            <v>1005.7766718309305</v>
          </cell>
          <cell r="N142">
            <v>9.7805207467873778</v>
          </cell>
          <cell r="O142">
            <v>0</v>
          </cell>
          <cell r="R142">
            <v>0</v>
          </cell>
        </row>
        <row r="143">
          <cell r="F143">
            <v>0</v>
          </cell>
          <cell r="I143">
            <v>832.77170369683688</v>
          </cell>
          <cell r="L143">
            <v>1768.9027925661117</v>
          </cell>
          <cell r="N143">
            <v>10.876974569021661</v>
          </cell>
          <cell r="O143">
            <v>0</v>
          </cell>
          <cell r="R143">
            <v>0</v>
          </cell>
        </row>
        <row r="144">
          <cell r="F144">
            <v>0</v>
          </cell>
          <cell r="I144">
            <v>300.57764265668612</v>
          </cell>
          <cell r="K144">
            <v>6</v>
          </cell>
          <cell r="L144">
            <v>562.25416232295311</v>
          </cell>
          <cell r="N144">
            <v>2</v>
          </cell>
          <cell r="O144">
            <v>0</v>
          </cell>
          <cell r="R144">
            <v>0</v>
          </cell>
        </row>
        <row r="145">
          <cell r="F145">
            <v>0</v>
          </cell>
          <cell r="I145">
            <v>2895.7208929847134</v>
          </cell>
          <cell r="K145">
            <v>15.228981909521513</v>
          </cell>
          <cell r="L145">
            <v>983.87323356731054</v>
          </cell>
          <cell r="N145">
            <v>12.265965686166179</v>
          </cell>
          <cell r="O145">
            <v>0</v>
          </cell>
          <cell r="R145">
            <v>0</v>
          </cell>
        </row>
        <row r="146">
          <cell r="F146">
            <v>0</v>
          </cell>
          <cell r="I146">
            <v>14510.765879978433</v>
          </cell>
          <cell r="K146">
            <v>9.0906306513645472</v>
          </cell>
          <cell r="L146">
            <v>3613.982414028801</v>
          </cell>
          <cell r="N146">
            <v>9.4145035487764996</v>
          </cell>
          <cell r="O146">
            <v>0</v>
          </cell>
          <cell r="R146">
            <v>0</v>
          </cell>
        </row>
        <row r="147">
          <cell r="F147">
            <v>0</v>
          </cell>
          <cell r="I147">
            <v>8451.3248657222903</v>
          </cell>
          <cell r="K147">
            <v>10.048364765983919</v>
          </cell>
          <cell r="L147">
            <v>11994.599263563125</v>
          </cell>
          <cell r="N147">
            <v>12.287509038643153</v>
          </cell>
          <cell r="O147">
            <v>0</v>
          </cell>
          <cell r="R147">
            <v>0</v>
          </cell>
        </row>
        <row r="148">
          <cell r="F148">
            <v>0</v>
          </cell>
          <cell r="I148">
            <v>34631.25824621287</v>
          </cell>
          <cell r="K148">
            <v>14.961829185745708</v>
          </cell>
          <cell r="L148">
            <v>6179.2303902349749</v>
          </cell>
          <cell r="N148">
            <v>13.036445715363046</v>
          </cell>
          <cell r="O148">
            <v>0</v>
          </cell>
          <cell r="R148">
            <v>0</v>
          </cell>
        </row>
        <row r="149">
          <cell r="F149">
            <v>0</v>
          </cell>
          <cell r="I149">
            <v>19112.270593753907</v>
          </cell>
          <cell r="K149">
            <v>11.39091492589592</v>
          </cell>
          <cell r="L149">
            <v>15697.820923044506</v>
          </cell>
          <cell r="N149">
            <v>10.617457848783344</v>
          </cell>
          <cell r="O149">
            <v>0</v>
          </cell>
          <cell r="R149">
            <v>0</v>
          </cell>
        </row>
        <row r="150">
          <cell r="F150">
            <v>0</v>
          </cell>
          <cell r="I150">
            <v>3656.8187298761768</v>
          </cell>
          <cell r="K150">
            <v>7.674561510628382</v>
          </cell>
          <cell r="L150">
            <v>2266.6986927070461</v>
          </cell>
          <cell r="N150">
            <v>10.336970450409277</v>
          </cell>
          <cell r="O150">
            <v>0</v>
          </cell>
          <cell r="R150">
            <v>0</v>
          </cell>
        </row>
        <row r="151">
          <cell r="F151">
            <v>0</v>
          </cell>
          <cell r="I151">
            <v>81476.198862464706</v>
          </cell>
          <cell r="K151">
            <v>6.6818564517854862</v>
          </cell>
          <cell r="L151">
            <v>14544.475047440601</v>
          </cell>
          <cell r="N151">
            <v>5.9497947977906822</v>
          </cell>
          <cell r="O151">
            <v>0</v>
          </cell>
          <cell r="R151">
            <v>0</v>
          </cell>
        </row>
        <row r="152">
          <cell r="F152">
            <v>0</v>
          </cell>
          <cell r="I152">
            <v>68749.538427789405</v>
          </cell>
          <cell r="K152">
            <v>7.4779077353904748</v>
          </cell>
          <cell r="L152">
            <v>47849.174245737915</v>
          </cell>
          <cell r="N152">
            <v>6.5814492098325053</v>
          </cell>
          <cell r="O152">
            <v>0</v>
          </cell>
          <cell r="R152">
            <v>0</v>
          </cell>
        </row>
        <row r="153">
          <cell r="F153">
            <v>0</v>
          </cell>
          <cell r="I153">
            <v>562.25416232295311</v>
          </cell>
          <cell r="K153">
            <v>6</v>
          </cell>
          <cell r="L153">
            <v>0</v>
          </cell>
          <cell r="O153">
            <v>0</v>
          </cell>
          <cell r="R153">
            <v>0</v>
          </cell>
        </row>
        <row r="154">
          <cell r="F154">
            <v>0</v>
          </cell>
          <cell r="I154">
            <v>0</v>
          </cell>
          <cell r="L154">
            <v>0</v>
          </cell>
          <cell r="O154">
            <v>0</v>
          </cell>
          <cell r="R154">
            <v>0</v>
          </cell>
        </row>
        <row r="155">
          <cell r="F155">
            <v>52593.220959605176</v>
          </cell>
          <cell r="H155">
            <v>9.2839246045332953</v>
          </cell>
          <cell r="I155">
            <v>0</v>
          </cell>
          <cell r="L155">
            <v>0</v>
          </cell>
          <cell r="O155">
            <v>1323.3519992144159</v>
          </cell>
          <cell r="Q155">
            <v>11</v>
          </cell>
          <cell r="R155">
            <v>0</v>
          </cell>
        </row>
        <row r="156">
          <cell r="F156">
            <v>0</v>
          </cell>
          <cell r="I156">
            <v>9056.6969111354338</v>
          </cell>
          <cell r="K156">
            <v>9.4385016286754357</v>
          </cell>
          <cell r="L156">
            <v>5471.4353832966053</v>
          </cell>
          <cell r="N156">
            <v>8.6638013053139122</v>
          </cell>
          <cell r="O156">
            <v>0</v>
          </cell>
          <cell r="R156">
            <v>0</v>
          </cell>
        </row>
        <row r="157">
          <cell r="F157">
            <v>0</v>
          </cell>
          <cell r="I157">
            <v>12262.807029164314</v>
          </cell>
          <cell r="K157">
            <v>11.118528515660852</v>
          </cell>
          <cell r="L157">
            <v>6669.9273505205811</v>
          </cell>
          <cell r="N157">
            <v>12.970262500033176</v>
          </cell>
          <cell r="O157">
            <v>0</v>
          </cell>
          <cell r="R157">
            <v>0</v>
          </cell>
        </row>
        <row r="158">
          <cell r="F158">
            <v>0</v>
          </cell>
          <cell r="I158">
            <v>33736.745632928614</v>
          </cell>
          <cell r="K158">
            <v>16.199995864098032</v>
          </cell>
          <cell r="L158">
            <v>5608.1352062044052</v>
          </cell>
          <cell r="N158">
            <v>11.653496614391983</v>
          </cell>
          <cell r="O158">
            <v>0</v>
          </cell>
          <cell r="R158">
            <v>0</v>
          </cell>
        </row>
        <row r="159">
          <cell r="F159">
            <v>0</v>
          </cell>
          <cell r="I159">
            <v>25458.915764583886</v>
          </cell>
          <cell r="K159">
            <v>10.763958647334885</v>
          </cell>
          <cell r="L159">
            <v>21786.589517502092</v>
          </cell>
          <cell r="N159">
            <v>12.137104853805102</v>
          </cell>
          <cell r="O159">
            <v>0</v>
          </cell>
          <cell r="R159">
            <v>0</v>
          </cell>
        </row>
        <row r="160">
          <cell r="F160">
            <v>0</v>
          </cell>
          <cell r="I160">
            <v>6764.8485807448615</v>
          </cell>
          <cell r="K160">
            <v>10.957505961093185</v>
          </cell>
          <cell r="L160">
            <v>12420.72600696114</v>
          </cell>
          <cell r="N160">
            <v>11.987623895435062</v>
          </cell>
          <cell r="O160">
            <v>0</v>
          </cell>
          <cell r="R160">
            <v>0</v>
          </cell>
        </row>
        <row r="161">
          <cell r="F161">
            <v>0</v>
          </cell>
          <cell r="I161">
            <v>301821.33186139923</v>
          </cell>
          <cell r="K161">
            <v>7.8111877719875711</v>
          </cell>
          <cell r="L161">
            <v>146583.68420932302</v>
          </cell>
          <cell r="N161">
            <v>7.7730691187134484</v>
          </cell>
          <cell r="O161">
            <v>0</v>
          </cell>
          <cell r="R161">
            <v>0</v>
          </cell>
        </row>
        <row r="162">
          <cell r="F162">
            <v>0</v>
          </cell>
          <cell r="I162">
            <v>17821.739653743327</v>
          </cell>
          <cell r="K162">
            <v>5.5585908816920391</v>
          </cell>
          <cell r="L162">
            <v>8063.6964538690772</v>
          </cell>
          <cell r="N162">
            <v>4.8963253241479006</v>
          </cell>
          <cell r="O162">
            <v>0</v>
          </cell>
          <cell r="R162">
            <v>0</v>
          </cell>
        </row>
        <row r="163">
          <cell r="F163">
            <v>0</v>
          </cell>
          <cell r="I163">
            <v>121175.76613603657</v>
          </cell>
          <cell r="K163">
            <v>6.9502956791500816</v>
          </cell>
          <cell r="L163">
            <v>47590.656687693699</v>
          </cell>
          <cell r="N163">
            <v>7.4452780344643026</v>
          </cell>
          <cell r="O163">
            <v>0</v>
          </cell>
          <cell r="R163">
            <v>0</v>
          </cell>
        </row>
        <row r="164">
          <cell r="F164">
            <v>0</v>
          </cell>
          <cell r="I164">
            <v>12057.029317215265</v>
          </cell>
          <cell r="K164">
            <v>7.7632250655974406</v>
          </cell>
          <cell r="L164">
            <v>27217.498436037848</v>
          </cell>
          <cell r="N164">
            <v>9.2493479437350938</v>
          </cell>
          <cell r="O164">
            <v>0</v>
          </cell>
          <cell r="R164">
            <v>0</v>
          </cell>
        </row>
        <row r="165">
          <cell r="F165">
            <v>0</v>
          </cell>
          <cell r="I165">
            <v>204592.55879294968</v>
          </cell>
          <cell r="K165">
            <v>6.6050490199621681</v>
          </cell>
          <cell r="L165">
            <v>89501.93069230461</v>
          </cell>
          <cell r="N165">
            <v>6.7930983384584112</v>
          </cell>
          <cell r="O165">
            <v>0</v>
          </cell>
          <cell r="R165">
            <v>0</v>
          </cell>
        </row>
        <row r="166">
          <cell r="F166">
            <v>0</v>
          </cell>
          <cell r="I166">
            <v>0</v>
          </cell>
          <cell r="L166">
            <v>261.67651966626704</v>
          </cell>
          <cell r="N166">
            <v>10</v>
          </cell>
          <cell r="O166">
            <v>0</v>
          </cell>
          <cell r="R166">
            <v>0</v>
          </cell>
        </row>
        <row r="167">
          <cell r="F167">
            <v>52593.220959605176</v>
          </cell>
          <cell r="H167">
            <v>9.2839246045332953</v>
          </cell>
          <cell r="I167">
            <v>0</v>
          </cell>
          <cell r="L167">
            <v>0</v>
          </cell>
          <cell r="O167">
            <v>1323.3519992144159</v>
          </cell>
          <cell r="Q167">
            <v>11</v>
          </cell>
          <cell r="R167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workbookViewId="0">
      <selection activeCell="B18" sqref="B18"/>
    </sheetView>
  </sheetViews>
  <sheetFormatPr baseColWidth="10" defaultRowHeight="11.25" x14ac:dyDescent="0.2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11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N90"/>
  <sheetViews>
    <sheetView tabSelected="1" zoomScaleNormal="100" workbookViewId="0">
      <selection activeCell="H94" sqref="H94"/>
    </sheetView>
  </sheetViews>
  <sheetFormatPr baseColWidth="10" defaultRowHeight="11.25" x14ac:dyDescent="0.2"/>
  <cols>
    <col min="1" max="1" width="44.66406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7" width="8" customWidth="1"/>
    <col min="8" max="8" width="7.5" bestFit="1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10.5" bestFit="1" customWidth="1"/>
    <col min="16" max="16" width="7" bestFit="1" customWidth="1"/>
    <col min="17" max="17" width="10.5" bestFit="1" customWidth="1"/>
    <col min="18" max="18" width="6.1640625" bestFit="1" customWidth="1"/>
    <col min="19" max="19" width="9" bestFit="1" customWidth="1"/>
    <col min="20" max="20" width="6.1640625" bestFit="1" customWidth="1"/>
    <col min="21" max="21" width="7" bestFit="1" customWidth="1"/>
    <col min="22" max="22" width="9" bestFit="1" customWidth="1"/>
    <col min="23" max="23" width="6.1640625" bestFit="1" customWidth="1"/>
    <col min="24" max="24" width="7.1640625" bestFit="1" customWidth="1"/>
    <col min="25" max="25" width="9" bestFit="1" customWidth="1"/>
    <col min="26" max="26" width="6.1640625" bestFit="1" customWidth="1"/>
    <col min="27" max="27" width="7.1640625" bestFit="1" customWidth="1"/>
  </cols>
  <sheetData>
    <row r="2" spans="1:14" x14ac:dyDescent="0.2">
      <c r="A2" s="83" t="s">
        <v>77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4" spans="1:14" ht="36.75" customHeight="1" x14ac:dyDescent="0.2">
      <c r="A4" s="84" t="s">
        <v>21</v>
      </c>
      <c r="B4" s="86" t="s">
        <v>76</v>
      </c>
      <c r="C4" s="86"/>
      <c r="D4" s="86" t="s">
        <v>20</v>
      </c>
      <c r="E4" s="86"/>
      <c r="F4" s="86" t="s">
        <v>19</v>
      </c>
      <c r="G4" s="86"/>
      <c r="H4" s="86"/>
      <c r="I4" s="87" t="s">
        <v>84</v>
      </c>
      <c r="J4" s="87"/>
      <c r="K4" s="87"/>
      <c r="L4" s="87" t="s">
        <v>85</v>
      </c>
      <c r="M4" s="87"/>
      <c r="N4" s="87"/>
    </row>
    <row r="5" spans="1:14" x14ac:dyDescent="0.2">
      <c r="A5" s="85"/>
      <c r="B5" s="8" t="s">
        <v>18</v>
      </c>
      <c r="C5" s="8" t="s">
        <v>17</v>
      </c>
      <c r="D5" s="8" t="s">
        <v>18</v>
      </c>
      <c r="E5" s="8" t="s">
        <v>17</v>
      </c>
      <c r="F5" s="8" t="s">
        <v>18</v>
      </c>
      <c r="G5" s="8" t="s">
        <v>17</v>
      </c>
      <c r="H5" s="8" t="s">
        <v>83</v>
      </c>
      <c r="I5" s="8" t="s">
        <v>18</v>
      </c>
      <c r="J5" s="8" t="s">
        <v>17</v>
      </c>
      <c r="K5" s="8" t="s">
        <v>73</v>
      </c>
      <c r="L5" s="8" t="s">
        <v>18</v>
      </c>
      <c r="M5" s="8" t="s">
        <v>17</v>
      </c>
      <c r="N5" s="8" t="s">
        <v>16</v>
      </c>
    </row>
    <row r="6" spans="1:14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">
      <c r="A7" s="45" t="s">
        <v>27</v>
      </c>
      <c r="B7" s="7">
        <f>[1]CUADRO123!C7</f>
        <v>4071227.2451356598</v>
      </c>
      <c r="C7" s="6">
        <f>[1]CUADRO123!D7</f>
        <v>8.1267213765451469</v>
      </c>
      <c r="D7" s="7">
        <f>[1]CUADRO123!E7</f>
        <v>3722369.5436004139</v>
      </c>
      <c r="E7" s="6">
        <f>[1]CUADRO123!F7</f>
        <v>8.0945061237139697</v>
      </c>
      <c r="F7" s="7">
        <f>[1]CUADRO123!G7</f>
        <v>348857.70153523789</v>
      </c>
      <c r="G7" s="6">
        <f>[1]CUADRO123!H7</f>
        <v>8.4732624100206611</v>
      </c>
      <c r="H7" s="6">
        <f>F7/B7*100</f>
        <v>8.5688584922901647</v>
      </c>
      <c r="I7" s="7">
        <f>[1]CUADRO123!K7</f>
        <v>1535290.4225584948</v>
      </c>
      <c r="J7" s="6">
        <f>[1]CUADRO123!L7</f>
        <v>7.5176970754091732</v>
      </c>
      <c r="K7" s="6">
        <f>IF(ISNUMBER(I7/D7*100),I7/D7*100,0)</f>
        <v>41.244975937383828</v>
      </c>
      <c r="L7" s="7">
        <f>[1]CUADRO123!M7</f>
        <v>1002122.6260151487</v>
      </c>
      <c r="M7" s="6">
        <f>[1]CUADRO123!N7</f>
        <v>7.4453671054636166</v>
      </c>
      <c r="N7" s="6">
        <f>IF(ISNUMBER(L7/D7*100),L7/D7*100,0)</f>
        <v>26.921631887355773</v>
      </c>
    </row>
    <row r="8" spans="1:14" x14ac:dyDescent="0.2">
      <c r="A8" s="45"/>
    </row>
    <row r="9" spans="1:14" x14ac:dyDescent="0.2">
      <c r="A9" s="45" t="s">
        <v>14</v>
      </c>
      <c r="B9" s="72"/>
      <c r="C9" s="73"/>
      <c r="D9" s="72"/>
      <c r="E9" s="73"/>
      <c r="F9" s="72"/>
      <c r="G9" s="73"/>
      <c r="H9" s="73"/>
      <c r="I9" s="72"/>
      <c r="J9" s="73"/>
      <c r="K9" s="73"/>
      <c r="L9" s="72"/>
      <c r="M9" s="73"/>
      <c r="N9" s="73"/>
    </row>
    <row r="10" spans="1:14" x14ac:dyDescent="0.2">
      <c r="A10" s="46" t="s">
        <v>13</v>
      </c>
      <c r="B10" s="29">
        <f>[1]CUADRO123!C8</f>
        <v>2509128.5861753919</v>
      </c>
      <c r="C10" s="30">
        <f>[1]CUADRO123!D8</f>
        <v>9.2077006516327451</v>
      </c>
      <c r="D10" s="29">
        <f>[1]CUADRO123!E8</f>
        <v>2263567.5570949926</v>
      </c>
      <c r="E10" s="30">
        <f>[1]CUADRO123!F8</f>
        <v>9.2119771246313675</v>
      </c>
      <c r="F10" s="29">
        <f>[1]CUADRO123!G8</f>
        <v>245561.02908036747</v>
      </c>
      <c r="G10" s="30">
        <f>[1]CUADRO123!H8</f>
        <v>9.1675686232740308</v>
      </c>
      <c r="H10" s="30">
        <f>F10/B10*100</f>
        <v>9.7867056488591775</v>
      </c>
      <c r="I10" s="29">
        <f>[1]CUADRO123!K8</f>
        <v>808419.14373324695</v>
      </c>
      <c r="J10" s="30">
        <f>[1]CUADRO123!L8</f>
        <v>8.6936847759963047</v>
      </c>
      <c r="K10" s="30">
        <f>IF(ISNUMBER(I10/D10*100),I10/D10*100,0)</f>
        <v>35.714381097189445</v>
      </c>
      <c r="L10" s="29">
        <f>[1]CUADRO123!M8</f>
        <v>630254.60517762252</v>
      </c>
      <c r="M10" s="30">
        <f>[1]CUADRO123!N8</f>
        <v>8.3088966847685271</v>
      </c>
      <c r="N10" s="30">
        <f>IF(ISNUMBER(L10/D10*100),L10/D10*100,0)</f>
        <v>27.843419260986224</v>
      </c>
    </row>
    <row r="11" spans="1:14" x14ac:dyDescent="0.2">
      <c r="A11" s="47" t="s">
        <v>12</v>
      </c>
      <c r="B11" s="29">
        <f>[1]CUADRO123!C10</f>
        <v>547165.60262216954</v>
      </c>
      <c r="C11" s="30">
        <f>[1]CUADRO123!D10</f>
        <v>10.135209713024285</v>
      </c>
      <c r="D11" s="29">
        <f>[1]CUADRO123!E10</f>
        <v>491951.85697259067</v>
      </c>
      <c r="E11" s="30">
        <f>[1]CUADRO123!F10</f>
        <v>10.100367197062418</v>
      </c>
      <c r="F11" s="29">
        <f>[1]CUADRO123!G10</f>
        <v>55213.745649582386</v>
      </c>
      <c r="G11" s="30">
        <f>[1]CUADRO123!H10</f>
        <v>10.455056179775276</v>
      </c>
      <c r="H11" s="30">
        <f>F11/B11*100</f>
        <v>10.09086561453841</v>
      </c>
      <c r="I11" s="29">
        <f>[1]CUADRO123!K10</f>
        <v>167211.29606674396</v>
      </c>
      <c r="J11" s="30">
        <f>[1]CUADRO123!L10</f>
        <v>9.4110320284697568</v>
      </c>
      <c r="K11" s="30">
        <f>IF(ISNUMBER(I11/D11*100),I11/D11*100,0)</f>
        <v>33.989361702126928</v>
      </c>
      <c r="L11" s="29">
        <f>[1]CUADRO123!M10</f>
        <v>127698.1415971367</v>
      </c>
      <c r="M11" s="30">
        <f>[1]CUADRO123!N10</f>
        <v>8.6212471131639745</v>
      </c>
      <c r="N11" s="30">
        <f>IF(ISNUMBER(L11/D11*100),L11/D11*100,0)</f>
        <v>25.957446808509854</v>
      </c>
    </row>
    <row r="12" spans="1:14" x14ac:dyDescent="0.2">
      <c r="A12" s="47" t="s">
        <v>11</v>
      </c>
      <c r="B12" s="29">
        <f>[1]CUADRO123!C11</f>
        <v>320415.76707202918</v>
      </c>
      <c r="C12" s="30">
        <f>[1]CUADRO123!D11</f>
        <v>9.265047518479415</v>
      </c>
      <c r="D12" s="29">
        <f>[1]CUADRO123!E11</f>
        <v>290057.42516370368</v>
      </c>
      <c r="E12" s="30">
        <f>[1]CUADRO123!F11</f>
        <v>9.2751756440280975</v>
      </c>
      <c r="F12" s="29">
        <f>[1]CUADRO123!G11</f>
        <v>30358.34190832523</v>
      </c>
      <c r="G12" s="30">
        <f>[1]CUADRO123!H11</f>
        <v>9.1720430107526862</v>
      </c>
      <c r="H12" s="30">
        <f>F12/B12*100</f>
        <v>9.4746716697935476</v>
      </c>
      <c r="I12" s="29">
        <f>[1]CUADRO123!K11</f>
        <v>97086.578578109955</v>
      </c>
      <c r="J12" s="30">
        <f>[1]CUADRO123!L11</f>
        <v>8.8333333333333286</v>
      </c>
      <c r="K12" s="30">
        <f>IF(ISNUMBER(I12/D12*100),I12/D12*100,0)</f>
        <v>33.471502590673509</v>
      </c>
      <c r="L12" s="29">
        <f>[1]CUADRO123!M11</f>
        <v>77849.609448081916</v>
      </c>
      <c r="M12" s="30">
        <f>[1]CUADRO123!N11</f>
        <v>8.0897435897435894</v>
      </c>
      <c r="N12" s="30">
        <f t="shared" ref="N12:N13" si="0">IF(ISNUMBER(L12/D12*100),L12/D12*100,0)</f>
        <v>26.839378238341894</v>
      </c>
    </row>
    <row r="13" spans="1:14" x14ac:dyDescent="0.2">
      <c r="A13" s="47" t="s">
        <v>10</v>
      </c>
      <c r="B13" s="29">
        <f>[1]CUADRO123!C12</f>
        <v>1641547.2164811487</v>
      </c>
      <c r="C13" s="30">
        <f>[1]CUADRO123!D12</f>
        <v>8.8999125106295587</v>
      </c>
      <c r="D13" s="29">
        <f>[1]CUADRO123!E12</f>
        <v>1481558.2749586883</v>
      </c>
      <c r="E13" s="30">
        <f>[1]CUADRO123!F12</f>
        <v>8.9165383573696619</v>
      </c>
      <c r="F13" s="29">
        <f>[1]CUADRO123!G12</f>
        <v>159988.94152245898</v>
      </c>
      <c r="G13" s="30">
        <f>[1]CUADRO123!H12</f>
        <v>8.7421042626235312</v>
      </c>
      <c r="H13" s="30">
        <f>F13/B13*100</f>
        <v>9.7462284310904099</v>
      </c>
      <c r="I13" s="29">
        <f>[1]CUADRO123!K12</f>
        <v>544121.26908840414</v>
      </c>
      <c r="J13" s="30">
        <f>[1]CUADRO123!L12</f>
        <v>8.4561234774446739</v>
      </c>
      <c r="K13" s="30">
        <f>IF(ISNUMBER(I13/D13*100),I13/D13*100,0)</f>
        <v>36.726281934713398</v>
      </c>
      <c r="L13" s="29">
        <f>[1]CUADRO123!M12</f>
        <v>424706.85413240432</v>
      </c>
      <c r="M13" s="30">
        <f>[1]CUADRO123!N12</f>
        <v>8.2573100674189366</v>
      </c>
      <c r="N13" s="30">
        <f t="shared" si="0"/>
        <v>28.666226722958083</v>
      </c>
    </row>
    <row r="14" spans="1:14" x14ac:dyDescent="0.2">
      <c r="A14" s="46" t="s">
        <v>9</v>
      </c>
      <c r="B14" s="29">
        <f>[1]CUADRO123!C13</f>
        <v>1562098.6589602663</v>
      </c>
      <c r="C14" s="30">
        <f>[1]CUADRO123!D13</f>
        <v>6.3286384976525882</v>
      </c>
      <c r="D14" s="29">
        <f>[1]CUADRO123!E13</f>
        <v>1458801.986505422</v>
      </c>
      <c r="E14" s="30">
        <f>[1]CUADRO123!F13</f>
        <v>6.2953402614817255</v>
      </c>
      <c r="F14" s="29">
        <f>[1]CUADRO123!G13</f>
        <v>103296.67245486806</v>
      </c>
      <c r="G14" s="30">
        <f>[1]CUADRO123!H13</f>
        <v>6.7971698113207539</v>
      </c>
      <c r="H14" s="30">
        <f t="shared" ref="H14" si="1">F14/B14*100</f>
        <v>6.6126855600543433</v>
      </c>
      <c r="I14" s="29">
        <f>[1]CUADRO123!K13</f>
        <v>726871.27882529399</v>
      </c>
      <c r="J14" s="30">
        <f>[1]CUADRO123!L13</f>
        <v>6.1585932315859218</v>
      </c>
      <c r="K14" s="30">
        <f t="shared" ref="K14" si="2">IF(ISNUMBER(I14/D14*100),I14/D14*100,0)</f>
        <v>49.826589595379083</v>
      </c>
      <c r="L14" s="29">
        <f>[1]CUADRO123!M13</f>
        <v>371868.02083752723</v>
      </c>
      <c r="M14" s="30">
        <f>[1]CUADRO123!N13</f>
        <v>5.9149214659685896</v>
      </c>
      <c r="N14" s="30">
        <f t="shared" ref="N14" si="3">IF(ISNUMBER(L14/D14*100),L14/D14*100,0)</f>
        <v>25.491329479770013</v>
      </c>
    </row>
    <row r="15" spans="1:14" x14ac:dyDescent="0.2">
      <c r="A15" s="46"/>
    </row>
    <row r="16" spans="1:14" x14ac:dyDescent="0.2">
      <c r="A16" s="45" t="s">
        <v>72</v>
      </c>
      <c r="B16" s="29"/>
      <c r="C16" s="30"/>
      <c r="D16" s="29"/>
      <c r="E16" s="30"/>
      <c r="F16" s="29"/>
      <c r="G16" s="30"/>
      <c r="H16" s="30"/>
      <c r="I16" s="29"/>
      <c r="J16" s="30"/>
      <c r="K16" s="30"/>
      <c r="L16" s="29"/>
      <c r="M16" s="30"/>
      <c r="N16" s="30"/>
    </row>
    <row r="17" spans="1:14" x14ac:dyDescent="0.2">
      <c r="A17" s="46" t="s">
        <v>67</v>
      </c>
      <c r="B17" s="29">
        <f>[1]CUADRO123!C14</f>
        <v>244908.45470582001</v>
      </c>
      <c r="C17" s="30">
        <f>[1]CUADRO123!D14</f>
        <v>0</v>
      </c>
      <c r="D17" s="29">
        <f>[1]CUADRO123!E14</f>
        <v>230226.13958457255</v>
      </c>
      <c r="E17" s="30">
        <f>[1]CUADRO123!F14</f>
        <v>0</v>
      </c>
      <c r="F17" s="29">
        <f>[1]CUADRO123!G14</f>
        <v>14682.315121247624</v>
      </c>
      <c r="G17" s="30">
        <f>[1]CUADRO123!H14</f>
        <v>0</v>
      </c>
      <c r="H17" s="30">
        <f t="shared" ref="H17" si="4">F17/B17*100</f>
        <v>5.995021747568404</v>
      </c>
      <c r="I17" s="29">
        <f>[1]CUADRO123!K14</f>
        <v>108788.25493853758</v>
      </c>
      <c r="J17" s="30">
        <f>[1]CUADRO123!L14</f>
        <v>0</v>
      </c>
      <c r="K17" s="30">
        <f t="shared" ref="K17" si="5">IF(ISNUMBER(I17/D17*100),I17/D17*100,0)</f>
        <v>47.252781606310471</v>
      </c>
      <c r="L17" s="29">
        <f>[1]CUADRO123!M14</f>
        <v>66571.472592515347</v>
      </c>
      <c r="M17" s="30">
        <f>[1]CUADRO123!N14</f>
        <v>0</v>
      </c>
      <c r="N17" s="30">
        <f t="shared" ref="N17" si="6">IF(ISNUMBER(L17/D17*100),L17/D17*100,0)</f>
        <v>28.915688163229014</v>
      </c>
    </row>
    <row r="18" spans="1:14" x14ac:dyDescent="0.2">
      <c r="A18" s="46" t="s">
        <v>68</v>
      </c>
      <c r="B18" s="29">
        <f>[1]CUADRO123!C15</f>
        <v>2001242.4085708177</v>
      </c>
      <c r="C18" s="30">
        <f>[1]CUADRO123!D15</f>
        <v>5.1316261886847787</v>
      </c>
      <c r="D18" s="29">
        <f>[1]CUADRO123!E15</f>
        <v>1846723.0173508008</v>
      </c>
      <c r="E18" s="30">
        <f>[1]CUADRO123!F15</f>
        <v>5.107610773852393</v>
      </c>
      <c r="F18" s="29">
        <f>[1]CUADRO123!G15</f>
        <v>154519.39122003209</v>
      </c>
      <c r="G18" s="30">
        <f>[1]CUADRO123!H15</f>
        <v>5.4186440120919199</v>
      </c>
      <c r="H18" s="30">
        <f t="shared" ref="H18:H20" si="7">F18/B18*100</f>
        <v>7.721173135161659</v>
      </c>
      <c r="I18" s="29">
        <f>[1]CUADRO123!K15</f>
        <v>860379.6718603645</v>
      </c>
      <c r="J18" s="30">
        <f>[1]CUADRO123!L15</f>
        <v>5.0925372240749649</v>
      </c>
      <c r="K18" s="30">
        <f t="shared" ref="K18:K20" si="8">IF(ISNUMBER(I18/D18*100),I18/D18*100,0)</f>
        <v>46.589535289088133</v>
      </c>
      <c r="L18" s="29">
        <f>[1]CUADRO123!M15</f>
        <v>541164.16763909708</v>
      </c>
      <c r="M18" s="30">
        <f>[1]CUADRO123!N15</f>
        <v>5.0705309957129128</v>
      </c>
      <c r="N18" s="30">
        <f t="shared" ref="N18:N20" si="9">IF(ISNUMBER(L18/D18*100),L18/D18*100,0)</f>
        <v>29.304024618451933</v>
      </c>
    </row>
    <row r="19" spans="1:14" x14ac:dyDescent="0.2">
      <c r="A19" s="46" t="s">
        <v>69</v>
      </c>
      <c r="B19" s="29">
        <f>[1]CUADRO123!C16</f>
        <v>1239810.5328690351</v>
      </c>
      <c r="C19" s="30">
        <f>[1]CUADRO123!D16</f>
        <v>10.694010246069636</v>
      </c>
      <c r="D19" s="29">
        <f>[1]CUADRO123!E16</f>
        <v>1110936.184307633</v>
      </c>
      <c r="E19" s="30">
        <f>[1]CUADRO123!F16</f>
        <v>10.671570033940498</v>
      </c>
      <c r="F19" s="29">
        <f>[1]CUADRO123!G16</f>
        <v>128874.34856140165</v>
      </c>
      <c r="G19" s="30">
        <f>[1]CUADRO123!H16</f>
        <v>10.887135394851514</v>
      </c>
      <c r="H19" s="30">
        <f t="shared" si="7"/>
        <v>10.394680892343654</v>
      </c>
      <c r="I19" s="29">
        <f>[1]CUADRO123!K16</f>
        <v>410679.72653973481</v>
      </c>
      <c r="J19" s="30">
        <f>[1]CUADRO123!L16</f>
        <v>10.530741939940489</v>
      </c>
      <c r="K19" s="30">
        <f t="shared" si="8"/>
        <v>36.966995255058876</v>
      </c>
      <c r="L19" s="29">
        <f>[1]CUADRO123!M16</f>
        <v>320937.45016324747</v>
      </c>
      <c r="M19" s="30">
        <f>[1]CUADRO123!N16</f>
        <v>10.657130054432432</v>
      </c>
      <c r="N19" s="30">
        <f t="shared" si="9"/>
        <v>28.88891861626281</v>
      </c>
    </row>
    <row r="20" spans="1:14" x14ac:dyDescent="0.2">
      <c r="A20" s="46" t="s">
        <v>70</v>
      </c>
      <c r="B20" s="29">
        <f>[1]CUADRO123!C17</f>
        <v>493124.16236191028</v>
      </c>
      <c r="C20" s="30">
        <f>[1]CUADRO123!D17</f>
        <v>16.205168185214848</v>
      </c>
      <c r="D20" s="29">
        <f>[1]CUADRO123!E17</f>
        <v>447031.35270425904</v>
      </c>
      <c r="E20" s="30">
        <f>[1]CUADRO123!F17</f>
        <v>16.227743933792805</v>
      </c>
      <c r="F20" s="29">
        <f>[1]CUADRO123!G17</f>
        <v>46092.809657651102</v>
      </c>
      <c r="G20" s="30">
        <f>[1]CUADRO123!H17</f>
        <v>15.866233451367457</v>
      </c>
      <c r="H20" s="30">
        <f t="shared" si="7"/>
        <v>9.3471002185090626</v>
      </c>
      <c r="I20" s="29">
        <f>[1]CUADRO123!K17</f>
        <v>137053.86494024546</v>
      </c>
      <c r="J20" s="30">
        <f>[1]CUADRO123!L17</f>
        <v>16.079791178398494</v>
      </c>
      <c r="K20" s="30">
        <f t="shared" si="8"/>
        <v>30.658669489546003</v>
      </c>
      <c r="L20" s="29">
        <f>[1]CUADRO123!M17</f>
        <v>51821.583576311416</v>
      </c>
      <c r="M20" s="30">
        <f>[1]CUADRO123!N17</f>
        <v>15.634200754467699</v>
      </c>
      <c r="N20" s="30">
        <f t="shared" si="9"/>
        <v>11.59238233802246</v>
      </c>
    </row>
    <row r="21" spans="1:14" x14ac:dyDescent="0.2">
      <c r="A21" s="46" t="s">
        <v>71</v>
      </c>
      <c r="B21" s="29">
        <f>[1]CUADRO123!C18</f>
        <v>92141.686627992458</v>
      </c>
      <c r="C21" s="30">
        <f>[1]CUADRO123!D18</f>
        <v>0</v>
      </c>
      <c r="D21" s="29">
        <f>[1]CUADRO123!E18</f>
        <v>87452.849653091485</v>
      </c>
      <c r="E21" s="30">
        <f>[1]CUADRO123!F18</f>
        <v>0</v>
      </c>
      <c r="F21" s="29">
        <f>[1]CUADRO123!G18</f>
        <v>4688.8369749009807</v>
      </c>
      <c r="G21" s="30">
        <f>[1]CUADRO123!H18</f>
        <v>0</v>
      </c>
      <c r="H21" s="30">
        <f t="shared" ref="H21" si="10">F21/B21*100</f>
        <v>5.0887249262447529</v>
      </c>
      <c r="I21" s="29">
        <f>[1]CUADRO123!K18</f>
        <v>18388.904279665556</v>
      </c>
      <c r="J21" s="30">
        <f>[1]CUADRO123!L18</f>
        <v>0</v>
      </c>
      <c r="K21" s="30">
        <f t="shared" ref="K21" si="11">IF(ISNUMBER(I21/D21*100),I21/D21*100,0)</f>
        <v>21.027221357120755</v>
      </c>
      <c r="L21" s="29">
        <f>[1]CUADRO123!M18</f>
        <v>21627.95204398418</v>
      </c>
      <c r="M21" s="30">
        <f>[1]CUADRO123!N18</f>
        <v>0</v>
      </c>
      <c r="N21" s="30">
        <f t="shared" ref="N21" si="12">IF(ISNUMBER(L21/D21*100),L21/D21*100,0)</f>
        <v>24.730986045369676</v>
      </c>
    </row>
    <row r="22" spans="1:14" x14ac:dyDescent="0.2">
      <c r="A22" s="46"/>
    </row>
    <row r="23" spans="1:14" x14ac:dyDescent="0.2">
      <c r="A23" s="45" t="s">
        <v>8</v>
      </c>
    </row>
    <row r="24" spans="1:14" x14ac:dyDescent="0.2">
      <c r="A24" s="46" t="s">
        <v>7</v>
      </c>
      <c r="B24" s="29">
        <f>[1]CUADRO123!C19</f>
        <v>353274.87671375368</v>
      </c>
      <c r="C24" s="30">
        <f>[1]CUADRO123!D19</f>
        <v>7.6109435913465999</v>
      </c>
      <c r="D24" s="29">
        <f>[1]CUADRO123!E19</f>
        <v>305528.24687968474</v>
      </c>
      <c r="E24" s="30">
        <f>[1]CUADRO123!F19</f>
        <v>7.5727991659875187</v>
      </c>
      <c r="F24" s="29">
        <f>[1]CUADRO123!G19</f>
        <v>47746.629834068328</v>
      </c>
      <c r="G24" s="30">
        <f>[1]CUADRO123!H19</f>
        <v>7.8593155673476502</v>
      </c>
      <c r="H24" s="30">
        <f t="shared" ref="H24" si="13">F24/B24*100</f>
        <v>13.515433160211888</v>
      </c>
      <c r="I24" s="29">
        <f>[1]CUADRO123!K19</f>
        <v>130860.18044586839</v>
      </c>
      <c r="J24" s="30">
        <f>[1]CUADRO123!L19</f>
        <v>7.7132339754851476</v>
      </c>
      <c r="K24" s="30">
        <f t="shared" ref="K24" si="14">IF(ISNUMBER(I24/D24*100),I24/D24*100,0)</f>
        <v>42.830796098993879</v>
      </c>
      <c r="L24" s="29">
        <f>[1]CUADRO123!M19</f>
        <v>84166.579093093198</v>
      </c>
      <c r="M24" s="30">
        <f>[1]CUADRO123!N19</f>
        <v>7.2403676756244977</v>
      </c>
      <c r="N24" s="30">
        <f t="shared" ref="N24" si="15">IF(ISNUMBER(L24/D24*100),L24/D24*100,0)</f>
        <v>27.547887945770693</v>
      </c>
    </row>
    <row r="25" spans="1:14" x14ac:dyDescent="0.2">
      <c r="A25" s="46" t="s">
        <v>6</v>
      </c>
      <c r="B25" s="29">
        <f>[1]CUADRO123!C20</f>
        <v>752378.70819357072</v>
      </c>
      <c r="C25" s="30">
        <f>[1]CUADRO123!D20</f>
        <v>8.8741175071062592</v>
      </c>
      <c r="D25" s="29">
        <f>[1]CUADRO123!E20</f>
        <v>640834.64463102049</v>
      </c>
      <c r="E25" s="30">
        <f>[1]CUADRO123!F20</f>
        <v>8.7716364824275743</v>
      </c>
      <c r="F25" s="29">
        <f>[1]CUADRO123!G20</f>
        <v>111544.06356255279</v>
      </c>
      <c r="G25" s="30">
        <f>[1]CUADRO123!H20</f>
        <v>9.495626553267499</v>
      </c>
      <c r="H25" s="30">
        <f t="shared" ref="H25:H30" si="16">F25/B25*100</f>
        <v>14.82552102389571</v>
      </c>
      <c r="I25" s="29">
        <f>[1]CUADRO123!K20</f>
        <v>239182.34903460927</v>
      </c>
      <c r="J25" s="30">
        <f>[1]CUADRO123!L20</f>
        <v>8.2503137699220002</v>
      </c>
      <c r="K25" s="30">
        <f t="shared" ref="K25:K30" si="17">IF(ISNUMBER(I25/D25*100),I25/D25*100,0)</f>
        <v>37.323567169550515</v>
      </c>
      <c r="L25" s="29">
        <f>[1]CUADRO123!M20</f>
        <v>218949.96743111228</v>
      </c>
      <c r="M25" s="30">
        <f>[1]CUADRO123!N20</f>
        <v>8.721936254949151</v>
      </c>
      <c r="N25" s="30">
        <f t="shared" ref="N25:N30" si="18">IF(ISNUMBER(L25/D25*100),L25/D25*100,0)</f>
        <v>34.166374940165603</v>
      </c>
    </row>
    <row r="26" spans="1:14" x14ac:dyDescent="0.2">
      <c r="A26" s="46" t="s">
        <v>5</v>
      </c>
      <c r="B26" s="29">
        <f>[1]CUADRO123!C21</f>
        <v>477495.81952406949</v>
      </c>
      <c r="C26" s="30">
        <f>[1]CUADRO123!D21</f>
        <v>9.7248574649983563</v>
      </c>
      <c r="D26" s="29">
        <f>[1]CUADRO123!E21</f>
        <v>428155.59700659296</v>
      </c>
      <c r="E26" s="30">
        <f>[1]CUADRO123!F21</f>
        <v>9.7556734791645283</v>
      </c>
      <c r="F26" s="29">
        <f>[1]CUADRO123!G21</f>
        <v>49340.222517476272</v>
      </c>
      <c r="G26" s="30">
        <f>[1]CUADRO123!H21</f>
        <v>9.4544447165981591</v>
      </c>
      <c r="H26" s="30">
        <f t="shared" si="16"/>
        <v>10.333121359398444</v>
      </c>
      <c r="I26" s="29">
        <f>[1]CUADRO123!K21</f>
        <v>149701.94269006318</v>
      </c>
      <c r="J26" s="30">
        <f>[1]CUADRO123!L21</f>
        <v>9.0560121454968758</v>
      </c>
      <c r="K26" s="30">
        <f t="shared" si="17"/>
        <v>34.964378309355141</v>
      </c>
      <c r="L26" s="29">
        <f>[1]CUADRO123!M21</f>
        <v>126211.04549156308</v>
      </c>
      <c r="M26" s="30">
        <f>[1]CUADRO123!N21</f>
        <v>9.1889267869104394</v>
      </c>
      <c r="N26" s="30">
        <f t="shared" si="18"/>
        <v>29.477845524840735</v>
      </c>
    </row>
    <row r="27" spans="1:14" x14ac:dyDescent="0.2">
      <c r="A27" s="46" t="s">
        <v>89</v>
      </c>
      <c r="B27" s="29">
        <f>[1]CUADRO123!C22</f>
        <v>535237.83441349585</v>
      </c>
      <c r="C27" s="30">
        <f>[1]CUADRO123!D22</f>
        <v>8.7197405449115113</v>
      </c>
      <c r="D27" s="29">
        <f>[1]CUADRO123!E22</f>
        <v>501089.41661658784</v>
      </c>
      <c r="E27" s="30">
        <f>[1]CUADRO123!F22</f>
        <v>8.6679514289075783</v>
      </c>
      <c r="F27" s="29">
        <f>[1]CUADRO123!G22</f>
        <v>34148.417796908587</v>
      </c>
      <c r="G27" s="30">
        <f>[1]CUADRO123!H22</f>
        <v>9.4586902235439076</v>
      </c>
      <c r="H27" s="30">
        <f t="shared" si="16"/>
        <v>6.380045579985544</v>
      </c>
      <c r="I27" s="29">
        <f>[1]CUADRO123!K22</f>
        <v>199674.57985197118</v>
      </c>
      <c r="J27" s="30">
        <f>[1]CUADRO123!L22</f>
        <v>7.9661144203104151</v>
      </c>
      <c r="K27" s="30">
        <f t="shared" si="17"/>
        <v>39.848093619736858</v>
      </c>
      <c r="L27" s="29">
        <f>[1]CUADRO123!M22</f>
        <v>145826.96340262578</v>
      </c>
      <c r="M27" s="30">
        <f>[1]CUADRO123!N22</f>
        <v>7.9758902822000683</v>
      </c>
      <c r="N27" s="30">
        <f t="shared" si="18"/>
        <v>29.10198430995926</v>
      </c>
    </row>
    <row r="28" spans="1:14" x14ac:dyDescent="0.2">
      <c r="A28" s="46" t="s">
        <v>90</v>
      </c>
      <c r="B28" s="29">
        <f>[1]CUADRO123!C23</f>
        <v>753872.54444406403</v>
      </c>
      <c r="C28" s="30">
        <f>[1]CUADRO123!D23</f>
        <v>7.997678402834886</v>
      </c>
      <c r="D28" s="29">
        <f>[1]CUADRO123!E23</f>
        <v>707711.90434474696</v>
      </c>
      <c r="E28" s="30">
        <f>[1]CUADRO123!F23</f>
        <v>8.0521344304313978</v>
      </c>
      <c r="F28" s="29">
        <f>[1]CUADRO123!G23</f>
        <v>46160.64009931888</v>
      </c>
      <c r="G28" s="30">
        <f>[1]CUADRO123!H23</f>
        <v>7.1549961566479379</v>
      </c>
      <c r="H28" s="30">
        <f t="shared" si="16"/>
        <v>6.1231358589082978</v>
      </c>
      <c r="I28" s="29">
        <f>[1]CUADRO123!K23</f>
        <v>305041.33881935343</v>
      </c>
      <c r="J28" s="30">
        <f>[1]CUADRO123!L23</f>
        <v>7.415066510683447</v>
      </c>
      <c r="K28" s="30">
        <f t="shared" si="17"/>
        <v>43.102473894625767</v>
      </c>
      <c r="L28" s="29">
        <f>[1]CUADRO123!M23</f>
        <v>168740.71944217238</v>
      </c>
      <c r="M28" s="30">
        <f>[1]CUADRO123!N23</f>
        <v>6.7384676846465004</v>
      </c>
      <c r="N28" s="30">
        <f t="shared" si="18"/>
        <v>23.843137074033717</v>
      </c>
    </row>
    <row r="29" spans="1:14" x14ac:dyDescent="0.2">
      <c r="A29" s="46" t="s">
        <v>91</v>
      </c>
      <c r="B29" s="29">
        <f>[1]CUADRO123!C24</f>
        <v>793664.85037777282</v>
      </c>
      <c r="C29" s="30">
        <f>[1]CUADRO123!D24</f>
        <v>7.4131357239012621</v>
      </c>
      <c r="D29" s="29">
        <f>[1]CUADRO123!E24</f>
        <v>761062.22074931301</v>
      </c>
      <c r="E29" s="30">
        <f>[1]CUADRO123!F24</f>
        <v>7.4275942790338618</v>
      </c>
      <c r="F29" s="29">
        <f>[1]CUADRO123!G24</f>
        <v>32602.629628461087</v>
      </c>
      <c r="G29" s="30">
        <f>[1]CUADRO123!H24</f>
        <v>7.0725315944834524</v>
      </c>
      <c r="H29" s="30">
        <f t="shared" si="16"/>
        <v>4.1078585769475255</v>
      </c>
      <c r="I29" s="29">
        <f>[1]CUADRO123!K24</f>
        <v>340769.78313450183</v>
      </c>
      <c r="J29" s="30">
        <f>[1]CUADRO123!L24</f>
        <v>6.9889064408256099</v>
      </c>
      <c r="K29" s="30">
        <f t="shared" si="17"/>
        <v>44.77554841692087</v>
      </c>
      <c r="L29" s="29">
        <f>[1]CUADRO123!M24</f>
        <v>159392.81022699177</v>
      </c>
      <c r="M29" s="30">
        <f>[1]CUADRO123!N24</f>
        <v>5.8752205124160808</v>
      </c>
      <c r="N29" s="30">
        <f t="shared" si="18"/>
        <v>20.943466366003513</v>
      </c>
    </row>
    <row r="30" spans="1:14" x14ac:dyDescent="0.2">
      <c r="A30" s="46" t="s">
        <v>92</v>
      </c>
      <c r="B30" s="29">
        <f>[1]CUADRO123!C25</f>
        <v>405302.61146894831</v>
      </c>
      <c r="C30" s="30">
        <f>[1]CUADRO123!D25</f>
        <v>5.8892280302882813</v>
      </c>
      <c r="D30" s="29">
        <f>[1]CUADRO123!E25</f>
        <v>377987.51337250031</v>
      </c>
      <c r="E30" s="30">
        <f>[1]CUADRO123!F25</f>
        <v>5.843686014199454</v>
      </c>
      <c r="F30" s="29">
        <f>[1]CUADRO123!G25</f>
        <v>27315.098096447789</v>
      </c>
      <c r="G30" s="30">
        <f>[1]CUADRO123!H25</f>
        <v>6.4601907409864268</v>
      </c>
      <c r="H30" s="30">
        <f t="shared" si="16"/>
        <v>6.7394330368237707</v>
      </c>
      <c r="I30" s="29">
        <f>[1]CUADRO123!K25</f>
        <v>170060.24858217317</v>
      </c>
      <c r="J30" s="30">
        <f>[1]CUADRO123!L25</f>
        <v>5.419043371574813</v>
      </c>
      <c r="K30" s="30">
        <f t="shared" si="17"/>
        <v>44.990969956878359</v>
      </c>
      <c r="L30" s="29">
        <f>[1]CUADRO123!M25</f>
        <v>98834.540927594106</v>
      </c>
      <c r="M30" s="30">
        <f>[1]CUADRO123!N25</f>
        <v>4.8176459664355029</v>
      </c>
      <c r="N30" s="30">
        <f t="shared" si="18"/>
        <v>26.147567692320656</v>
      </c>
    </row>
    <row r="31" spans="1:14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</row>
    <row r="32" spans="1:14" x14ac:dyDescent="0.2">
      <c r="A32" s="1" t="s">
        <v>66</v>
      </c>
    </row>
    <row r="33" spans="1:14" x14ac:dyDescent="0.2">
      <c r="A33" s="1" t="s">
        <v>0</v>
      </c>
    </row>
    <row r="34" spans="1:14" x14ac:dyDescent="0.2">
      <c r="A34" s="1" t="s">
        <v>88</v>
      </c>
    </row>
    <row r="35" spans="1:14" x14ac:dyDescent="0.2">
      <c r="A35" s="1" t="s">
        <v>86</v>
      </c>
    </row>
    <row r="36" spans="1:14" x14ac:dyDescent="0.2">
      <c r="A36" s="1" t="s">
        <v>87</v>
      </c>
    </row>
    <row r="38" spans="1:14" x14ac:dyDescent="0.2">
      <c r="A38" s="83" t="str">
        <f>A2</f>
        <v>Cuadro No. 1. Población Económicamente Activa (Fuerza de Trabajo) en condición de empleo, según dominio, Nivel educativo, Rangos de edad, rama de actividad  y ocupación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</row>
    <row r="39" spans="1:14" x14ac:dyDescent="0.2">
      <c r="A39" s="9" t="s">
        <v>4</v>
      </c>
    </row>
    <row r="40" spans="1:14" ht="37.5" customHeight="1" x14ac:dyDescent="0.2">
      <c r="A40" s="84" t="str">
        <f>A4</f>
        <v>Categorías</v>
      </c>
      <c r="B40" s="86" t="str">
        <f>B4</f>
        <v xml:space="preserve">            Fuerza de Trabajo            </v>
      </c>
      <c r="C40" s="86"/>
      <c r="D40" s="86" t="str">
        <f>D4</f>
        <v xml:space="preserve">        Ocupados         </v>
      </c>
      <c r="E40" s="86"/>
      <c r="F40" s="86" t="str">
        <f>F4</f>
        <v xml:space="preserve">           Desocupados           </v>
      </c>
      <c r="G40" s="86"/>
      <c r="H40" s="86"/>
      <c r="I40" s="87" t="s">
        <v>84</v>
      </c>
      <c r="J40" s="87"/>
      <c r="K40" s="87"/>
      <c r="L40" s="87" t="s">
        <v>85</v>
      </c>
      <c r="M40" s="87"/>
      <c r="N40" s="87"/>
    </row>
    <row r="41" spans="1:14" x14ac:dyDescent="0.2">
      <c r="A41" s="85"/>
      <c r="B41" s="8" t="str">
        <f>B5</f>
        <v>No.</v>
      </c>
      <c r="C41" s="8" t="str">
        <f>C5</f>
        <v>AEP</v>
      </c>
      <c r="D41" s="8" t="str">
        <f>D5</f>
        <v>No.</v>
      </c>
      <c r="E41" s="8" t="str">
        <f>E5</f>
        <v>AEP</v>
      </c>
      <c r="F41" s="8" t="str">
        <f>F5</f>
        <v>No.</v>
      </c>
      <c r="G41" s="8" t="str">
        <f t="shared" ref="G41:N41" si="19">G5</f>
        <v>AEP</v>
      </c>
      <c r="H41" s="8" t="str">
        <f t="shared" si="19"/>
        <v>TD</v>
      </c>
      <c r="I41" s="8" t="str">
        <f t="shared" si="19"/>
        <v>No.</v>
      </c>
      <c r="J41" s="8" t="str">
        <f t="shared" si="19"/>
        <v>AEP</v>
      </c>
      <c r="K41" s="8" t="str">
        <f t="shared" si="19"/>
        <v>TST</v>
      </c>
      <c r="L41" s="8" t="str">
        <f t="shared" si="19"/>
        <v>No.</v>
      </c>
      <c r="M41" s="8" t="str">
        <f t="shared" si="19"/>
        <v>AEP</v>
      </c>
      <c r="N41" s="8" t="str">
        <f t="shared" si="19"/>
        <v>TSI</v>
      </c>
    </row>
    <row r="43" spans="1:14" x14ac:dyDescent="0.2">
      <c r="A43" s="3" t="str">
        <f t="shared" ref="A43:N43" si="20">A7</f>
        <v>Total Nacional</v>
      </c>
      <c r="B43" s="7">
        <f t="shared" si="20"/>
        <v>4071227.2451356598</v>
      </c>
      <c r="C43" s="6">
        <f t="shared" si="20"/>
        <v>8.1267213765451469</v>
      </c>
      <c r="D43" s="7">
        <f t="shared" si="20"/>
        <v>3722369.5436004139</v>
      </c>
      <c r="E43" s="6">
        <f t="shared" si="20"/>
        <v>8.0945061237139697</v>
      </c>
      <c r="F43" s="7">
        <f t="shared" si="20"/>
        <v>348857.70153523789</v>
      </c>
      <c r="G43" s="6">
        <f t="shared" si="20"/>
        <v>8.4732624100206611</v>
      </c>
      <c r="H43" s="6">
        <f t="shared" si="20"/>
        <v>8.5688584922901647</v>
      </c>
      <c r="I43" s="7">
        <f t="shared" si="20"/>
        <v>1535290.4225584948</v>
      </c>
      <c r="J43" s="6">
        <f t="shared" si="20"/>
        <v>7.5176970754091732</v>
      </c>
      <c r="K43" s="6">
        <f t="shared" si="20"/>
        <v>41.244975937383828</v>
      </c>
      <c r="L43" s="7">
        <f t="shared" si="20"/>
        <v>1002122.6260151487</v>
      </c>
      <c r="M43" s="6">
        <f t="shared" si="20"/>
        <v>7.4453671054636166</v>
      </c>
      <c r="N43" s="6">
        <f t="shared" si="20"/>
        <v>26.921631887355773</v>
      </c>
    </row>
    <row r="44" spans="1:14" x14ac:dyDescent="0.2">
      <c r="B44" s="5"/>
      <c r="C44" s="4"/>
      <c r="D44" s="5"/>
      <c r="E44" s="4"/>
      <c r="F44" s="5"/>
      <c r="G44" s="4"/>
      <c r="H44" s="4"/>
      <c r="I44" s="5"/>
      <c r="J44" s="4"/>
      <c r="K44" s="4"/>
      <c r="L44" s="5"/>
      <c r="M44" s="4"/>
      <c r="N44" s="4"/>
    </row>
    <row r="45" spans="1:14" x14ac:dyDescent="0.2">
      <c r="A45" s="3" t="s">
        <v>3</v>
      </c>
      <c r="B45" s="72"/>
      <c r="C45" s="73"/>
      <c r="D45" s="72"/>
      <c r="E45" s="73"/>
      <c r="F45" s="72"/>
      <c r="G45" s="73"/>
      <c r="H45" s="73"/>
      <c r="I45" s="72"/>
      <c r="J45" s="73"/>
      <c r="K45" s="73"/>
      <c r="L45" s="72"/>
      <c r="M45" s="73"/>
      <c r="N45" s="73"/>
    </row>
    <row r="46" spans="1:14" x14ac:dyDescent="0.2">
      <c r="A46" s="2" t="s">
        <v>32</v>
      </c>
      <c r="B46" s="29">
        <f>[1]CUADRO123!C26</f>
        <v>826951.3365536253</v>
      </c>
      <c r="C46" s="30">
        <f>[1]CUADRO123!D26</f>
        <v>5.6563039263291648</v>
      </c>
      <c r="D46" s="29">
        <f>[1]CUADRO123!E26</f>
        <v>826951.3365536253</v>
      </c>
      <c r="E46" s="30">
        <f>[1]CUADRO123!F26</f>
        <v>5.6563039263291648</v>
      </c>
      <c r="F46" s="29">
        <f>[1]CUADRO123!G26</f>
        <v>0</v>
      </c>
      <c r="G46" s="30">
        <f>[1]CUADRO123!H26</f>
        <v>0</v>
      </c>
      <c r="H46" s="30">
        <f t="shared" ref="H46" si="21">F46/B46*100</f>
        <v>0</v>
      </c>
      <c r="I46" s="29">
        <f>[1]CUADRO123!K26</f>
        <v>402266.22249275667</v>
      </c>
      <c r="J46" s="30">
        <f>[1]CUADRO123!L26</f>
        <v>5.7174698016870211</v>
      </c>
      <c r="K46" s="30">
        <f t="shared" ref="K46" si="22">IF(ISNUMBER(I46/D46*100),I46/D46*100,0)</f>
        <v>48.644485438433158</v>
      </c>
      <c r="L46" s="29">
        <f>[1]CUADRO123!M26</f>
        <v>192481.82881609967</v>
      </c>
      <c r="M46" s="30">
        <f>[1]CUADRO123!N26</f>
        <v>5.1902993736898377</v>
      </c>
      <c r="N46" s="30">
        <f t="shared" ref="N46" si="23">IF(ISNUMBER(L46/D46*100),L46/D46*100,0)</f>
        <v>23.276076875125508</v>
      </c>
    </row>
    <row r="47" spans="1:14" x14ac:dyDescent="0.2">
      <c r="A47" s="2" t="s">
        <v>33</v>
      </c>
      <c r="B47" s="29">
        <f>[1]CUADRO123!C27</f>
        <v>12955.477123356468</v>
      </c>
      <c r="C47" s="30">
        <f>[1]CUADRO123!D27</f>
        <v>6.3169902777198921</v>
      </c>
      <c r="D47" s="29">
        <f>[1]CUADRO123!E27</f>
        <v>12955.477123356468</v>
      </c>
      <c r="E47" s="30">
        <f>[1]CUADRO123!F27</f>
        <v>6.3169902777198921</v>
      </c>
      <c r="F47" s="29">
        <f>[1]CUADRO123!G27</f>
        <v>0</v>
      </c>
      <c r="G47" s="30">
        <f>[1]CUADRO123!H27</f>
        <v>0</v>
      </c>
      <c r="H47" s="30">
        <f t="shared" ref="H47:H69" si="24">F47/B47*100</f>
        <v>0</v>
      </c>
      <c r="I47" s="29">
        <f>[1]CUADRO123!K27</f>
        <v>4696.3045691692751</v>
      </c>
      <c r="J47" s="30">
        <f>[1]CUADRO123!L27</f>
        <v>6.1570715570195205</v>
      </c>
      <c r="K47" s="30">
        <f t="shared" ref="K47:K69" si="25">IF(ISNUMBER(I47/D47*100),I47/D47*100,0)</f>
        <v>36.249568614517919</v>
      </c>
      <c r="L47" s="29">
        <f>[1]CUADRO123!M27</f>
        <v>3596.2956605511131</v>
      </c>
      <c r="M47" s="30">
        <f>[1]CUADRO123!N27</f>
        <v>6.1793406946251395</v>
      </c>
      <c r="N47" s="30">
        <f t="shared" ref="N47:N69" si="26">IF(ISNUMBER(L47/D47*100),L47/D47*100,0)</f>
        <v>27.758882411730085</v>
      </c>
    </row>
    <row r="48" spans="1:14" x14ac:dyDescent="0.2">
      <c r="A48" s="2" t="s">
        <v>2</v>
      </c>
      <c r="B48" s="29">
        <f>[1]CUADRO123!C28</f>
        <v>567245.39954830194</v>
      </c>
      <c r="C48" s="30">
        <f>[1]CUADRO123!D28</f>
        <v>8.1562440562269316</v>
      </c>
      <c r="D48" s="29">
        <f>[1]CUADRO123!E28</f>
        <v>567245.39954830194</v>
      </c>
      <c r="E48" s="30">
        <f>[1]CUADRO123!F28</f>
        <v>8.1562440562269316</v>
      </c>
      <c r="F48" s="29">
        <f>[1]CUADRO123!G28</f>
        <v>0</v>
      </c>
      <c r="G48" s="30">
        <f>[1]CUADRO123!H28</f>
        <v>0</v>
      </c>
      <c r="H48" s="30">
        <f t="shared" si="24"/>
        <v>0</v>
      </c>
      <c r="I48" s="29">
        <f>[1]CUADRO123!K28</f>
        <v>215047.08106912902</v>
      </c>
      <c r="J48" s="30">
        <f>[1]CUADRO123!L28</f>
        <v>7.2345306305112116</v>
      </c>
      <c r="K48" s="30">
        <f t="shared" si="25"/>
        <v>37.910766881559766</v>
      </c>
      <c r="L48" s="29">
        <f>[1]CUADRO123!M28</f>
        <v>191741.43131156242</v>
      </c>
      <c r="M48" s="30">
        <f>[1]CUADRO123!N28</f>
        <v>8.244263572531997</v>
      </c>
      <c r="N48" s="30">
        <f t="shared" si="26"/>
        <v>33.802201210313264</v>
      </c>
    </row>
    <row r="49" spans="1:14" x14ac:dyDescent="0.2">
      <c r="A49" s="2" t="s">
        <v>34</v>
      </c>
      <c r="B49" s="29">
        <f>[1]CUADRO123!C29</f>
        <v>6631.026227530162</v>
      </c>
      <c r="C49" s="30">
        <f>[1]CUADRO123!D29</f>
        <v>10.948305323603122</v>
      </c>
      <c r="D49" s="29">
        <f>[1]CUADRO123!E29</f>
        <v>6631.026227530162</v>
      </c>
      <c r="E49" s="30">
        <f>[1]CUADRO123!F29</f>
        <v>10.948305323603122</v>
      </c>
      <c r="F49" s="29">
        <f>[1]CUADRO123!G29</f>
        <v>0</v>
      </c>
      <c r="G49" s="30">
        <f>[1]CUADRO123!H29</f>
        <v>0</v>
      </c>
      <c r="H49" s="30">
        <f t="shared" si="24"/>
        <v>0</v>
      </c>
      <c r="I49" s="29">
        <f>[1]CUADRO123!K29</f>
        <v>1254.3907749411942</v>
      </c>
      <c r="J49" s="30">
        <f>[1]CUADRO123!L29</f>
        <v>9.6972607550508751</v>
      </c>
      <c r="K49" s="30">
        <f t="shared" si="25"/>
        <v>18.916993115384091</v>
      </c>
      <c r="L49" s="29">
        <f>[1]CUADRO123!M29</f>
        <v>3164.2101505148785</v>
      </c>
      <c r="M49" s="30">
        <f>[1]CUADRO123!N29</f>
        <v>9.1329915657919027</v>
      </c>
      <c r="N49" s="30">
        <f t="shared" si="26"/>
        <v>47.718257203959844</v>
      </c>
    </row>
    <row r="50" spans="1:14" x14ac:dyDescent="0.2">
      <c r="A50" s="2" t="s">
        <v>35</v>
      </c>
      <c r="B50" s="29">
        <f>[1]CUADRO123!C30</f>
        <v>21268.79716342461</v>
      </c>
      <c r="C50" s="30">
        <f>[1]CUADRO123!D30</f>
        <v>6.5370112241758189</v>
      </c>
      <c r="D50" s="29">
        <f>[1]CUADRO123!E30</f>
        <v>21268.79716342461</v>
      </c>
      <c r="E50" s="30">
        <f>[1]CUADRO123!F30</f>
        <v>6.5370112241758189</v>
      </c>
      <c r="F50" s="29">
        <f>[1]CUADRO123!G30</f>
        <v>0</v>
      </c>
      <c r="G50" s="30">
        <f>[1]CUADRO123!H30</f>
        <v>0</v>
      </c>
      <c r="H50" s="30">
        <f t="shared" si="24"/>
        <v>0</v>
      </c>
      <c r="I50" s="29">
        <f>[1]CUADRO123!K30</f>
        <v>8241.893452845261</v>
      </c>
      <c r="J50" s="30">
        <f>[1]CUADRO123!L30</f>
        <v>4.1677842212019351</v>
      </c>
      <c r="K50" s="30">
        <f t="shared" si="25"/>
        <v>38.75110279869812</v>
      </c>
      <c r="L50" s="29">
        <f>[1]CUADRO123!M30</f>
        <v>4723.3999629611453</v>
      </c>
      <c r="M50" s="30">
        <f>[1]CUADRO123!N30</f>
        <v>6.595179496477015</v>
      </c>
      <c r="N50" s="30">
        <f t="shared" si="26"/>
        <v>22.208119841792708</v>
      </c>
    </row>
    <row r="51" spans="1:14" x14ac:dyDescent="0.2">
      <c r="A51" s="2" t="s">
        <v>36</v>
      </c>
      <c r="B51" s="29">
        <f>[1]CUADRO123!C31</f>
        <v>293881.96214282489</v>
      </c>
      <c r="C51" s="30">
        <f>[1]CUADRO123!D31</f>
        <v>7.0729505778243018</v>
      </c>
      <c r="D51" s="29">
        <f>[1]CUADRO123!E31</f>
        <v>293881.96214282489</v>
      </c>
      <c r="E51" s="30">
        <f>[1]CUADRO123!F31</f>
        <v>7.0729505778243018</v>
      </c>
      <c r="F51" s="29">
        <f>[1]CUADRO123!G31</f>
        <v>0</v>
      </c>
      <c r="G51" s="30">
        <f>[1]CUADRO123!H31</f>
        <v>0</v>
      </c>
      <c r="H51" s="30">
        <f t="shared" si="24"/>
        <v>0</v>
      </c>
      <c r="I51" s="29">
        <f>[1]CUADRO123!K31</f>
        <v>88865.27128522133</v>
      </c>
      <c r="J51" s="30">
        <f>[1]CUADRO123!L31</f>
        <v>7.1451818885533305</v>
      </c>
      <c r="K51" s="30">
        <f t="shared" si="25"/>
        <v>30.238423153726369</v>
      </c>
      <c r="L51" s="29">
        <f>[1]CUADRO123!M31</f>
        <v>130106.1764869771</v>
      </c>
      <c r="M51" s="30">
        <f>[1]CUADRO123!N31</f>
        <v>6.8600200634809028</v>
      </c>
      <c r="N51" s="30">
        <f t="shared" si="26"/>
        <v>44.271576090725247</v>
      </c>
    </row>
    <row r="52" spans="1:14" x14ac:dyDescent="0.2">
      <c r="A52" s="2" t="s">
        <v>37</v>
      </c>
      <c r="B52" s="29">
        <f>[1]CUADRO123!C32</f>
        <v>747381.07646060851</v>
      </c>
      <c r="C52" s="30">
        <f>[1]CUADRO123!D32</f>
        <v>8.3657300756087682</v>
      </c>
      <c r="D52" s="29">
        <f>[1]CUADRO123!E32</f>
        <v>747381.07646060851</v>
      </c>
      <c r="E52" s="30">
        <f>[1]CUADRO123!F32</f>
        <v>8.3657300756087682</v>
      </c>
      <c r="F52" s="29">
        <f>[1]CUADRO123!G32</f>
        <v>0</v>
      </c>
      <c r="G52" s="30">
        <f>[1]CUADRO123!H32</f>
        <v>0</v>
      </c>
      <c r="H52" s="30">
        <f t="shared" si="24"/>
        <v>0</v>
      </c>
      <c r="I52" s="29">
        <f>[1]CUADRO123!K32</f>
        <v>294251.39358260192</v>
      </c>
      <c r="J52" s="30">
        <f>[1]CUADRO123!L32</f>
        <v>7.791680004730372</v>
      </c>
      <c r="K52" s="30">
        <f t="shared" si="25"/>
        <v>39.37099865788624</v>
      </c>
      <c r="L52" s="29">
        <f>[1]CUADRO123!M32</f>
        <v>213930.88936923689</v>
      </c>
      <c r="M52" s="30">
        <f>[1]CUADRO123!N32</f>
        <v>8.0419118896442292</v>
      </c>
      <c r="N52" s="30">
        <f t="shared" si="26"/>
        <v>28.624070920065947</v>
      </c>
    </row>
    <row r="53" spans="1:14" x14ac:dyDescent="0.2">
      <c r="A53" s="2" t="s">
        <v>38</v>
      </c>
      <c r="B53" s="29">
        <f>[1]CUADRO123!C33</f>
        <v>129333.55927113767</v>
      </c>
      <c r="C53" s="30">
        <f>[1]CUADRO123!D33</f>
        <v>8.1543195446286774</v>
      </c>
      <c r="D53" s="29">
        <f>[1]CUADRO123!E33</f>
        <v>129333.55927113767</v>
      </c>
      <c r="E53" s="30">
        <f>[1]CUADRO123!F33</f>
        <v>8.1543195446286774</v>
      </c>
      <c r="F53" s="29">
        <f>[1]CUADRO123!G33</f>
        <v>0</v>
      </c>
      <c r="G53" s="30">
        <f>[1]CUADRO123!H33</f>
        <v>0</v>
      </c>
      <c r="H53" s="30">
        <f t="shared" si="24"/>
        <v>0</v>
      </c>
      <c r="I53" s="29">
        <f>[1]CUADRO123!K33</f>
        <v>61955.483641673578</v>
      </c>
      <c r="J53" s="30">
        <f>[1]CUADRO123!L33</f>
        <v>8.27155832049724</v>
      </c>
      <c r="K53" s="30">
        <f t="shared" si="25"/>
        <v>47.903640780339742</v>
      </c>
      <c r="L53" s="29">
        <f>[1]CUADRO123!M33</f>
        <v>25245.38425637511</v>
      </c>
      <c r="M53" s="30">
        <f>[1]CUADRO123!N33</f>
        <v>7.2618788038804585</v>
      </c>
      <c r="N53" s="30">
        <f t="shared" si="26"/>
        <v>19.519592902759399</v>
      </c>
    </row>
    <row r="54" spans="1:14" x14ac:dyDescent="0.2">
      <c r="A54" s="2" t="s">
        <v>39</v>
      </c>
      <c r="B54" s="29">
        <f>[1]CUADRO123!C34</f>
        <v>201229.62595665501</v>
      </c>
      <c r="C54" s="30">
        <f>[1]CUADRO123!D34</f>
        <v>8.5590339839417258</v>
      </c>
      <c r="D54" s="29">
        <f>[1]CUADRO123!E34</f>
        <v>201229.62595665501</v>
      </c>
      <c r="E54" s="30">
        <f>[1]CUADRO123!F34</f>
        <v>8.5590339839417258</v>
      </c>
      <c r="F54" s="29">
        <f>[1]CUADRO123!G34</f>
        <v>0</v>
      </c>
      <c r="G54" s="30">
        <f>[1]CUADRO123!H34</f>
        <v>0</v>
      </c>
      <c r="H54" s="30">
        <f t="shared" si="24"/>
        <v>0</v>
      </c>
      <c r="I54" s="29">
        <f>[1]CUADRO123!K34</f>
        <v>95948.661041598752</v>
      </c>
      <c r="J54" s="30">
        <f>[1]CUADRO123!L34</f>
        <v>8.3133166265175973</v>
      </c>
      <c r="K54" s="30">
        <f t="shared" si="25"/>
        <v>47.68118043526362</v>
      </c>
      <c r="L54" s="29">
        <f>[1]CUADRO123!M34</f>
        <v>47588.234957215427</v>
      </c>
      <c r="M54" s="30">
        <f>[1]CUADRO123!N34</f>
        <v>8.3051298500175275</v>
      </c>
      <c r="N54" s="30">
        <f t="shared" si="26"/>
        <v>23.648722066136504</v>
      </c>
    </row>
    <row r="55" spans="1:14" x14ac:dyDescent="0.2">
      <c r="A55" s="2" t="s">
        <v>40</v>
      </c>
      <c r="B55" s="29">
        <f>[1]CUADRO123!C35</f>
        <v>18310.907626557615</v>
      </c>
      <c r="C55" s="30">
        <f>[1]CUADRO123!D35</f>
        <v>12.461094159521959</v>
      </c>
      <c r="D55" s="29">
        <f>[1]CUADRO123!E35</f>
        <v>18310.907626557615</v>
      </c>
      <c r="E55" s="30">
        <f>[1]CUADRO123!F35</f>
        <v>12.461094159521959</v>
      </c>
      <c r="F55" s="29">
        <f>[1]CUADRO123!G35</f>
        <v>0</v>
      </c>
      <c r="G55" s="30">
        <f>[1]CUADRO123!H35</f>
        <v>0</v>
      </c>
      <c r="H55" s="30">
        <f t="shared" si="24"/>
        <v>0</v>
      </c>
      <c r="I55" s="29">
        <f>[1]CUADRO123!K35</f>
        <v>2471.7920459676607</v>
      </c>
      <c r="J55" s="30">
        <f>[1]CUADRO123!L35</f>
        <v>12.534593895072025</v>
      </c>
      <c r="K55" s="30">
        <f t="shared" si="25"/>
        <v>13.499014338222343</v>
      </c>
      <c r="L55" s="29">
        <f>[1]CUADRO123!M35</f>
        <v>3205.1395573490163</v>
      </c>
      <c r="M55" s="30">
        <f>[1]CUADRO123!N35</f>
        <v>9.5099676163653655</v>
      </c>
      <c r="N55" s="30">
        <f t="shared" si="26"/>
        <v>17.503990641623759</v>
      </c>
    </row>
    <row r="56" spans="1:14" x14ac:dyDescent="0.2">
      <c r="A56" s="2" t="s">
        <v>41</v>
      </c>
      <c r="B56" s="29">
        <f>[1]CUADRO123!C36</f>
        <v>33113.366675154633</v>
      </c>
      <c r="C56" s="30">
        <f>[1]CUADRO123!D36</f>
        <v>13.866666090146483</v>
      </c>
      <c r="D56" s="29">
        <f>[1]CUADRO123!E36</f>
        <v>33113.366675154633</v>
      </c>
      <c r="E56" s="30">
        <f>[1]CUADRO123!F36</f>
        <v>13.866666090146483</v>
      </c>
      <c r="F56" s="29">
        <f>[1]CUADRO123!G36</f>
        <v>0</v>
      </c>
      <c r="G56" s="30">
        <f>[1]CUADRO123!H36</f>
        <v>0</v>
      </c>
      <c r="H56" s="30">
        <f t="shared" si="24"/>
        <v>0</v>
      </c>
      <c r="I56" s="29">
        <f>[1]CUADRO123!K36</f>
        <v>1617.8012626956381</v>
      </c>
      <c r="J56" s="30">
        <f>[1]CUADRO123!L36</f>
        <v>16</v>
      </c>
      <c r="K56" s="30">
        <f t="shared" si="25"/>
        <v>4.8856441526058854</v>
      </c>
      <c r="L56" s="29">
        <f>[1]CUADRO123!M36</f>
        <v>5849.9365714507712</v>
      </c>
      <c r="M56" s="30">
        <f>[1]CUADRO123!N36</f>
        <v>12.381294447912765</v>
      </c>
      <c r="N56" s="30">
        <f t="shared" si="26"/>
        <v>17.666390218908337</v>
      </c>
    </row>
    <row r="57" spans="1:14" x14ac:dyDescent="0.2">
      <c r="A57" s="2" t="s">
        <v>42</v>
      </c>
      <c r="B57" s="29">
        <f>[1]CUADRO123!C37</f>
        <v>7362.3501651302522</v>
      </c>
      <c r="C57" s="30">
        <f>[1]CUADRO123!D37</f>
        <v>10.645179588913223</v>
      </c>
      <c r="D57" s="29">
        <f>[1]CUADRO123!E37</f>
        <v>7362.3501651302522</v>
      </c>
      <c r="E57" s="30">
        <f>[1]CUADRO123!F37</f>
        <v>10.645179588913223</v>
      </c>
      <c r="F57" s="29">
        <f>[1]CUADRO123!G37</f>
        <v>0</v>
      </c>
      <c r="G57" s="30">
        <f>[1]CUADRO123!H37</f>
        <v>0</v>
      </c>
      <c r="H57" s="30">
        <f t="shared" si="24"/>
        <v>0</v>
      </c>
      <c r="I57" s="29">
        <f>[1]CUADRO123!K37</f>
        <v>983.87323356731054</v>
      </c>
      <c r="J57" s="30">
        <f>[1]CUADRO123!L37</f>
        <v>10.654061049279751</v>
      </c>
      <c r="K57" s="30">
        <f t="shared" si="25"/>
        <v>13.36357564500471</v>
      </c>
      <c r="L57" s="29">
        <f>[1]CUADRO123!M37</f>
        <v>2701.3801805074067</v>
      </c>
      <c r="M57" s="30">
        <f>[1]CUADRO123!N37</f>
        <v>4.5842867359311352</v>
      </c>
      <c r="N57" s="30">
        <f t="shared" si="26"/>
        <v>36.691818779576003</v>
      </c>
    </row>
    <row r="58" spans="1:14" x14ac:dyDescent="0.2">
      <c r="A58" s="2" t="s">
        <v>43</v>
      </c>
      <c r="B58" s="29">
        <f>[1]CUADRO123!C38</f>
        <v>26590.198084825668</v>
      </c>
      <c r="C58" s="30">
        <f>[1]CUADRO123!D38</f>
        <v>14.431016723509593</v>
      </c>
      <c r="D58" s="29">
        <f>[1]CUADRO123!E38</f>
        <v>26590.198084825668</v>
      </c>
      <c r="E58" s="30">
        <f>[1]CUADRO123!F38</f>
        <v>14.431016723509593</v>
      </c>
      <c r="F58" s="29">
        <f>[1]CUADRO123!G38</f>
        <v>0</v>
      </c>
      <c r="G58" s="30">
        <f>[1]CUADRO123!H38</f>
        <v>0</v>
      </c>
      <c r="H58" s="30">
        <f t="shared" si="24"/>
        <v>0</v>
      </c>
      <c r="I58" s="29">
        <f>[1]CUADRO123!K38</f>
        <v>9967.6783623211832</v>
      </c>
      <c r="J58" s="30">
        <f>[1]CUADRO123!L38</f>
        <v>14.670943368104743</v>
      </c>
      <c r="K58" s="30">
        <f t="shared" si="25"/>
        <v>37.486288483159051</v>
      </c>
      <c r="L58" s="29">
        <f>[1]CUADRO123!M38</f>
        <v>2108.3815582132165</v>
      </c>
      <c r="M58" s="30">
        <f>[1]CUADRO123!N38</f>
        <v>11.392845753359541</v>
      </c>
      <c r="N58" s="30">
        <f t="shared" si="26"/>
        <v>7.9291683028732862</v>
      </c>
    </row>
    <row r="59" spans="1:14" x14ac:dyDescent="0.2">
      <c r="A59" s="2" t="s">
        <v>44</v>
      </c>
      <c r="B59" s="29">
        <f>[1]CUADRO123!C39</f>
        <v>84450.415777875402</v>
      </c>
      <c r="C59" s="30">
        <f>[1]CUADRO123!D39</f>
        <v>9.2653032844514431</v>
      </c>
      <c r="D59" s="29">
        <f>[1]CUADRO123!E39</f>
        <v>84450.415777875402</v>
      </c>
      <c r="E59" s="30">
        <f>[1]CUADRO123!F39</f>
        <v>9.2653032844514431</v>
      </c>
      <c r="F59" s="29">
        <f>[1]CUADRO123!G39</f>
        <v>0</v>
      </c>
      <c r="G59" s="30">
        <f>[1]CUADRO123!H39</f>
        <v>0</v>
      </c>
      <c r="H59" s="30">
        <f t="shared" si="24"/>
        <v>0</v>
      </c>
      <c r="I59" s="29">
        <f>[1]CUADRO123!K39</f>
        <v>27166.922123349501</v>
      </c>
      <c r="J59" s="30">
        <f>[1]CUADRO123!L39</f>
        <v>9.5338011111629495</v>
      </c>
      <c r="K59" s="30">
        <f t="shared" si="25"/>
        <v>32.169080368775141</v>
      </c>
      <c r="L59" s="29">
        <f>[1]CUADRO123!M39</f>
        <v>24554.713019056471</v>
      </c>
      <c r="M59" s="30">
        <f>[1]CUADRO123!N39</f>
        <v>7.50264567814654</v>
      </c>
      <c r="N59" s="30">
        <f t="shared" si="26"/>
        <v>29.0758935795428</v>
      </c>
    </row>
    <row r="60" spans="1:14" x14ac:dyDescent="0.2">
      <c r="A60" s="2" t="s">
        <v>45</v>
      </c>
      <c r="B60" s="29">
        <f>[1]CUADRO123!C40</f>
        <v>94850.248033861659</v>
      </c>
      <c r="C60" s="30">
        <f>[1]CUADRO123!D40</f>
        <v>11.018986247421843</v>
      </c>
      <c r="D60" s="29">
        <f>[1]CUADRO123!E40</f>
        <v>94850.248033861659</v>
      </c>
      <c r="E60" s="30">
        <f>[1]CUADRO123!F40</f>
        <v>11.018986247421843</v>
      </c>
      <c r="F60" s="29">
        <f>[1]CUADRO123!G40</f>
        <v>0</v>
      </c>
      <c r="G60" s="30">
        <f>[1]CUADRO123!H40</f>
        <v>0</v>
      </c>
      <c r="H60" s="30">
        <f t="shared" si="24"/>
        <v>0</v>
      </c>
      <c r="I60" s="29">
        <f>[1]CUADRO123!K40</f>
        <v>11656.464423071304</v>
      </c>
      <c r="J60" s="30">
        <f>[1]CUADRO123!L40</f>
        <v>9.2139988792850147</v>
      </c>
      <c r="K60" s="30">
        <f t="shared" si="25"/>
        <v>12.289334677237672</v>
      </c>
      <c r="L60" s="29">
        <f>[1]CUADRO123!M40</f>
        <v>25260.305419551423</v>
      </c>
      <c r="M60" s="30">
        <f>[1]CUADRO123!N40</f>
        <v>9.8647497379272</v>
      </c>
      <c r="N60" s="30">
        <f t="shared" si="26"/>
        <v>26.631775818375786</v>
      </c>
    </row>
    <row r="61" spans="1:14" x14ac:dyDescent="0.2">
      <c r="A61" s="2" t="s">
        <v>46</v>
      </c>
      <c r="B61" s="29">
        <f>[1]CUADRO123!C41</f>
        <v>123009.9664998893</v>
      </c>
      <c r="C61" s="30">
        <f>[1]CUADRO123!D41</f>
        <v>15.080528835471895</v>
      </c>
      <c r="D61" s="29">
        <f>[1]CUADRO123!E41</f>
        <v>123009.9664998893</v>
      </c>
      <c r="E61" s="30">
        <f>[1]CUADRO123!F41</f>
        <v>15.080528835471895</v>
      </c>
      <c r="F61" s="29">
        <f>[1]CUADRO123!G41</f>
        <v>0</v>
      </c>
      <c r="G61" s="30">
        <f>[1]CUADRO123!H41</f>
        <v>0</v>
      </c>
      <c r="H61" s="30">
        <f t="shared" si="24"/>
        <v>0</v>
      </c>
      <c r="I61" s="29">
        <f>[1]CUADRO123!K41</f>
        <v>49988.226976170947</v>
      </c>
      <c r="J61" s="30">
        <f>[1]CUADRO123!L41</f>
        <v>15.085885031136939</v>
      </c>
      <c r="K61" s="30">
        <f t="shared" si="25"/>
        <v>40.637542142746561</v>
      </c>
      <c r="L61" s="29">
        <f>[1]CUADRO123!M41</f>
        <v>8168.8802956332156</v>
      </c>
      <c r="M61" s="30">
        <f>[1]CUADRO123!N41</f>
        <v>12.346309188701603</v>
      </c>
      <c r="N61" s="30">
        <f t="shared" si="26"/>
        <v>6.6408279979822353</v>
      </c>
    </row>
    <row r="62" spans="1:14" x14ac:dyDescent="0.2">
      <c r="A62" s="2" t="s">
        <v>47</v>
      </c>
      <c r="B62" s="29">
        <f>[1]CUADRO123!C42</f>
        <v>91375.751233947361</v>
      </c>
      <c r="C62" s="30">
        <f>[1]CUADRO123!D42</f>
        <v>12.132063065060761</v>
      </c>
      <c r="D62" s="29">
        <f>[1]CUADRO123!E42</f>
        <v>91375.751233947361</v>
      </c>
      <c r="E62" s="30">
        <f>[1]CUADRO123!F42</f>
        <v>12.132063065060761</v>
      </c>
      <c r="F62" s="29">
        <f>[1]CUADRO123!G42</f>
        <v>0</v>
      </c>
      <c r="G62" s="30">
        <f>[1]CUADRO123!H42</f>
        <v>0</v>
      </c>
      <c r="H62" s="30">
        <f t="shared" si="24"/>
        <v>0</v>
      </c>
      <c r="I62" s="29">
        <f>[1]CUADRO123!K42</f>
        <v>25230.128728814434</v>
      </c>
      <c r="J62" s="30">
        <f>[1]CUADRO123!L42</f>
        <v>11.526906300900146</v>
      </c>
      <c r="K62" s="30">
        <f t="shared" si="25"/>
        <v>27.611404982289319</v>
      </c>
      <c r="L62" s="29">
        <f>[1]CUADRO123!M42</f>
        <v>18982.791010218079</v>
      </c>
      <c r="M62" s="30">
        <f>[1]CUADRO123!N42</f>
        <v>10.820633388800907</v>
      </c>
      <c r="N62" s="30">
        <f t="shared" si="26"/>
        <v>20.774429489084962</v>
      </c>
    </row>
    <row r="63" spans="1:14" x14ac:dyDescent="0.2">
      <c r="A63" s="2" t="s">
        <v>48</v>
      </c>
      <c r="B63" s="29">
        <f>[1]CUADRO123!C43</f>
        <v>18795.519735312057</v>
      </c>
      <c r="C63" s="30">
        <f>[1]CUADRO123!D43</f>
        <v>10.514515634747108</v>
      </c>
      <c r="D63" s="29">
        <f>[1]CUADRO123!E43</f>
        <v>18795.519735312057</v>
      </c>
      <c r="E63" s="30">
        <f>[1]CUADRO123!F43</f>
        <v>10.514515634747108</v>
      </c>
      <c r="F63" s="29">
        <f>[1]CUADRO123!G43</f>
        <v>0</v>
      </c>
      <c r="G63" s="30">
        <f>[1]CUADRO123!H43</f>
        <v>0</v>
      </c>
      <c r="H63" s="30">
        <f t="shared" si="24"/>
        <v>0</v>
      </c>
      <c r="I63" s="29">
        <f>[1]CUADRO123!K43</f>
        <v>8719.6974584844265</v>
      </c>
      <c r="J63" s="30">
        <f>[1]CUADRO123!L43</f>
        <v>10.04236848541016</v>
      </c>
      <c r="K63" s="30">
        <f t="shared" si="25"/>
        <v>46.392425329437984</v>
      </c>
      <c r="L63" s="29">
        <f>[1]CUADRO123!M43</f>
        <v>2988.8954066080896</v>
      </c>
      <c r="M63" s="30">
        <f>[1]CUADRO123!N43</f>
        <v>9.0069192410992684</v>
      </c>
      <c r="N63" s="30">
        <f t="shared" si="26"/>
        <v>15.90216949942973</v>
      </c>
    </row>
    <row r="64" spans="1:14" x14ac:dyDescent="0.2">
      <c r="A64" s="2" t="s">
        <v>49</v>
      </c>
      <c r="B64" s="29">
        <f>[1]CUADRO123!C44</f>
        <v>180041.05733149225</v>
      </c>
      <c r="C64" s="30">
        <f>[1]CUADRO123!D44</f>
        <v>7.3673710120354858</v>
      </c>
      <c r="D64" s="29">
        <f>[1]CUADRO123!E44</f>
        <v>180041.05733149225</v>
      </c>
      <c r="E64" s="30">
        <f>[1]CUADRO123!F44</f>
        <v>7.3673710120354858</v>
      </c>
      <c r="F64" s="29">
        <f>[1]CUADRO123!G44</f>
        <v>0</v>
      </c>
      <c r="G64" s="30">
        <f>[1]CUADRO123!H44</f>
        <v>0</v>
      </c>
      <c r="H64" s="30">
        <f t="shared" si="24"/>
        <v>0</v>
      </c>
      <c r="I64" s="29">
        <f>[1]CUADRO123!K44</f>
        <v>120047.24001548433</v>
      </c>
      <c r="J64" s="30">
        <f>[1]CUADRO123!L44</f>
        <v>7.1992480949693594</v>
      </c>
      <c r="K64" s="30">
        <f t="shared" si="25"/>
        <v>66.677702183481912</v>
      </c>
      <c r="L64" s="29">
        <f>[1]CUADRO123!M44</f>
        <v>25821.099067264902</v>
      </c>
      <c r="M64" s="30">
        <f>[1]CUADRO123!N44</f>
        <v>7.2219243746281325</v>
      </c>
      <c r="N64" s="30">
        <f t="shared" si="26"/>
        <v>14.341783729765039</v>
      </c>
    </row>
    <row r="65" spans="1:14" x14ac:dyDescent="0.2">
      <c r="A65" s="2" t="s">
        <v>50</v>
      </c>
      <c r="B65" s="29">
        <f>[1]CUADRO123!C45</f>
        <v>140475.3126370766</v>
      </c>
      <c r="C65" s="30">
        <f>[1]CUADRO123!D45</f>
        <v>7.245529858519129</v>
      </c>
      <c r="D65" s="29">
        <f>[1]CUADRO123!E45</f>
        <v>140475.3126370766</v>
      </c>
      <c r="E65" s="30">
        <f>[1]CUADRO123!F45</f>
        <v>7.245529858519129</v>
      </c>
      <c r="F65" s="29">
        <f>[1]CUADRO123!G45</f>
        <v>0</v>
      </c>
      <c r="G65" s="30">
        <f>[1]CUADRO123!H45</f>
        <v>0</v>
      </c>
      <c r="H65" s="30">
        <f t="shared" si="24"/>
        <v>0</v>
      </c>
      <c r="I65" s="29">
        <f>[1]CUADRO123!K45</f>
        <v>75862.988287817992</v>
      </c>
      <c r="J65" s="30">
        <f>[1]CUADRO123!L45</f>
        <v>7.4499957321914891</v>
      </c>
      <c r="K65" s="30">
        <f t="shared" si="25"/>
        <v>54.004498629458794</v>
      </c>
      <c r="L65" s="29">
        <f>[1]CUADRO123!M45</f>
        <v>51776.510516987968</v>
      </c>
      <c r="M65" s="30">
        <f>[1]CUADRO123!N45</f>
        <v>6.4556710449734815</v>
      </c>
      <c r="N65" s="30">
        <f t="shared" si="26"/>
        <v>36.858085271363365</v>
      </c>
    </row>
    <row r="66" spans="1:14" x14ac:dyDescent="0.2">
      <c r="A66" s="2" t="s">
        <v>51</v>
      </c>
      <c r="B66" s="29">
        <f>[1]CUADRO123!C46</f>
        <v>3797.4538209547718</v>
      </c>
      <c r="C66" s="30">
        <f>[1]CUADRO123!D46</f>
        <v>12.641069767532628</v>
      </c>
      <c r="D66" s="29">
        <f>[1]CUADRO123!E46</f>
        <v>3797.4538209547718</v>
      </c>
      <c r="E66" s="30">
        <f>[1]CUADRO123!F46</f>
        <v>12.641069767532628</v>
      </c>
      <c r="F66" s="29">
        <f>[1]CUADRO123!G46</f>
        <v>0</v>
      </c>
      <c r="G66" s="30">
        <f>[1]CUADRO123!H46</f>
        <v>0</v>
      </c>
      <c r="H66" s="30">
        <f t="shared" si="24"/>
        <v>0</v>
      </c>
      <c r="I66" s="29">
        <f>[1]CUADRO123!K46</f>
        <v>983.87323356731054</v>
      </c>
      <c r="J66" s="30">
        <f>[1]CUADRO123!L46</f>
        <v>6</v>
      </c>
      <c r="K66" s="30">
        <f t="shared" si="25"/>
        <v>25.908760973950194</v>
      </c>
      <c r="L66" s="29">
        <f>[1]CUADRO123!M46</f>
        <v>0</v>
      </c>
      <c r="M66" s="30">
        <f>[1]CUADRO123!N46</f>
        <v>0</v>
      </c>
      <c r="N66" s="30">
        <f t="shared" si="26"/>
        <v>0</v>
      </c>
    </row>
    <row r="67" spans="1:14" x14ac:dyDescent="0.2">
      <c r="A67" s="28" t="s">
        <v>65</v>
      </c>
      <c r="B67" s="29">
        <f>[1]CUADRO123!C47</f>
        <v>0</v>
      </c>
      <c r="C67" s="30">
        <f>[1]CUADRO123!D47</f>
        <v>0</v>
      </c>
      <c r="D67" s="29">
        <f>[1]CUADRO123!E47</f>
        <v>0</v>
      </c>
      <c r="E67" s="30">
        <f>[1]CUADRO123!F47</f>
        <v>0</v>
      </c>
      <c r="F67" s="29">
        <f>[1]CUADRO123!G47</f>
        <v>0</v>
      </c>
      <c r="G67" s="30">
        <f>[1]CUADRO123!H47</f>
        <v>0</v>
      </c>
      <c r="H67" s="30">
        <f>IFERROR(F67/B67*100,0)</f>
        <v>0</v>
      </c>
      <c r="I67" s="29">
        <f>[1]CUADRO123!K47</f>
        <v>0</v>
      </c>
      <c r="J67" s="30">
        <f>[1]CUADRO123!L47</f>
        <v>0</v>
      </c>
      <c r="K67" s="30">
        <f t="shared" si="25"/>
        <v>0</v>
      </c>
      <c r="L67" s="29">
        <f>[1]CUADRO123!M47</f>
        <v>0</v>
      </c>
      <c r="M67" s="30">
        <f>[1]CUADRO123!N47</f>
        <v>0</v>
      </c>
      <c r="N67" s="30">
        <f t="shared" si="26"/>
        <v>0</v>
      </c>
    </row>
    <row r="68" spans="1:14" x14ac:dyDescent="0.2">
      <c r="A68" s="2" t="s">
        <v>53</v>
      </c>
      <c r="B68" s="29">
        <f>[1]CUADRO123!C48</f>
        <v>88511.356597897015</v>
      </c>
      <c r="C68" s="30">
        <f>[1]CUADRO123!D48</f>
        <v>9.259671754739438</v>
      </c>
      <c r="D68" s="29">
        <f>[1]CUADRO123!E48</f>
        <v>0</v>
      </c>
      <c r="E68" s="30">
        <f>[1]CUADRO123!F48</f>
        <v>0</v>
      </c>
      <c r="F68" s="29">
        <f>[1]CUADRO123!G48</f>
        <v>88511.356597897015</v>
      </c>
      <c r="G68" s="30">
        <f>[1]CUADRO123!H48</f>
        <v>9.259671754739438</v>
      </c>
      <c r="H68" s="30">
        <f t="shared" si="24"/>
        <v>100</v>
      </c>
      <c r="I68" s="29">
        <f>[1]CUADRO123!K48</f>
        <v>0</v>
      </c>
      <c r="J68" s="30">
        <f>[1]CUADRO123!L48</f>
        <v>0</v>
      </c>
      <c r="K68" s="30">
        <f t="shared" si="25"/>
        <v>0</v>
      </c>
      <c r="L68" s="29">
        <f>[1]CUADRO123!M48</f>
        <v>0</v>
      </c>
      <c r="M68" s="30">
        <f>[1]CUADRO123!N48</f>
        <v>0</v>
      </c>
      <c r="N68" s="30">
        <f t="shared" si="26"/>
        <v>0</v>
      </c>
    </row>
    <row r="69" spans="1:14" x14ac:dyDescent="0.2">
      <c r="A69" s="2" t="s">
        <v>54</v>
      </c>
      <c r="B69" s="29">
        <f>[1]CUADRO123!C49</f>
        <v>93318.735530916223</v>
      </c>
      <c r="C69" s="30">
        <f>[1]CUADRO123!D49</f>
        <v>9.0215844239081875</v>
      </c>
      <c r="D69" s="29">
        <f>[1]CUADRO123!E49</f>
        <v>93318.735530916223</v>
      </c>
      <c r="E69" s="30">
        <f>[1]CUADRO123!F49</f>
        <v>9.0215844239081875</v>
      </c>
      <c r="F69" s="29">
        <f>[1]CUADRO123!G49</f>
        <v>0</v>
      </c>
      <c r="G69" s="30">
        <f>[1]CUADRO123!H49</f>
        <v>0</v>
      </c>
      <c r="H69" s="30">
        <f t="shared" si="24"/>
        <v>0</v>
      </c>
      <c r="I69" s="29">
        <f>[1]CUADRO123!K49</f>
        <v>28067.034497293709</v>
      </c>
      <c r="J69" s="30">
        <f>[1]CUADRO123!L49</f>
        <v>7.4067263145834392</v>
      </c>
      <c r="K69" s="30">
        <f t="shared" si="25"/>
        <v>30.076526795624208</v>
      </c>
      <c r="L69" s="29">
        <f>[1]CUADRO123!M49</f>
        <v>18126.7424408183</v>
      </c>
      <c r="M69" s="30">
        <f>[1]CUADRO123!N49</f>
        <v>7.3805869092198861</v>
      </c>
      <c r="N69" s="30">
        <f t="shared" si="26"/>
        <v>19.424547854929909</v>
      </c>
    </row>
    <row r="70" spans="1:14" x14ac:dyDescent="0.2">
      <c r="A70" s="2"/>
    </row>
    <row r="71" spans="1:14" x14ac:dyDescent="0.2">
      <c r="A71" s="3" t="s">
        <v>1</v>
      </c>
    </row>
    <row r="72" spans="1:14" x14ac:dyDescent="0.2">
      <c r="A72" s="2" t="s">
        <v>55</v>
      </c>
      <c r="B72" s="29">
        <f>[1]CUADRO123!C50</f>
        <v>86507.062340701843</v>
      </c>
      <c r="C72" s="30">
        <f>[1]CUADRO123!D50</f>
        <v>12.689937594908537</v>
      </c>
      <c r="D72" s="29">
        <f>[1]CUADRO123!E50</f>
        <v>86507.062340701843</v>
      </c>
      <c r="E72" s="30">
        <f>[1]CUADRO123!F50</f>
        <v>12.689937594908537</v>
      </c>
      <c r="F72" s="29">
        <f>[1]CUADRO123!G50</f>
        <v>0</v>
      </c>
      <c r="G72" s="30">
        <f>[1]CUADRO123!H50</f>
        <v>0</v>
      </c>
      <c r="H72" s="30">
        <f t="shared" ref="H72" si="27">F72/B72*100</f>
        <v>0</v>
      </c>
      <c r="I72" s="29">
        <f>[1]CUADRO123!K50</f>
        <v>23400.702866923257</v>
      </c>
      <c r="J72" s="30">
        <f>[1]CUADRO123!L50</f>
        <v>11.163137414574525</v>
      </c>
      <c r="K72" s="30">
        <f t="shared" ref="K72" si="28">IF(ISNUMBER(I72/D72*100),I72/D72*100,0)</f>
        <v>27.05062712077919</v>
      </c>
      <c r="L72" s="29">
        <f>[1]CUADRO123!M50</f>
        <v>13479.922098199349</v>
      </c>
      <c r="M72" s="30">
        <f>[1]CUADRO123!N50</f>
        <v>11.703419764932431</v>
      </c>
      <c r="N72" s="30">
        <f t="shared" ref="N72" si="29">IF(ISNUMBER(L72/D72*100),L72/D72*100,0)</f>
        <v>15.582452730980098</v>
      </c>
    </row>
    <row r="73" spans="1:14" x14ac:dyDescent="0.2">
      <c r="A73" s="2" t="s">
        <v>56</v>
      </c>
      <c r="B73" s="29">
        <f>[1]CUADRO123!C51</f>
        <v>169706.54626086756</v>
      </c>
      <c r="C73" s="30">
        <f>[1]CUADRO123!D51</f>
        <v>15.861309876280512</v>
      </c>
      <c r="D73" s="29">
        <f>[1]CUADRO123!E51</f>
        <v>169706.54626086756</v>
      </c>
      <c r="E73" s="30">
        <f>[1]CUADRO123!F51</f>
        <v>15.861309876280512</v>
      </c>
      <c r="F73" s="29">
        <f>[1]CUADRO123!G51</f>
        <v>0</v>
      </c>
      <c r="G73" s="30">
        <f>[1]CUADRO123!H51</f>
        <v>0</v>
      </c>
      <c r="H73" s="30">
        <f t="shared" ref="H73:H82" si="30">F73/B73*100</f>
        <v>0</v>
      </c>
      <c r="I73" s="29">
        <f>[1]CUADRO123!K51</f>
        <v>55755.208268521601</v>
      </c>
      <c r="J73" s="30">
        <f>[1]CUADRO123!L51</f>
        <v>16.040952814618539</v>
      </c>
      <c r="K73" s="30">
        <f t="shared" ref="K73:K82" si="31">IF(ISNUMBER(I73/D73*100),I73/D73*100,0)</f>
        <v>32.853893675271934</v>
      </c>
      <c r="L73" s="29">
        <f>[1]CUADRO123!M51</f>
        <v>12040.201094398029</v>
      </c>
      <c r="M73" s="30">
        <f>[1]CUADRO123!N51</f>
        <v>13.424765308602938</v>
      </c>
      <c r="N73" s="30">
        <f t="shared" ref="N73:N82" si="32">IF(ISNUMBER(L73/D73*100),L73/D73*100,0)</f>
        <v>7.0947181235367376</v>
      </c>
    </row>
    <row r="74" spans="1:14" x14ac:dyDescent="0.2">
      <c r="A74" s="2" t="s">
        <v>57</v>
      </c>
      <c r="B74" s="29">
        <f>[1]CUADRO123!C52</f>
        <v>188112.1046643242</v>
      </c>
      <c r="C74" s="30">
        <f>[1]CUADRO123!D52</f>
        <v>11.728865448527269</v>
      </c>
      <c r="D74" s="29">
        <f>[1]CUADRO123!E52</f>
        <v>188112.1046643242</v>
      </c>
      <c r="E74" s="30">
        <f>[1]CUADRO123!F52</f>
        <v>11.728865448527269</v>
      </c>
      <c r="F74" s="29">
        <f>[1]CUADRO123!G52</f>
        <v>0</v>
      </c>
      <c r="G74" s="30">
        <f>[1]CUADRO123!H52</f>
        <v>0</v>
      </c>
      <c r="H74" s="30">
        <f t="shared" si="30"/>
        <v>0</v>
      </c>
      <c r="I74" s="29">
        <f>[1]CUADRO123!K52</f>
        <v>51962.747438901439</v>
      </c>
      <c r="J74" s="30">
        <f>[1]CUADRO123!L52</f>
        <v>10.699184706763672</v>
      </c>
      <c r="K74" s="30">
        <f t="shared" si="31"/>
        <v>27.623287470854752</v>
      </c>
      <c r="L74" s="29">
        <f>[1]CUADRO123!M52</f>
        <v>39519.089772796884</v>
      </c>
      <c r="M74" s="30">
        <f>[1]CUADRO123!N52</f>
        <v>10.723868366750274</v>
      </c>
      <c r="N74" s="30">
        <f t="shared" si="32"/>
        <v>21.008265174278147</v>
      </c>
    </row>
    <row r="75" spans="1:14" x14ac:dyDescent="0.2">
      <c r="A75" s="2" t="s">
        <v>58</v>
      </c>
      <c r="B75" s="29">
        <f>[1]CUADRO123!C53</f>
        <v>110985.07917947513</v>
      </c>
      <c r="C75" s="30">
        <f>[1]CUADRO123!D53</f>
        <v>11.728194949071025</v>
      </c>
      <c r="D75" s="29">
        <f>[1]CUADRO123!E53</f>
        <v>110985.07917947513</v>
      </c>
      <c r="E75" s="30">
        <f>[1]CUADRO123!F53</f>
        <v>11.728194949071025</v>
      </c>
      <c r="F75" s="29">
        <f>[1]CUADRO123!G53</f>
        <v>0</v>
      </c>
      <c r="G75" s="30">
        <f>[1]CUADRO123!H53</f>
        <v>0</v>
      </c>
      <c r="H75" s="30">
        <f t="shared" si="30"/>
        <v>0</v>
      </c>
      <c r="I75" s="29">
        <f>[1]CUADRO123!K53</f>
        <v>14139.69346851071</v>
      </c>
      <c r="J75" s="30">
        <f>[1]CUADRO123!L53</f>
        <v>11.233168281103476</v>
      </c>
      <c r="K75" s="30">
        <f t="shared" si="31"/>
        <v>12.740175141601931</v>
      </c>
      <c r="L75" s="29">
        <f>[1]CUADRO123!M53</f>
        <v>31342.717090673799</v>
      </c>
      <c r="M75" s="30">
        <f>[1]CUADRO123!N53</f>
        <v>10.408892989867528</v>
      </c>
      <c r="N75" s="30">
        <f t="shared" si="32"/>
        <v>28.240478199766983</v>
      </c>
    </row>
    <row r="76" spans="1:14" x14ac:dyDescent="0.2">
      <c r="A76" s="2" t="s">
        <v>59</v>
      </c>
      <c r="B76" s="29">
        <f>[1]CUADRO123!C54</f>
        <v>880167.53557397239</v>
      </c>
      <c r="C76" s="30">
        <f>[1]CUADRO123!D54</f>
        <v>8.1104876178807039</v>
      </c>
      <c r="D76" s="29">
        <f>[1]CUADRO123!E54</f>
        <v>880167.53557397239</v>
      </c>
      <c r="E76" s="30">
        <f>[1]CUADRO123!F54</f>
        <v>8.1104876178807039</v>
      </c>
      <c r="F76" s="29">
        <f>[1]CUADRO123!G54</f>
        <v>0</v>
      </c>
      <c r="G76" s="30">
        <f>[1]CUADRO123!H54</f>
        <v>0</v>
      </c>
      <c r="H76" s="30">
        <f t="shared" si="30"/>
        <v>0</v>
      </c>
      <c r="I76" s="29">
        <f>[1]CUADRO123!K54</f>
        <v>396628.14632181451</v>
      </c>
      <c r="J76" s="30">
        <f>[1]CUADRO123!L54</f>
        <v>7.8681177578334767</v>
      </c>
      <c r="K76" s="30">
        <f t="shared" si="31"/>
        <v>45.062801147643611</v>
      </c>
      <c r="L76" s="29">
        <f>[1]CUADRO123!M54</f>
        <v>237244.88079923377</v>
      </c>
      <c r="M76" s="30">
        <f>[1]CUADRO123!N54</f>
        <v>7.7020073334529693</v>
      </c>
      <c r="N76" s="30">
        <f t="shared" si="32"/>
        <v>26.954513909050544</v>
      </c>
    </row>
    <row r="77" spans="1:14" x14ac:dyDescent="0.2">
      <c r="A77" s="2" t="s">
        <v>60</v>
      </c>
      <c r="B77" s="29">
        <f>[1]CUADRO123!C55</f>
        <v>259505.45655551157</v>
      </c>
      <c r="C77" s="30">
        <f>[1]CUADRO123!D55</f>
        <v>5.8054211829707558</v>
      </c>
      <c r="D77" s="29">
        <f>[1]CUADRO123!E55</f>
        <v>259505.45655551157</v>
      </c>
      <c r="E77" s="30">
        <f>[1]CUADRO123!F55</f>
        <v>5.8054211829707558</v>
      </c>
      <c r="F77" s="29">
        <f>[1]CUADRO123!G55</f>
        <v>0</v>
      </c>
      <c r="G77" s="30">
        <f>[1]CUADRO123!H55</f>
        <v>0</v>
      </c>
      <c r="H77" s="30">
        <f t="shared" si="30"/>
        <v>0</v>
      </c>
      <c r="I77" s="29">
        <f>[1]CUADRO123!K55</f>
        <v>127452.79109859756</v>
      </c>
      <c r="J77" s="30">
        <f>[1]CUADRO123!L55</f>
        <v>6.0061433233829771</v>
      </c>
      <c r="K77" s="30">
        <f t="shared" si="31"/>
        <v>49.113722998473349</v>
      </c>
      <c r="L77" s="29">
        <f>[1]CUADRO123!M55</f>
        <v>63930.086607362697</v>
      </c>
      <c r="M77" s="30">
        <f>[1]CUADRO123!N55</f>
        <v>5.1808734761900794</v>
      </c>
      <c r="N77" s="30">
        <f t="shared" si="32"/>
        <v>24.635353512764084</v>
      </c>
    </row>
    <row r="78" spans="1:14" x14ac:dyDescent="0.2">
      <c r="A78" s="2" t="s">
        <v>61</v>
      </c>
      <c r="B78" s="29">
        <f>[1]CUADRO123!C56</f>
        <v>607193.07163549087</v>
      </c>
      <c r="C78" s="30">
        <f>[1]CUADRO123!D56</f>
        <v>7.496453840474353</v>
      </c>
      <c r="D78" s="29">
        <f>[1]CUADRO123!E56</f>
        <v>607193.07163549087</v>
      </c>
      <c r="E78" s="30">
        <f>[1]CUADRO123!F56</f>
        <v>7.496453840474353</v>
      </c>
      <c r="F78" s="29">
        <f>[1]CUADRO123!G56</f>
        <v>0</v>
      </c>
      <c r="G78" s="30">
        <f>[1]CUADRO123!H56</f>
        <v>0</v>
      </c>
      <c r="H78" s="30">
        <f t="shared" si="30"/>
        <v>0</v>
      </c>
      <c r="I78" s="29">
        <f>[1]CUADRO123!K56</f>
        <v>258838.94935552357</v>
      </c>
      <c r="J78" s="30">
        <f>[1]CUADRO123!L56</f>
        <v>7.2289724648955032</v>
      </c>
      <c r="K78" s="30">
        <f t="shared" si="31"/>
        <v>42.628771876189873</v>
      </c>
      <c r="L78" s="29">
        <f>[1]CUADRO123!M56</f>
        <v>188400.41146661137</v>
      </c>
      <c r="M78" s="30">
        <f>[1]CUADRO123!N56</f>
        <v>7.440413820803661</v>
      </c>
      <c r="N78" s="30">
        <f t="shared" si="32"/>
        <v>31.028089790146947</v>
      </c>
    </row>
    <row r="79" spans="1:14" x14ac:dyDescent="0.2">
      <c r="A79" s="2" t="s">
        <v>62</v>
      </c>
      <c r="B79" s="29">
        <f>[1]CUADRO123!C57</f>
        <v>268805.89475169551</v>
      </c>
      <c r="C79" s="30">
        <f>[1]CUADRO123!D57</f>
        <v>8.0443915695603962</v>
      </c>
      <c r="D79" s="29">
        <f>[1]CUADRO123!E57</f>
        <v>268805.89475169551</v>
      </c>
      <c r="E79" s="30">
        <f>[1]CUADRO123!F57</f>
        <v>8.0443915695603962</v>
      </c>
      <c r="F79" s="29">
        <f>[1]CUADRO123!G57</f>
        <v>0</v>
      </c>
      <c r="G79" s="30">
        <f>[1]CUADRO123!H57</f>
        <v>0</v>
      </c>
      <c r="H79" s="30">
        <f t="shared" si="30"/>
        <v>0</v>
      </c>
      <c r="I79" s="29">
        <f>[1]CUADRO123!K57</f>
        <v>80161.644325432106</v>
      </c>
      <c r="J79" s="30">
        <f>[1]CUADRO123!L57</f>
        <v>7.6025059713816514</v>
      </c>
      <c r="K79" s="30">
        <f t="shared" si="31"/>
        <v>29.821386320221865</v>
      </c>
      <c r="L79" s="29">
        <f>[1]CUADRO123!M57</f>
        <v>92173.19303364701</v>
      </c>
      <c r="M79" s="30">
        <f>[1]CUADRO123!N57</f>
        <v>8.1742883384656349</v>
      </c>
      <c r="N79" s="30">
        <f t="shared" si="32"/>
        <v>34.289870435613139</v>
      </c>
    </row>
    <row r="80" spans="1:14" x14ac:dyDescent="0.2">
      <c r="A80" s="2" t="s">
        <v>63</v>
      </c>
      <c r="B80" s="29">
        <f>[1]CUADRO123!C58</f>
        <v>1148344.1916103882</v>
      </c>
      <c r="C80" s="30">
        <f>[1]CUADRO123!D58</f>
        <v>6.4585393175281114</v>
      </c>
      <c r="D80" s="29">
        <f>[1]CUADRO123!E58</f>
        <v>1148344.1916103882</v>
      </c>
      <c r="E80" s="30">
        <f>[1]CUADRO123!F58</f>
        <v>6.4585393175281114</v>
      </c>
      <c r="F80" s="29">
        <f>[1]CUADRO123!G58</f>
        <v>0</v>
      </c>
      <c r="G80" s="30">
        <f>[1]CUADRO123!H58</f>
        <v>0</v>
      </c>
      <c r="H80" s="30">
        <f t="shared" si="30"/>
        <v>0</v>
      </c>
      <c r="I80" s="29">
        <f>[1]CUADRO123!K58</f>
        <v>526950.53941431968</v>
      </c>
      <c r="J80" s="30">
        <f>[1]CUADRO123!L58</f>
        <v>6.2495555160355609</v>
      </c>
      <c r="K80" s="30">
        <f t="shared" si="31"/>
        <v>45.887856904239399</v>
      </c>
      <c r="L80" s="29">
        <f>[1]CUADRO123!M58</f>
        <v>322214.38023795822</v>
      </c>
      <c r="M80" s="30">
        <f>[1]CUADRO123!N58</f>
        <v>6.3109404082987206</v>
      </c>
      <c r="N80" s="30">
        <f t="shared" si="32"/>
        <v>28.059042105320241</v>
      </c>
    </row>
    <row r="81" spans="1:14" x14ac:dyDescent="0.2">
      <c r="A81" s="2" t="s">
        <v>64</v>
      </c>
      <c r="B81" s="29">
        <f>[1]CUADRO123!C59</f>
        <v>3042.6010280067999</v>
      </c>
      <c r="C81" s="30">
        <f>[1]CUADRO123!D59</f>
        <v>9.8579881140974646</v>
      </c>
      <c r="D81" s="29">
        <f>[1]CUADRO123!E59</f>
        <v>3042.6010280067999</v>
      </c>
      <c r="E81" s="30">
        <f>[1]CUADRO123!F59</f>
        <v>9.8579881140974646</v>
      </c>
      <c r="F81" s="29">
        <f>[1]CUADRO123!G59</f>
        <v>0</v>
      </c>
      <c r="G81" s="30">
        <f>[1]CUADRO123!H59</f>
        <v>0</v>
      </c>
      <c r="H81" s="30">
        <f t="shared" si="30"/>
        <v>0</v>
      </c>
      <c r="I81" s="29">
        <f>[1]CUADRO123!K59</f>
        <v>0</v>
      </c>
      <c r="J81" s="30">
        <f>[1]CUADRO123!L59</f>
        <v>0</v>
      </c>
      <c r="K81" s="30">
        <f t="shared" si="31"/>
        <v>0</v>
      </c>
      <c r="L81" s="29">
        <f>[1]CUADRO123!M59</f>
        <v>1777.7438142737285</v>
      </c>
      <c r="M81" s="30">
        <f>[1]CUADRO123!N59</f>
        <v>10.231277774194055</v>
      </c>
      <c r="N81" s="30">
        <f t="shared" si="32"/>
        <v>58.428423507051917</v>
      </c>
    </row>
    <row r="82" spans="1:14" x14ac:dyDescent="0.2">
      <c r="A82" s="2" t="s">
        <v>53</v>
      </c>
      <c r="B82" s="29">
        <f>[1]CUADRO123!C60</f>
        <v>88511.356597897015</v>
      </c>
      <c r="C82" s="30">
        <f>[1]CUADRO123!D60</f>
        <v>9.259671754739438</v>
      </c>
      <c r="D82" s="29">
        <f>[1]CUADRO123!E60</f>
        <v>0</v>
      </c>
      <c r="E82" s="30">
        <f>[1]CUADRO123!F60</f>
        <v>0</v>
      </c>
      <c r="F82" s="29">
        <f>[1]CUADRO123!G60</f>
        <v>88511.356597897015</v>
      </c>
      <c r="G82" s="30">
        <f>[1]CUADRO123!H60</f>
        <v>9.259671754739438</v>
      </c>
      <c r="H82" s="30">
        <f t="shared" si="30"/>
        <v>100</v>
      </c>
      <c r="I82" s="29">
        <f>[1]CUADRO123!K60</f>
        <v>0</v>
      </c>
      <c r="J82" s="30">
        <f>[1]CUADRO123!L60</f>
        <v>0</v>
      </c>
      <c r="K82" s="30">
        <f t="shared" si="31"/>
        <v>0</v>
      </c>
      <c r="L82" s="29">
        <f>[1]CUADRO123!M60</f>
        <v>0</v>
      </c>
      <c r="M82" s="30">
        <f>[1]CUADRO123!N60</f>
        <v>0</v>
      </c>
      <c r="N82" s="30">
        <f t="shared" si="32"/>
        <v>0</v>
      </c>
    </row>
    <row r="83" spans="1:14" x14ac:dyDescent="0.2">
      <c r="A83" s="2" t="s">
        <v>54</v>
      </c>
      <c r="B83" s="29">
        <f>[1]CUADRO123!C61</f>
        <v>0</v>
      </c>
      <c r="C83" s="30">
        <f>[1]CUADRO123!D61</f>
        <v>0</v>
      </c>
      <c r="D83" s="29">
        <f>[1]CUADRO123!E61</f>
        <v>0</v>
      </c>
      <c r="E83" s="30">
        <f>[1]CUADRO123!F61</f>
        <v>0</v>
      </c>
      <c r="F83" s="29">
        <f>[1]CUADRO123!G61</f>
        <v>0</v>
      </c>
      <c r="G83" s="30">
        <f>[1]CUADRO123!H61</f>
        <v>0</v>
      </c>
      <c r="H83" s="30" t="e">
        <f t="shared" ref="H83" si="33">F83/B83*100</f>
        <v>#DIV/0!</v>
      </c>
      <c r="I83" s="29">
        <f>[1]CUADRO123!K61</f>
        <v>0</v>
      </c>
      <c r="J83" s="30">
        <f>[1]CUADRO123!L61</f>
        <v>0</v>
      </c>
      <c r="K83" s="30">
        <f t="shared" ref="K83" si="34">IF(ISNUMBER(I83/D83*100),I83/D83*100,0)</f>
        <v>0</v>
      </c>
      <c r="L83" s="29">
        <f>[1]CUADRO123!M61</f>
        <v>0</v>
      </c>
      <c r="M83" s="30">
        <f>[1]CUADRO123!N61</f>
        <v>0</v>
      </c>
      <c r="N83" s="30">
        <f t="shared" ref="N83" si="35">IF(ISNUMBER(L83/D83*100),L83/D83*100,0)</f>
        <v>0</v>
      </c>
    </row>
    <row r="84" spans="1:14" x14ac:dyDescent="0.2">
      <c r="A84" s="2"/>
      <c r="B84" s="29"/>
      <c r="C84" s="30"/>
      <c r="D84" s="29"/>
      <c r="E84" s="30"/>
      <c r="F84" s="29"/>
      <c r="G84" s="30"/>
      <c r="H84" s="30"/>
      <c r="I84" s="29"/>
      <c r="J84" s="30"/>
      <c r="K84" s="30"/>
      <c r="L84" s="29"/>
      <c r="M84" s="30"/>
      <c r="N84" s="30"/>
    </row>
    <row r="85" spans="1:14" x14ac:dyDescent="0.2">
      <c r="A85" s="43"/>
      <c r="B85" s="43"/>
      <c r="C85" s="44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</row>
    <row r="86" spans="1:14" x14ac:dyDescent="0.2">
      <c r="A86" s="1" t="str">
        <f>A32</f>
        <v>Fuente: Instituto Nacional de Estadística (INE). Encuesta Permanente de Hogares de Propósitos Múltiples LXXIII, 2021.</v>
      </c>
    </row>
    <row r="87" spans="1:14" x14ac:dyDescent="0.2">
      <c r="A87" s="1" t="s">
        <v>0</v>
      </c>
    </row>
    <row r="88" spans="1:14" x14ac:dyDescent="0.2">
      <c r="A88" s="1" t="str">
        <f>A34</f>
        <v>TD: Tasa de Desocupación</v>
      </c>
    </row>
    <row r="89" spans="1:14" x14ac:dyDescent="0.2">
      <c r="A89" s="1" t="str">
        <f>A35</f>
        <v>TST: Tasa de subocupación por Insuficiencia de Tiempo de Trabajo.</v>
      </c>
    </row>
    <row r="90" spans="1:14" x14ac:dyDescent="0.2">
      <c r="A90" s="1" t="str">
        <f>A36</f>
        <v>TSI: Tasa de Subocupación Por Insuficiencia De Ingresos</v>
      </c>
    </row>
  </sheetData>
  <mergeCells count="14">
    <mergeCell ref="A2:N2"/>
    <mergeCell ref="A4:A5"/>
    <mergeCell ref="B4:C4"/>
    <mergeCell ref="D4:E4"/>
    <mergeCell ref="F4:H4"/>
    <mergeCell ref="I4:K4"/>
    <mergeCell ref="L4:N4"/>
    <mergeCell ref="A38:N38"/>
    <mergeCell ref="A40:A41"/>
    <mergeCell ref="B40:C40"/>
    <mergeCell ref="D40:E40"/>
    <mergeCell ref="F40:H40"/>
    <mergeCell ref="I40:K40"/>
    <mergeCell ref="L40:N40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O88"/>
  <sheetViews>
    <sheetView topLeftCell="A13" zoomScaleNormal="100" workbookViewId="0">
      <selection activeCell="B82" sqref="B82"/>
    </sheetView>
  </sheetViews>
  <sheetFormatPr baseColWidth="10" defaultRowHeight="11.25" x14ac:dyDescent="0.2"/>
  <cols>
    <col min="1" max="1" width="44.66406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7" width="8" customWidth="1"/>
    <col min="8" max="8" width="7.5" bestFit="1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9" bestFit="1" customWidth="1"/>
    <col min="16" max="16" width="6.1640625" bestFit="1" customWidth="1"/>
    <col min="17" max="17" width="7" bestFit="1" customWidth="1"/>
    <col min="18" max="18" width="9" bestFit="1" customWidth="1"/>
    <col min="19" max="19" width="6.1640625" bestFit="1" customWidth="1"/>
    <col min="20" max="20" width="7.1640625" bestFit="1" customWidth="1"/>
    <col min="21" max="21" width="9" bestFit="1" customWidth="1"/>
    <col min="22" max="22" width="6.1640625" bestFit="1" customWidth="1"/>
    <col min="23" max="23" width="7.1640625" bestFit="1" customWidth="1"/>
  </cols>
  <sheetData>
    <row r="1" spans="1:15" x14ac:dyDescent="0.2">
      <c r="A1" s="88" t="s">
        <v>78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5" ht="26.25" customHeight="1" x14ac:dyDescent="0.35">
      <c r="A2" s="89" t="s">
        <v>28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5" ht="33.75" customHeight="1" x14ac:dyDescent="0.2">
      <c r="A3" s="84" t="s">
        <v>21</v>
      </c>
      <c r="B3" s="86" t="s">
        <v>76</v>
      </c>
      <c r="C3" s="86"/>
      <c r="D3" s="86" t="s">
        <v>20</v>
      </c>
      <c r="E3" s="86"/>
      <c r="F3" s="86" t="s">
        <v>19</v>
      </c>
      <c r="G3" s="86"/>
      <c r="H3" s="86"/>
      <c r="I3" s="87" t="s">
        <v>84</v>
      </c>
      <c r="J3" s="87"/>
      <c r="K3" s="87"/>
      <c r="L3" s="87" t="s">
        <v>85</v>
      </c>
      <c r="M3" s="87"/>
      <c r="N3" s="87"/>
    </row>
    <row r="4" spans="1:15" x14ac:dyDescent="0.2">
      <c r="A4" s="85"/>
      <c r="B4" s="8" t="s">
        <v>18</v>
      </c>
      <c r="C4" s="8" t="s">
        <v>17</v>
      </c>
      <c r="D4" s="8" t="s">
        <v>18</v>
      </c>
      <c r="E4" s="8" t="s">
        <v>17</v>
      </c>
      <c r="F4" s="8" t="s">
        <v>18</v>
      </c>
      <c r="G4" s="8" t="s">
        <v>17</v>
      </c>
      <c r="H4" s="8" t="s">
        <v>83</v>
      </c>
      <c r="I4" s="8" t="s">
        <v>18</v>
      </c>
      <c r="J4" s="8" t="s">
        <v>17</v>
      </c>
      <c r="K4" s="8" t="s">
        <v>73</v>
      </c>
      <c r="L4" s="8" t="s">
        <v>18</v>
      </c>
      <c r="M4" s="8" t="s">
        <v>17</v>
      </c>
      <c r="N4" s="8" t="s">
        <v>16</v>
      </c>
    </row>
    <row r="5" spans="1:1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5" x14ac:dyDescent="0.2">
      <c r="A6" s="48" t="s">
        <v>27</v>
      </c>
      <c r="B6" s="7">
        <f>[1]CUADRO123!C68</f>
        <v>2337252.7171059581</v>
      </c>
      <c r="C6" s="6">
        <f>[1]CUADRO123!D68</f>
        <v>7.7549521642976122</v>
      </c>
      <c r="D6" s="7">
        <f>[1]CUADRO123!E68</f>
        <v>2173399.2164419214</v>
      </c>
      <c r="E6" s="6">
        <f>[1]CUADRO123!F68</f>
        <v>7.7327387086679682</v>
      </c>
      <c r="F6" s="7">
        <f>[1]CUADRO123!G68</f>
        <v>163853.50066402974</v>
      </c>
      <c r="G6" s="6">
        <f>[1]CUADRO123!H68</f>
        <v>8.0521202366237361</v>
      </c>
      <c r="H6" s="6">
        <f>F6/B6*100</f>
        <v>7.0105170683860418</v>
      </c>
      <c r="I6" s="7">
        <f>[1]CUADRO123!K68</f>
        <v>799598.67978977785</v>
      </c>
      <c r="J6" s="6">
        <f>[1]CUADRO123!L68</f>
        <v>7.2208669774783463</v>
      </c>
      <c r="K6" s="6">
        <f>IF(ISNUMBER(I6/D6*100),I6/D6*100,0)</f>
        <v>36.790235026347496</v>
      </c>
      <c r="L6" s="7">
        <f>[1]CUADRO123!M68</f>
        <v>636418.10493507201</v>
      </c>
      <c r="M6" s="6">
        <f>[1]CUADRO123!N68</f>
        <v>7.0839423320898849</v>
      </c>
      <c r="N6" s="6">
        <f>IF(ISNUMBER(L6/D6*100),L6/D6*100,0)</f>
        <v>29.28215396971358</v>
      </c>
    </row>
    <row r="7" spans="1:15" x14ac:dyDescent="0.2">
      <c r="A7" s="48"/>
      <c r="O7" s="74"/>
    </row>
    <row r="8" spans="1:15" x14ac:dyDescent="0.2">
      <c r="A8" s="48" t="s">
        <v>14</v>
      </c>
      <c r="B8" s="29"/>
      <c r="C8" s="30"/>
      <c r="D8" s="29"/>
      <c r="E8" s="30"/>
      <c r="F8" s="29"/>
      <c r="G8" s="30"/>
      <c r="H8" s="30"/>
      <c r="I8" s="29"/>
      <c r="J8" s="30"/>
      <c r="K8" s="30"/>
      <c r="L8" s="29"/>
      <c r="M8" s="30"/>
      <c r="N8" s="30"/>
      <c r="O8" s="74"/>
    </row>
    <row r="9" spans="1:15" x14ac:dyDescent="0.2">
      <c r="A9" s="49" t="s">
        <v>13</v>
      </c>
      <c r="B9" s="29">
        <f>[1]CUADRO123!C69</f>
        <v>1330004.75590323</v>
      </c>
      <c r="C9" s="30">
        <f>[1]CUADRO123!D69</f>
        <v>8.995308270535503</v>
      </c>
      <c r="D9" s="29">
        <f>[1]CUADRO123!E69</f>
        <v>1221383.3535722061</v>
      </c>
      <c r="E9" s="30">
        <f>[1]CUADRO123!F69</f>
        <v>8.9988267763908603</v>
      </c>
      <c r="F9" s="29">
        <f>[1]CUADRO123!G69</f>
        <v>108621.40233101955</v>
      </c>
      <c r="G9" s="30">
        <f>[1]CUADRO123!H69</f>
        <v>8.9555670439063118</v>
      </c>
      <c r="H9" s="30">
        <f>F9/B9*100</f>
        <v>8.1669935275722239</v>
      </c>
      <c r="I9" s="29">
        <f>[1]CUADRO123!K69</f>
        <v>353525.70241324208</v>
      </c>
      <c r="J9" s="30">
        <f>[1]CUADRO123!L69</f>
        <v>8.7241827062865731</v>
      </c>
      <c r="K9" s="30">
        <f>IF(ISNUMBER(I9/D9*100),I9/D9*100,0)</f>
        <v>28.944696305159052</v>
      </c>
      <c r="L9" s="29">
        <f>[1]CUADRO123!M69</f>
        <v>370798.09005112381</v>
      </c>
      <c r="M9" s="30">
        <f>[1]CUADRO123!N69</f>
        <v>8.0482793732691409</v>
      </c>
      <c r="N9" s="30">
        <f>IF(ISNUMBER(L9/D9*100),L9/D9*100,0)</f>
        <v>30.358862266023412</v>
      </c>
      <c r="O9" s="74"/>
    </row>
    <row r="10" spans="1:15" x14ac:dyDescent="0.2">
      <c r="A10" s="50" t="s">
        <v>12</v>
      </c>
      <c r="B10" s="29">
        <f>[1]CUADRO123!C71</f>
        <v>286012.4359952326</v>
      </c>
      <c r="C10" s="30">
        <f>[1]CUADRO123!D71</f>
        <v>9.9364583333333538</v>
      </c>
      <c r="D10" s="29">
        <f>[1]CUADRO123!E71</f>
        <v>263246.57878426672</v>
      </c>
      <c r="E10" s="30">
        <f>[1]CUADRO123!F71</f>
        <v>9.8795045045045278</v>
      </c>
      <c r="F10" s="29">
        <f>[1]CUADRO123!G71</f>
        <v>22765.857210965249</v>
      </c>
      <c r="G10" s="30">
        <f>[1]CUADRO123!H71</f>
        <v>10.638888888888888</v>
      </c>
      <c r="H10" s="30">
        <f>F10/B10*100</f>
        <v>7.9597438243366181</v>
      </c>
      <c r="I10" s="29">
        <f>[1]CUADRO123!K71</f>
        <v>72222.719427889577</v>
      </c>
      <c r="J10" s="30">
        <f>[1]CUADRO123!L71</f>
        <v>9.5714285714285712</v>
      </c>
      <c r="K10" s="30">
        <f>IF(ISNUMBER(I10/D10*100),I10/D10*100,0)</f>
        <v>27.435387673955997</v>
      </c>
      <c r="L10" s="29">
        <f>[1]CUADRO123!M71</f>
        <v>77717.926340881037</v>
      </c>
      <c r="M10" s="30">
        <f>[1]CUADRO123!N71</f>
        <v>8.3111111111111189</v>
      </c>
      <c r="N10" s="30">
        <f>IF(ISNUMBER(L10/D10*100),L10/D10*100,0)</f>
        <v>29.522862823061292</v>
      </c>
      <c r="O10" s="74"/>
    </row>
    <row r="11" spans="1:15" x14ac:dyDescent="0.2">
      <c r="A11" s="50" t="s">
        <v>11</v>
      </c>
      <c r="B11" s="29">
        <f>[1]CUADRO123!C72</f>
        <v>161109.61646398451</v>
      </c>
      <c r="C11" s="30">
        <f>[1]CUADRO123!D72</f>
        <v>9.2247899159663742</v>
      </c>
      <c r="D11" s="29">
        <f>[1]CUADRO123!E72</f>
        <v>150889.97661365711</v>
      </c>
      <c r="E11" s="30">
        <f>[1]CUADRO123!F72</f>
        <v>9.2471910112359463</v>
      </c>
      <c r="F11" s="29">
        <f>[1]CUADRO123!G72</f>
        <v>10219.639850327332</v>
      </c>
      <c r="G11" s="30">
        <f>[1]CUADRO123!H72</f>
        <v>8.9032258064516121</v>
      </c>
      <c r="H11" s="30">
        <f t="shared" ref="H11:H13" si="0">F11/B11*100</f>
        <v>6.3432835820895246</v>
      </c>
      <c r="I11" s="29">
        <f>[1]CUADRO123!K72</f>
        <v>41780.292329279349</v>
      </c>
      <c r="J11" s="30">
        <f>[1]CUADRO123!L72</f>
        <v>9.1068702290076384</v>
      </c>
      <c r="K11" s="30">
        <f t="shared" ref="K11:K13" si="1">IF(ISNUMBER(I11/D11*100),I11/D11*100,0)</f>
        <v>27.689243027888306</v>
      </c>
      <c r="L11" s="29">
        <f>[1]CUADRO123!M72</f>
        <v>44184.913470532854</v>
      </c>
      <c r="M11" s="30">
        <f>[1]CUADRO123!N72</f>
        <v>8.1782945736434147</v>
      </c>
      <c r="N11" s="30">
        <f t="shared" ref="N11:N13" si="2">IF(ISNUMBER(L11/D11*100),L11/D11*100,0)</f>
        <v>29.282868525896276</v>
      </c>
      <c r="O11" s="74"/>
    </row>
    <row r="12" spans="1:15" x14ac:dyDescent="0.2">
      <c r="A12" s="50" t="s">
        <v>10</v>
      </c>
      <c r="B12" s="29">
        <f>[1]CUADRO123!C73</f>
        <v>882882.70344403409</v>
      </c>
      <c r="C12" s="30">
        <f>[1]CUADRO123!D73</f>
        <v>8.6576127721340246</v>
      </c>
      <c r="D12" s="29">
        <f>[1]CUADRO123!E73</f>
        <v>807246.79817430582</v>
      </c>
      <c r="E12" s="30">
        <f>[1]CUADRO123!F73</f>
        <v>8.6723529905075818</v>
      </c>
      <c r="F12" s="29">
        <f>[1]CUADRO123!G73</f>
        <v>75635.905269727169</v>
      </c>
      <c r="G12" s="30">
        <f>[1]CUADRO123!H73</f>
        <v>8.5014292788488763</v>
      </c>
      <c r="H12" s="30">
        <f t="shared" si="0"/>
        <v>8.5669257053829835</v>
      </c>
      <c r="I12" s="29">
        <f>[1]CUADRO123!K73</f>
        <v>239522.69065607418</v>
      </c>
      <c r="J12" s="30">
        <f>[1]CUADRO123!L73</f>
        <v>8.4097756669715711</v>
      </c>
      <c r="K12" s="30">
        <f t="shared" si="1"/>
        <v>29.671556604223898</v>
      </c>
      <c r="L12" s="29">
        <f>[1]CUADRO123!M73</f>
        <v>248895.25023971105</v>
      </c>
      <c r="M12" s="30">
        <f>[1]CUADRO123!N73</f>
        <v>7.9441015550360907</v>
      </c>
      <c r="N12" s="30">
        <f t="shared" si="2"/>
        <v>30.832609160249408</v>
      </c>
      <c r="O12" s="74"/>
    </row>
    <row r="13" spans="1:15" x14ac:dyDescent="0.2">
      <c r="A13" s="49" t="s">
        <v>9</v>
      </c>
      <c r="B13" s="29">
        <f>[1]CUADRO123!C74</f>
        <v>1007247.9612028057</v>
      </c>
      <c r="C13" s="30">
        <f>[1]CUADRO123!D74</f>
        <v>6.0415444770283404</v>
      </c>
      <c r="D13" s="29">
        <f>[1]CUADRO123!E74</f>
        <v>952015.86286979215</v>
      </c>
      <c r="E13" s="30">
        <f>[1]CUADRO123!F74</f>
        <v>6.0356220960247802</v>
      </c>
      <c r="F13" s="29">
        <f>[1]CUADRO123!G74</f>
        <v>55232.098333010748</v>
      </c>
      <c r="G13" s="30">
        <f>[1]CUADRO123!H74</f>
        <v>6.1467889908256872</v>
      </c>
      <c r="H13" s="30">
        <f t="shared" si="0"/>
        <v>5.4834658853074574</v>
      </c>
      <c r="I13" s="29">
        <f>[1]CUADRO123!K74</f>
        <v>446072.97737653786</v>
      </c>
      <c r="J13" s="30">
        <f>[1]CUADRO123!L74</f>
        <v>5.9562363238511971</v>
      </c>
      <c r="K13" s="30">
        <f t="shared" si="1"/>
        <v>46.855624446411937</v>
      </c>
      <c r="L13" s="29">
        <f>[1]CUADRO123!M74</f>
        <v>265620.01488394383</v>
      </c>
      <c r="M13" s="30">
        <f>[1]CUADRO123!N74</f>
        <v>5.6709558823529385</v>
      </c>
      <c r="N13" s="30">
        <f t="shared" si="2"/>
        <v>27.900797165632191</v>
      </c>
      <c r="O13" s="74"/>
    </row>
    <row r="14" spans="1:15" x14ac:dyDescent="0.2">
      <c r="A14" s="49"/>
      <c r="O14" s="74"/>
    </row>
    <row r="15" spans="1:15" x14ac:dyDescent="0.2">
      <c r="A15" s="45" t="s">
        <v>72</v>
      </c>
      <c r="B15" s="29"/>
      <c r="C15" s="30"/>
      <c r="D15" s="29"/>
      <c r="E15" s="30"/>
      <c r="F15" s="29"/>
      <c r="G15" s="30"/>
      <c r="H15" s="30"/>
      <c r="I15" s="29"/>
      <c r="J15" s="30"/>
      <c r="K15" s="30"/>
      <c r="L15" s="29"/>
      <c r="M15" s="30"/>
      <c r="N15" s="30"/>
      <c r="O15" s="74"/>
    </row>
    <row r="16" spans="1:15" x14ac:dyDescent="0.2">
      <c r="A16" s="46" t="s">
        <v>67</v>
      </c>
      <c r="B16" s="29">
        <f>[1]CUADRO123!C75</f>
        <v>157723.53117340562</v>
      </c>
      <c r="C16" s="30">
        <f>[1]CUADRO123!D75</f>
        <v>0</v>
      </c>
      <c r="D16" s="29">
        <f>[1]CUADRO123!E75</f>
        <v>147138.96131377813</v>
      </c>
      <c r="E16" s="30">
        <f>[1]CUADRO123!F75</f>
        <v>0</v>
      </c>
      <c r="F16" s="29">
        <f>[1]CUADRO123!G75</f>
        <v>10584.569859627603</v>
      </c>
      <c r="G16" s="30">
        <f>[1]CUADRO123!H75</f>
        <v>0</v>
      </c>
      <c r="H16" s="30">
        <f t="shared" ref="H16" si="3">F16/B16*100</f>
        <v>6.7108374894235876</v>
      </c>
      <c r="I16" s="29">
        <f>[1]CUADRO123!K75</f>
        <v>62026.148331382006</v>
      </c>
      <c r="J16" s="30">
        <f>[1]CUADRO123!L75</f>
        <v>0</v>
      </c>
      <c r="K16" s="30">
        <f t="shared" ref="K16" si="4">IF(ISNUMBER(I16/D16*100),I16/D16*100,0)</f>
        <v>42.154809152899645</v>
      </c>
      <c r="L16" s="29">
        <f>[1]CUADRO123!M75</f>
        <v>47731.543996727021</v>
      </c>
      <c r="M16" s="30">
        <f>[1]CUADRO123!N75</f>
        <v>0</v>
      </c>
      <c r="N16" s="30">
        <f t="shared" ref="N16" si="5">IF(ISNUMBER(L16/D16*100),L16/D16*100,0)</f>
        <v>32.43977228773425</v>
      </c>
      <c r="O16" s="74"/>
    </row>
    <row r="17" spans="1:15" x14ac:dyDescent="0.2">
      <c r="A17" s="46" t="s">
        <v>68</v>
      </c>
      <c r="B17" s="29">
        <f>[1]CUADRO123!C76</f>
        <v>1242760.0361303699</v>
      </c>
      <c r="C17" s="30">
        <f>[1]CUADRO123!D76</f>
        <v>5.1175670525306849</v>
      </c>
      <c r="D17" s="29">
        <f>[1]CUADRO123!E76</f>
        <v>1160093.2638783094</v>
      </c>
      <c r="E17" s="30">
        <f>[1]CUADRO123!F76</f>
        <v>5.1063117652188703</v>
      </c>
      <c r="F17" s="29">
        <f>[1]CUADRO123!G76</f>
        <v>82666.77225206884</v>
      </c>
      <c r="G17" s="30">
        <f>[1]CUADRO123!H76</f>
        <v>5.2755166450662418</v>
      </c>
      <c r="H17" s="30">
        <f t="shared" ref="H17:H20" si="6">F17/B17*100</f>
        <v>6.6518692143876441</v>
      </c>
      <c r="I17" s="29">
        <f>[1]CUADRO123!K76</f>
        <v>475405.39777830959</v>
      </c>
      <c r="J17" s="30">
        <f>[1]CUADRO123!L76</f>
        <v>5.0728827637337686</v>
      </c>
      <c r="K17" s="30">
        <f t="shared" ref="K17:K20" si="7">IF(ISNUMBER(I17/D17*100),I17/D17*100,0)</f>
        <v>40.979929164400211</v>
      </c>
      <c r="L17" s="29">
        <f>[1]CUADRO123!M76</f>
        <v>370001.15884118818</v>
      </c>
      <c r="M17" s="30">
        <f>[1]CUADRO123!N76</f>
        <v>5.0700705660007284</v>
      </c>
      <c r="N17" s="30">
        <f t="shared" ref="N17:N20" si="8">IF(ISNUMBER(L17/D17*100),L17/D17*100,0)</f>
        <v>31.894087342963857</v>
      </c>
      <c r="O17" s="74"/>
    </row>
    <row r="18" spans="1:15" x14ac:dyDescent="0.2">
      <c r="A18" s="46" t="s">
        <v>69</v>
      </c>
      <c r="B18" s="29">
        <f>[1]CUADRO123!C77</f>
        <v>643971.95172352274</v>
      </c>
      <c r="C18" s="30">
        <f>[1]CUADRO123!D77</f>
        <v>10.640005694762285</v>
      </c>
      <c r="D18" s="29">
        <f>[1]CUADRO123!E77</f>
        <v>596163.22171843576</v>
      </c>
      <c r="E18" s="30">
        <f>[1]CUADRO123!F77</f>
        <v>10.622588197411792</v>
      </c>
      <c r="F18" s="29">
        <f>[1]CUADRO123!G77</f>
        <v>47808.730005088786</v>
      </c>
      <c r="G18" s="30">
        <f>[1]CUADRO123!H77</f>
        <v>10.856934537554812</v>
      </c>
      <c r="H18" s="30">
        <f t="shared" si="6"/>
        <v>7.4240391801434491</v>
      </c>
      <c r="I18" s="29">
        <f>[1]CUADRO123!K77</f>
        <v>189556.12956356426</v>
      </c>
      <c r="J18" s="30">
        <f>[1]CUADRO123!L77</f>
        <v>10.512934964972109</v>
      </c>
      <c r="K18" s="30">
        <f t="shared" si="7"/>
        <v>31.796012007780387</v>
      </c>
      <c r="L18" s="29">
        <f>[1]CUADRO123!M77</f>
        <v>179586.50023265218</v>
      </c>
      <c r="M18" s="30">
        <f>[1]CUADRO123!N77</f>
        <v>10.459746112043096</v>
      </c>
      <c r="N18" s="30">
        <f t="shared" si="8"/>
        <v>30.123713387584615</v>
      </c>
      <c r="O18" s="74"/>
    </row>
    <row r="19" spans="1:15" x14ac:dyDescent="0.2">
      <c r="A19" s="46" t="s">
        <v>70</v>
      </c>
      <c r="B19" s="29">
        <f>[1]CUADRO123!C78</f>
        <v>225994.67691472705</v>
      </c>
      <c r="C19" s="30">
        <f>[1]CUADRO123!D78</f>
        <v>16.205659138261538</v>
      </c>
      <c r="D19" s="29">
        <f>[1]CUADRO123!E78</f>
        <v>205701.18889565603</v>
      </c>
      <c r="E19" s="30">
        <f>[1]CUADRO123!F78</f>
        <v>16.24207827474973</v>
      </c>
      <c r="F19" s="29">
        <f>[1]CUADRO123!G78</f>
        <v>20293.488019070726</v>
      </c>
      <c r="G19" s="30">
        <f>[1]CUADRO123!H78</f>
        <v>15.747975014677506</v>
      </c>
      <c r="H19" s="30">
        <f t="shared" si="6"/>
        <v>8.9796309789756332</v>
      </c>
      <c r="I19" s="29">
        <f>[1]CUADRO123!K78</f>
        <v>58843.198137809435</v>
      </c>
      <c r="J19" s="30">
        <f>[1]CUADRO123!L78</f>
        <v>16.130432855613773</v>
      </c>
      <c r="K19" s="30">
        <f t="shared" si="7"/>
        <v>28.606153641463994</v>
      </c>
      <c r="L19" s="29">
        <f>[1]CUADRO123!M78</f>
        <v>22391.000347046436</v>
      </c>
      <c r="M19" s="30">
        <f>[1]CUADRO123!N78</f>
        <v>15.850901164589592</v>
      </c>
      <c r="N19" s="30">
        <f t="shared" si="8"/>
        <v>10.885207065285604</v>
      </c>
      <c r="O19" s="74"/>
    </row>
    <row r="20" spans="1:15" x14ac:dyDescent="0.2">
      <c r="A20" s="46" t="s">
        <v>71</v>
      </c>
      <c r="B20" s="29">
        <f>[1]CUADRO123!C79</f>
        <v>66802.52116398247</v>
      </c>
      <c r="C20" s="30">
        <f>[1]CUADRO123!D79</f>
        <v>0</v>
      </c>
      <c r="D20" s="29">
        <f>[1]CUADRO123!E79</f>
        <v>64302.580635807688</v>
      </c>
      <c r="E20" s="30">
        <f>[1]CUADRO123!F79</f>
        <v>0</v>
      </c>
      <c r="F20" s="29">
        <f>[1]CUADRO123!G79</f>
        <v>2499.9405281747718</v>
      </c>
      <c r="G20" s="30">
        <f>[1]CUADRO123!H79</f>
        <v>0</v>
      </c>
      <c r="H20" s="30">
        <f t="shared" si="6"/>
        <v>3.7422846991628971</v>
      </c>
      <c r="I20" s="29">
        <f>[1]CUADRO123!K79</f>
        <v>13767.805978712997</v>
      </c>
      <c r="J20" s="30">
        <f>[1]CUADRO123!L79</f>
        <v>0</v>
      </c>
      <c r="K20" s="30">
        <f t="shared" si="7"/>
        <v>21.410969579417198</v>
      </c>
      <c r="L20" s="29">
        <f>[1]CUADRO123!M79</f>
        <v>16707.901517459195</v>
      </c>
      <c r="M20" s="30">
        <f>[1]CUADRO123!N79</f>
        <v>0</v>
      </c>
      <c r="N20" s="30">
        <f t="shared" si="8"/>
        <v>25.983251919682974</v>
      </c>
      <c r="O20" s="74"/>
    </row>
    <row r="21" spans="1:15" x14ac:dyDescent="0.2">
      <c r="A21" s="49"/>
      <c r="O21" s="74"/>
    </row>
    <row r="22" spans="1:15" x14ac:dyDescent="0.2">
      <c r="A22" s="48" t="s">
        <v>8</v>
      </c>
      <c r="O22" s="74"/>
    </row>
    <row r="23" spans="1:15" x14ac:dyDescent="0.2">
      <c r="A23" s="49" t="s">
        <v>7</v>
      </c>
      <c r="B23" s="29">
        <f>[1]CUADRO123!C80</f>
        <v>229854.16455098518</v>
      </c>
      <c r="C23" s="30">
        <f>[1]CUADRO123!D80</f>
        <v>7.4073889857648663</v>
      </c>
      <c r="D23" s="29">
        <f>[1]CUADRO123!E80</f>
        <v>204026.16558337238</v>
      </c>
      <c r="E23" s="30">
        <f>[1]CUADRO123!F80</f>
        <v>7.3696817450891272</v>
      </c>
      <c r="F23" s="29">
        <f>[1]CUADRO123!G80</f>
        <v>25827.998967612792</v>
      </c>
      <c r="G23" s="30">
        <f>[1]CUADRO123!H80</f>
        <v>7.7102479997088738</v>
      </c>
      <c r="H23" s="30">
        <f t="shared" ref="H23" si="9">F23/B23*100</f>
        <v>11.236689584488143</v>
      </c>
      <c r="I23" s="29">
        <f>[1]CUADRO123!K80</f>
        <v>82886.75749453147</v>
      </c>
      <c r="J23" s="30">
        <f>[1]CUADRO123!L80</f>
        <v>7.4125415426323613</v>
      </c>
      <c r="K23" s="30">
        <f t="shared" ref="K23" si="10">IF(ISNUMBER(I23/D23*100),I23/D23*100,0)</f>
        <v>40.62555273610775</v>
      </c>
      <c r="L23" s="29">
        <f>[1]CUADRO123!M80</f>
        <v>60792.685417970213</v>
      </c>
      <c r="M23" s="30">
        <f>[1]CUADRO123!N80</f>
        <v>7.0890840769568246</v>
      </c>
      <c r="N23" s="30">
        <f t="shared" ref="N23" si="11">IF(ISNUMBER(L23/D23*100),L23/D23*100,0)</f>
        <v>29.796514208922947</v>
      </c>
      <c r="O23" s="74"/>
    </row>
    <row r="24" spans="1:15" x14ac:dyDescent="0.2">
      <c r="A24" s="49" t="s">
        <v>6</v>
      </c>
      <c r="B24" s="29">
        <f>[1]CUADRO123!C81</f>
        <v>425007.29400019895</v>
      </c>
      <c r="C24" s="30">
        <f>[1]CUADRO123!D81</f>
        <v>8.3789863849047741</v>
      </c>
      <c r="D24" s="29">
        <f>[1]CUADRO123!E81</f>
        <v>375365.61515193281</v>
      </c>
      <c r="E24" s="30">
        <f>[1]CUADRO123!F81</f>
        <v>8.252971471564976</v>
      </c>
      <c r="F24" s="29">
        <f>[1]CUADRO123!G81</f>
        <v>49641.678848266405</v>
      </c>
      <c r="G24" s="30">
        <f>[1]CUADRO123!H81</f>
        <v>9.348663667779407</v>
      </c>
      <c r="H24" s="30">
        <f t="shared" ref="H24:H29" si="12">F24/B24*100</f>
        <v>11.680194563494521</v>
      </c>
      <c r="I24" s="29">
        <f>[1]CUADRO123!K81</f>
        <v>126208.05604238788</v>
      </c>
      <c r="J24" s="30">
        <f>[1]CUADRO123!L81</f>
        <v>7.5006906433591682</v>
      </c>
      <c r="K24" s="30">
        <f t="shared" ref="K24:K29" si="13">IF(ISNUMBER(I24/D24*100),I24/D24*100,0)</f>
        <v>33.622700361433999</v>
      </c>
      <c r="L24" s="29">
        <f>[1]CUADRO123!M81</f>
        <v>137403.32667466064</v>
      </c>
      <c r="M24" s="30">
        <f>[1]CUADRO123!N81</f>
        <v>8.1068619840970459</v>
      </c>
      <c r="N24" s="30">
        <f t="shared" ref="N24:N29" si="14">IF(ISNUMBER(L24/D24*100),L24/D24*100,0)</f>
        <v>36.605198006494369</v>
      </c>
    </row>
    <row r="25" spans="1:15" x14ac:dyDescent="0.2">
      <c r="A25" s="49" t="s">
        <v>5</v>
      </c>
      <c r="B25" s="29">
        <f>[1]CUADRO123!C82</f>
        <v>282492.17224444007</v>
      </c>
      <c r="C25" s="30">
        <f>[1]CUADRO123!D82</f>
        <v>9.1079821230876519</v>
      </c>
      <c r="D25" s="29">
        <f>[1]CUADRO123!E82</f>
        <v>261527.92220418932</v>
      </c>
      <c r="E25" s="30">
        <f>[1]CUADRO123!F82</f>
        <v>9.1255803253993211</v>
      </c>
      <c r="F25" s="29">
        <f>[1]CUADRO123!G82</f>
        <v>20964.250040250641</v>
      </c>
      <c r="G25" s="30">
        <f>[1]CUADRO123!H82</f>
        <v>8.8634112510687242</v>
      </c>
      <c r="H25" s="30">
        <f t="shared" si="12"/>
        <v>7.4211790980566743</v>
      </c>
      <c r="I25" s="29">
        <f>[1]CUADRO123!K82</f>
        <v>85358.263185511736</v>
      </c>
      <c r="J25" s="30">
        <f>[1]CUADRO123!L82</f>
        <v>8.4823401045560161</v>
      </c>
      <c r="K25" s="30">
        <f t="shared" si="13"/>
        <v>32.638298223035555</v>
      </c>
      <c r="L25" s="29">
        <f>[1]CUADRO123!M82</f>
        <v>81968.351853238986</v>
      </c>
      <c r="M25" s="30">
        <f>[1]CUADRO123!N82</f>
        <v>8.6339607138858074</v>
      </c>
      <c r="N25" s="30">
        <f t="shared" si="14"/>
        <v>31.342103421462493</v>
      </c>
    </row>
    <row r="26" spans="1:15" x14ac:dyDescent="0.2">
      <c r="A26" s="49" t="s">
        <v>89</v>
      </c>
      <c r="B26" s="29">
        <f>[1]CUADRO123!C83</f>
        <v>311077.49821204267</v>
      </c>
      <c r="C26" s="30">
        <f>[1]CUADRO123!D83</f>
        <v>8.2668442445809003</v>
      </c>
      <c r="D26" s="29">
        <f>[1]CUADRO123!E83</f>
        <v>297211.69449390506</v>
      </c>
      <c r="E26" s="30">
        <f>[1]CUADRO123!F83</f>
        <v>8.2453898210270289</v>
      </c>
      <c r="F26" s="29">
        <f>[1]CUADRO123!G83</f>
        <v>13865.80371813782</v>
      </c>
      <c r="G26" s="30">
        <f>[1]CUADRO123!H83</f>
        <v>8.6966894412155451</v>
      </c>
      <c r="H26" s="30">
        <f t="shared" si="12"/>
        <v>4.4573470591197637</v>
      </c>
      <c r="I26" s="29">
        <f>[1]CUADRO123!K83</f>
        <v>105211.95550361298</v>
      </c>
      <c r="J26" s="30">
        <f>[1]CUADRO123!L83</f>
        <v>7.6205676398607913</v>
      </c>
      <c r="K26" s="30">
        <f t="shared" si="13"/>
        <v>35.399668806023563</v>
      </c>
      <c r="L26" s="29">
        <f>[1]CUADRO123!M83</f>
        <v>87346.656175242737</v>
      </c>
      <c r="M26" s="30">
        <f>[1]CUADRO123!N83</f>
        <v>7.4348518875425329</v>
      </c>
      <c r="N26" s="30">
        <f t="shared" si="14"/>
        <v>29.388700980954823</v>
      </c>
    </row>
    <row r="27" spans="1:15" x14ac:dyDescent="0.2">
      <c r="A27" s="49" t="s">
        <v>90</v>
      </c>
      <c r="B27" s="29">
        <f>[1]CUADRO123!C84</f>
        <v>397683.9119139305</v>
      </c>
      <c r="C27" s="30">
        <f>[1]CUADRO123!D84</f>
        <v>7.6556897609895325</v>
      </c>
      <c r="D27" s="29">
        <f>[1]CUADRO123!E84</f>
        <v>378917.56416927429</v>
      </c>
      <c r="E27" s="30">
        <f>[1]CUADRO123!F84</f>
        <v>7.7475991217381148</v>
      </c>
      <c r="F27" s="29">
        <f>[1]CUADRO123!G84</f>
        <v>18766.347744655868</v>
      </c>
      <c r="G27" s="30">
        <f>[1]CUADRO123!H84</f>
        <v>5.8417453307250318</v>
      </c>
      <c r="H27" s="30">
        <f t="shared" si="12"/>
        <v>4.7189104669432567</v>
      </c>
      <c r="I27" s="29">
        <f>[1]CUADRO123!K84</f>
        <v>134256.9479954805</v>
      </c>
      <c r="J27" s="30">
        <f>[1]CUADRO123!L84</f>
        <v>7.2632827726605891</v>
      </c>
      <c r="K27" s="30">
        <f t="shared" si="13"/>
        <v>35.431703539481148</v>
      </c>
      <c r="L27" s="29">
        <f>[1]CUADRO123!M84</f>
        <v>108069.88571623058</v>
      </c>
      <c r="M27" s="30">
        <f>[1]CUADRO123!N84</f>
        <v>6.4449587790342342</v>
      </c>
      <c r="N27" s="30">
        <f t="shared" si="14"/>
        <v>28.520685219002512</v>
      </c>
    </row>
    <row r="28" spans="1:15" x14ac:dyDescent="0.2">
      <c r="A28" s="49" t="s">
        <v>91</v>
      </c>
      <c r="B28" s="29">
        <f>[1]CUADRO123!C85</f>
        <v>440723.67905000021</v>
      </c>
      <c r="C28" s="30">
        <f>[1]CUADRO123!D85</f>
        <v>7.0276995994620064</v>
      </c>
      <c r="D28" s="29">
        <f>[1]CUADRO123!E85</f>
        <v>425407.14969763247</v>
      </c>
      <c r="E28" s="30">
        <f>[1]CUADRO123!F85</f>
        <v>7.0294501894395216</v>
      </c>
      <c r="F28" s="29">
        <f>[1]CUADRO123!G85</f>
        <v>15316.529352367383</v>
      </c>
      <c r="G28" s="30">
        <f>[1]CUADRO123!H85</f>
        <v>6.9724887471987831</v>
      </c>
      <c r="H28" s="30">
        <f t="shared" si="12"/>
        <v>3.4753134629350644</v>
      </c>
      <c r="I28" s="29">
        <f>[1]CUADRO123!K85</f>
        <v>172377.31953674337</v>
      </c>
      <c r="J28" s="30">
        <f>[1]CUADRO123!L85</f>
        <v>6.9263340302676477</v>
      </c>
      <c r="K28" s="30">
        <f t="shared" si="13"/>
        <v>40.520550644074589</v>
      </c>
      <c r="L28" s="29">
        <f>[1]CUADRO123!M85</f>
        <v>95159.952991818776</v>
      </c>
      <c r="M28" s="30">
        <f>[1]CUADRO123!N85</f>
        <v>5.5838607836785776</v>
      </c>
      <c r="N28" s="30">
        <f t="shared" si="14"/>
        <v>22.36914754711006</v>
      </c>
    </row>
    <row r="29" spans="1:15" x14ac:dyDescent="0.2">
      <c r="A29" s="49" t="s">
        <v>92</v>
      </c>
      <c r="B29" s="29">
        <f>[1]CUADRO123!C86</f>
        <v>250413.99713442943</v>
      </c>
      <c r="C29" s="30">
        <f>[1]CUADRO123!D86</f>
        <v>5.998557552405086</v>
      </c>
      <c r="D29" s="29">
        <f>[1]CUADRO123!E86</f>
        <v>230943.10514168988</v>
      </c>
      <c r="E29" s="30">
        <f>[1]CUADRO123!F86</f>
        <v>5.927332379317936</v>
      </c>
      <c r="F29" s="29">
        <f>[1]CUADRO123!G86</f>
        <v>19470.891992739558</v>
      </c>
      <c r="G29" s="30">
        <f>[1]CUADRO123!H86</f>
        <v>6.7793697222204603</v>
      </c>
      <c r="H29" s="30">
        <f t="shared" si="12"/>
        <v>7.7754806901976101</v>
      </c>
      <c r="I29" s="29">
        <f>[1]CUADRO123!K86</f>
        <v>93299.380031506822</v>
      </c>
      <c r="J29" s="30">
        <f>[1]CUADRO123!L86</f>
        <v>5.2861892552181615</v>
      </c>
      <c r="K29" s="30">
        <f t="shared" si="13"/>
        <v>40.399292273421679</v>
      </c>
      <c r="L29" s="29">
        <f>[1]CUADRO123!M86</f>
        <v>65677.246105908664</v>
      </c>
      <c r="M29" s="30">
        <f>[1]CUADRO123!N86</f>
        <v>4.9617887197812207</v>
      </c>
      <c r="N29" s="30">
        <f t="shared" si="14"/>
        <v>28.438712671510103</v>
      </c>
    </row>
    <row r="30" spans="1:15" x14ac:dyDescent="0.2">
      <c r="A30" s="51"/>
    </row>
    <row r="31" spans="1:15" x14ac:dyDescent="0.2">
      <c r="A31" s="1" t="str">
        <f>'C01'!$A$32</f>
        <v>Fuente: Instituto Nacional de Estadística (INE). Encuesta Permanente de Hogares de Propósitos Múltiples LXXIII, 2021.</v>
      </c>
    </row>
    <row r="32" spans="1:15" x14ac:dyDescent="0.2">
      <c r="A32" s="1" t="s">
        <v>0</v>
      </c>
    </row>
    <row r="33" spans="1:14" x14ac:dyDescent="0.2">
      <c r="A33" s="1" t="s">
        <v>88</v>
      </c>
    </row>
    <row r="34" spans="1:14" x14ac:dyDescent="0.2">
      <c r="A34" s="1" t="s">
        <v>86</v>
      </c>
    </row>
    <row r="35" spans="1:14" x14ac:dyDescent="0.2">
      <c r="A35" s="1" t="s">
        <v>87</v>
      </c>
    </row>
    <row r="37" spans="1:14" x14ac:dyDescent="0.2">
      <c r="A37" s="88" t="str">
        <f>A1</f>
        <v>Cuadro No. 2. Población Económicamente Activa (Fuerza de Trabajo) en condición de empleo, según dominio, nivel educativo,  rango de edad, rama de actividad  y ocupación</v>
      </c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</row>
    <row r="38" spans="1:14" ht="23.25" x14ac:dyDescent="0.35">
      <c r="A38" s="89" t="s">
        <v>25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</row>
    <row r="39" spans="1:14" x14ac:dyDescent="0.2">
      <c r="A39" s="9" t="s">
        <v>4</v>
      </c>
    </row>
    <row r="40" spans="1:14" ht="39" customHeight="1" x14ac:dyDescent="0.2">
      <c r="A40" s="84" t="str">
        <f>A3</f>
        <v>Categorías</v>
      </c>
      <c r="B40" s="86" t="s">
        <v>76</v>
      </c>
      <c r="C40" s="86"/>
      <c r="D40" s="86" t="s">
        <v>20</v>
      </c>
      <c r="E40" s="86"/>
      <c r="F40" s="86" t="s">
        <v>19</v>
      </c>
      <c r="G40" s="86"/>
      <c r="H40" s="86"/>
      <c r="I40" s="87" t="s">
        <v>84</v>
      </c>
      <c r="J40" s="87"/>
      <c r="K40" s="87"/>
      <c r="L40" s="87" t="s">
        <v>85</v>
      </c>
      <c r="M40" s="87"/>
      <c r="N40" s="87"/>
    </row>
    <row r="41" spans="1:14" x14ac:dyDescent="0.2">
      <c r="A41" s="85"/>
      <c r="B41" s="8" t="str">
        <f t="shared" ref="B41:G41" si="15">B4</f>
        <v>No.</v>
      </c>
      <c r="C41" s="8" t="str">
        <f t="shared" si="15"/>
        <v>AEP</v>
      </c>
      <c r="D41" s="8" t="str">
        <f t="shared" si="15"/>
        <v>No.</v>
      </c>
      <c r="E41" s="8" t="str">
        <f t="shared" si="15"/>
        <v>AEP</v>
      </c>
      <c r="F41" s="8" t="str">
        <f t="shared" si="15"/>
        <v>No.</v>
      </c>
      <c r="G41" s="8" t="str">
        <f t="shared" si="15"/>
        <v>AEP</v>
      </c>
      <c r="H41" s="8" t="s">
        <v>83</v>
      </c>
      <c r="I41" s="8" t="str">
        <f t="shared" ref="I41:N41" si="16">I4</f>
        <v>No.</v>
      </c>
      <c r="J41" s="8" t="str">
        <f t="shared" si="16"/>
        <v>AEP</v>
      </c>
      <c r="K41" s="8" t="str">
        <f t="shared" si="16"/>
        <v>TST</v>
      </c>
      <c r="L41" s="8" t="str">
        <f t="shared" si="16"/>
        <v>No.</v>
      </c>
      <c r="M41" s="8" t="str">
        <f t="shared" si="16"/>
        <v>AEP</v>
      </c>
      <c r="N41" s="8" t="str">
        <f t="shared" si="16"/>
        <v>TSI</v>
      </c>
    </row>
    <row r="43" spans="1:14" x14ac:dyDescent="0.2">
      <c r="A43" s="3" t="str">
        <f t="shared" ref="A43:N43" si="17">A6</f>
        <v>Total Nacional</v>
      </c>
      <c r="B43" s="7">
        <f t="shared" si="17"/>
        <v>2337252.7171059581</v>
      </c>
      <c r="C43" s="6">
        <f t="shared" si="17"/>
        <v>7.7549521642976122</v>
      </c>
      <c r="D43" s="7">
        <f t="shared" si="17"/>
        <v>2173399.2164419214</v>
      </c>
      <c r="E43" s="6">
        <f t="shared" si="17"/>
        <v>7.7327387086679682</v>
      </c>
      <c r="F43" s="7">
        <f t="shared" si="17"/>
        <v>163853.50066402974</v>
      </c>
      <c r="G43" s="6">
        <f t="shared" si="17"/>
        <v>8.0521202366237361</v>
      </c>
      <c r="H43" s="6">
        <f t="shared" si="17"/>
        <v>7.0105170683860418</v>
      </c>
      <c r="I43" s="7">
        <f t="shared" si="17"/>
        <v>799598.67978977785</v>
      </c>
      <c r="J43" s="6">
        <f t="shared" si="17"/>
        <v>7.2208669774783463</v>
      </c>
      <c r="K43" s="6">
        <f t="shared" si="17"/>
        <v>36.790235026347496</v>
      </c>
      <c r="L43" s="7">
        <f t="shared" si="17"/>
        <v>636418.10493507201</v>
      </c>
      <c r="M43" s="6">
        <f t="shared" si="17"/>
        <v>7.0839423320898849</v>
      </c>
      <c r="N43" s="6">
        <f t="shared" si="17"/>
        <v>29.28215396971358</v>
      </c>
    </row>
    <row r="44" spans="1:14" x14ac:dyDescent="0.2">
      <c r="B44" s="5"/>
      <c r="C44" s="4"/>
      <c r="D44" s="5"/>
      <c r="E44" s="4"/>
      <c r="F44" s="5"/>
      <c r="G44" s="4"/>
      <c r="H44" s="4"/>
      <c r="I44" s="5"/>
      <c r="J44" s="4"/>
      <c r="K44" s="4"/>
      <c r="L44" s="5"/>
      <c r="M44" s="4"/>
      <c r="N44" s="4"/>
    </row>
    <row r="45" spans="1:14" x14ac:dyDescent="0.2">
      <c r="A45" s="3" t="s">
        <v>3</v>
      </c>
      <c r="B45" s="72"/>
      <c r="C45" s="73"/>
      <c r="D45" s="72"/>
      <c r="E45" s="73"/>
      <c r="F45" s="72"/>
      <c r="G45" s="73"/>
      <c r="H45" s="73"/>
      <c r="I45" s="72"/>
      <c r="J45" s="73"/>
      <c r="K45" s="73"/>
      <c r="L45" s="72"/>
      <c r="M45" s="73"/>
      <c r="N45" s="73"/>
    </row>
    <row r="46" spans="1:14" x14ac:dyDescent="0.2">
      <c r="A46" s="2" t="str">
        <f>'C01'!A46</f>
        <v>Agricultura, ganaderia, silvicultura y pesca</v>
      </c>
      <c r="B46" s="29">
        <f>[1]CUADRO123!C87</f>
        <v>691324.27401135711</v>
      </c>
      <c r="C46" s="30">
        <f>[1]CUADRO123!D87</f>
        <v>5.6218354846455734</v>
      </c>
      <c r="D46" s="29">
        <f>[1]CUADRO123!E87</f>
        <v>691324.27401135711</v>
      </c>
      <c r="E46" s="30">
        <f>[1]CUADRO123!F87</f>
        <v>5.6218354846455734</v>
      </c>
      <c r="F46" s="29">
        <f>[1]CUADRO123!G87</f>
        <v>0</v>
      </c>
      <c r="G46" s="30">
        <f>[1]CUADRO123!H87</f>
        <v>0</v>
      </c>
      <c r="H46" s="30">
        <f t="shared" ref="H46" si="18">F46/B46*100</f>
        <v>0</v>
      </c>
      <c r="I46" s="29">
        <f>[1]CUADRO123!K87</f>
        <v>337130.34107574658</v>
      </c>
      <c r="J46" s="30">
        <f>[1]CUADRO123!L87</f>
        <v>5.7198979575905389</v>
      </c>
      <c r="K46" s="30">
        <f t="shared" ref="K46" si="19">IF(ISNUMBER(I46/D46*100),I46/D46*100,0)</f>
        <v>48.765876412753904</v>
      </c>
      <c r="L46" s="29">
        <f>[1]CUADRO123!M87</f>
        <v>161547.43029234748</v>
      </c>
      <c r="M46" s="30">
        <f>[1]CUADRO123!N87</f>
        <v>4.9944354369436645</v>
      </c>
      <c r="N46" s="30">
        <f t="shared" ref="N46" si="20">IF(ISNUMBER(L46/D46*100),L46/D46*100,0)</f>
        <v>23.367822650719418</v>
      </c>
    </row>
    <row r="47" spans="1:14" x14ac:dyDescent="0.2">
      <c r="A47" s="2" t="str">
        <f>'C01'!A47</f>
        <v>Explotacion de minas y canteras</v>
      </c>
      <c r="B47" s="29">
        <f>[1]CUADRO123!C88</f>
        <v>12955.477123356468</v>
      </c>
      <c r="C47" s="30">
        <f>[1]CUADRO123!D88</f>
        <v>6.3169902777198921</v>
      </c>
      <c r="D47" s="29">
        <f>[1]CUADRO123!E88</f>
        <v>12955.477123356468</v>
      </c>
      <c r="E47" s="30">
        <f>[1]CUADRO123!F88</f>
        <v>6.3169902777198921</v>
      </c>
      <c r="F47" s="29">
        <f>[1]CUADRO123!G88</f>
        <v>0</v>
      </c>
      <c r="G47" s="30">
        <f>[1]CUADRO123!H88</f>
        <v>0</v>
      </c>
      <c r="H47" s="30">
        <f t="shared" ref="H47:H69" si="21">F47/B47*100</f>
        <v>0</v>
      </c>
      <c r="I47" s="29">
        <f>[1]CUADRO123!K88</f>
        <v>4696.3045691692751</v>
      </c>
      <c r="J47" s="30">
        <f>[1]CUADRO123!L88</f>
        <v>6.1570715570195205</v>
      </c>
      <c r="K47" s="30">
        <f t="shared" ref="K47:K69" si="22">IF(ISNUMBER(I47/D47*100),I47/D47*100,0)</f>
        <v>36.249568614517919</v>
      </c>
      <c r="L47" s="29">
        <f>[1]CUADRO123!M88</f>
        <v>3596.2956605511131</v>
      </c>
      <c r="M47" s="30">
        <f>[1]CUADRO123!N88</f>
        <v>6.1793406946251395</v>
      </c>
      <c r="N47" s="30">
        <f t="shared" ref="N47:N69" si="23">IF(ISNUMBER(L47/D47*100),L47/D47*100,0)</f>
        <v>27.758882411730085</v>
      </c>
    </row>
    <row r="48" spans="1:14" x14ac:dyDescent="0.2">
      <c r="A48" s="2" t="str">
        <f>'C01'!A48</f>
        <v>Industria manufacturera</v>
      </c>
      <c r="B48" s="29">
        <f>[1]CUADRO123!C89</f>
        <v>275073.79231653688</v>
      </c>
      <c r="C48" s="30">
        <f>[1]CUADRO123!D89</f>
        <v>8.5335436174537573</v>
      </c>
      <c r="D48" s="29">
        <f>[1]CUADRO123!E89</f>
        <v>275073.79231653688</v>
      </c>
      <c r="E48" s="30">
        <f>[1]CUADRO123!F89</f>
        <v>8.5335436174537573</v>
      </c>
      <c r="F48" s="29">
        <f>[1]CUADRO123!G89</f>
        <v>0</v>
      </c>
      <c r="G48" s="30">
        <f>[1]CUADRO123!H89</f>
        <v>0</v>
      </c>
      <c r="H48" s="30">
        <f t="shared" si="21"/>
        <v>0</v>
      </c>
      <c r="I48" s="29">
        <f>[1]CUADRO123!K89</f>
        <v>68876.655363097132</v>
      </c>
      <c r="J48" s="30">
        <f>[1]CUADRO123!L89</f>
        <v>7.7040482633611536</v>
      </c>
      <c r="K48" s="30">
        <f t="shared" si="22"/>
        <v>25.039337547591007</v>
      </c>
      <c r="L48" s="29">
        <f>[1]CUADRO123!M89</f>
        <v>111247.217360815</v>
      </c>
      <c r="M48" s="30">
        <f>[1]CUADRO123!N89</f>
        <v>8.1249500538735351</v>
      </c>
      <c r="N48" s="30">
        <f t="shared" si="23"/>
        <v>40.442681370677072</v>
      </c>
    </row>
    <row r="49" spans="1:14" x14ac:dyDescent="0.2">
      <c r="A49" s="2" t="str">
        <f>'C01'!A49</f>
        <v>Suministro de electricidad, gas, vapor y aire acondicionado</v>
      </c>
      <c r="B49" s="29">
        <f>[1]CUADRO123!C90</f>
        <v>3860.5681579815059</v>
      </c>
      <c r="C49" s="30">
        <f>[1]CUADRO123!D90</f>
        <v>12.146165647924141</v>
      </c>
      <c r="D49" s="29">
        <f>[1]CUADRO123!E90</f>
        <v>3860.5681579815059</v>
      </c>
      <c r="E49" s="30">
        <f>[1]CUADRO123!F90</f>
        <v>12.146165647924141</v>
      </c>
      <c r="F49" s="29">
        <f>[1]CUADRO123!G90</f>
        <v>0</v>
      </c>
      <c r="G49" s="30">
        <f>[1]CUADRO123!H90</f>
        <v>0</v>
      </c>
      <c r="H49" s="30">
        <f t="shared" si="21"/>
        <v>0</v>
      </c>
      <c r="I49" s="29">
        <f>[1]CUADRO123!K90</f>
        <v>0</v>
      </c>
      <c r="J49" s="30">
        <f>[1]CUADRO123!L90</f>
        <v>0</v>
      </c>
      <c r="K49" s="30">
        <f t="shared" si="22"/>
        <v>0</v>
      </c>
      <c r="L49" s="29">
        <f>[1]CUADRO123!M90</f>
        <v>2331.4384468180415</v>
      </c>
      <c r="M49" s="30">
        <f>[1]CUADRO123!N90</f>
        <v>11.68084074740201</v>
      </c>
      <c r="N49" s="30">
        <f t="shared" si="23"/>
        <v>60.391070728745575</v>
      </c>
    </row>
    <row r="50" spans="1:14" x14ac:dyDescent="0.2">
      <c r="A50" s="2" t="str">
        <f>'C01'!A50</f>
        <v>Suministro de agua, evacuacion de aguas residuales, gestion de desechos y descontaminacion</v>
      </c>
      <c r="B50" s="29">
        <f>[1]CUADRO123!C91</f>
        <v>17897.18380856259</v>
      </c>
      <c r="C50" s="30">
        <f>[1]CUADRO123!D91</f>
        <v>6.9665812896736448</v>
      </c>
      <c r="D50" s="29">
        <f>[1]CUADRO123!E91</f>
        <v>17897.18380856259</v>
      </c>
      <c r="E50" s="30">
        <f>[1]CUADRO123!F91</f>
        <v>6.9665812896736448</v>
      </c>
      <c r="F50" s="29">
        <f>[1]CUADRO123!G91</f>
        <v>0</v>
      </c>
      <c r="G50" s="30">
        <f>[1]CUADRO123!H91</f>
        <v>0</v>
      </c>
      <c r="H50" s="30">
        <f t="shared" si="21"/>
        <v>0</v>
      </c>
      <c r="I50" s="29">
        <f>[1]CUADRO123!K91</f>
        <v>4870.2800979832327</v>
      </c>
      <c r="J50" s="30">
        <f>[1]CUADRO123!L91</f>
        <v>4.6459467671515924</v>
      </c>
      <c r="K50" s="30">
        <f t="shared" si="22"/>
        <v>27.212550030654175</v>
      </c>
      <c r="L50" s="29">
        <f>[1]CUADRO123!M91</f>
        <v>4723.3999629611453</v>
      </c>
      <c r="M50" s="30">
        <f>[1]CUADRO123!N91</f>
        <v>6.595179496477015</v>
      </c>
      <c r="N50" s="30">
        <f t="shared" si="23"/>
        <v>26.39186149890978</v>
      </c>
    </row>
    <row r="51" spans="1:14" x14ac:dyDescent="0.2">
      <c r="A51" s="2" t="str">
        <f>'C01'!A51</f>
        <v>Construccion</v>
      </c>
      <c r="B51" s="29">
        <f>[1]CUADRO123!C92</f>
        <v>289982.77435378195</v>
      </c>
      <c r="C51" s="30">
        <f>[1]CUADRO123!D92</f>
        <v>7.0202410289827526</v>
      </c>
      <c r="D51" s="29">
        <f>[1]CUADRO123!E92</f>
        <v>289982.77435378195</v>
      </c>
      <c r="E51" s="30">
        <f>[1]CUADRO123!F92</f>
        <v>7.0202410289827526</v>
      </c>
      <c r="F51" s="29">
        <f>[1]CUADRO123!G92</f>
        <v>0</v>
      </c>
      <c r="G51" s="30">
        <f>[1]CUADRO123!H92</f>
        <v>0</v>
      </c>
      <c r="H51" s="30">
        <f t="shared" si="21"/>
        <v>0</v>
      </c>
      <c r="I51" s="29">
        <f>[1]CUADRO123!K92</f>
        <v>87842.49692866359</v>
      </c>
      <c r="J51" s="30">
        <f>[1]CUADRO123!L92</f>
        <v>7.099155547233039</v>
      </c>
      <c r="K51" s="30">
        <f t="shared" si="22"/>
        <v>30.292315508884275</v>
      </c>
      <c r="L51" s="29">
        <f>[1]CUADRO123!M92</f>
        <v>128053.69373648112</v>
      </c>
      <c r="M51" s="30">
        <f>[1]CUADRO123!N92</f>
        <v>6.8047450979659132</v>
      </c>
      <c r="N51" s="30">
        <f t="shared" si="23"/>
        <v>44.159069110861843</v>
      </c>
    </row>
    <row r="52" spans="1:14" x14ac:dyDescent="0.2">
      <c r="A52" s="2" t="str">
        <f>'C01'!A52</f>
        <v>Comercio al por mayor y al por menor, reparacion de vehiculos automotores y motocicletas</v>
      </c>
      <c r="B52" s="29">
        <f>[1]CUADRO123!C93</f>
        <v>347353.90538225207</v>
      </c>
      <c r="C52" s="30">
        <f>[1]CUADRO123!D93</f>
        <v>8.5487556277246757</v>
      </c>
      <c r="D52" s="29">
        <f>[1]CUADRO123!E93</f>
        <v>347353.90538225207</v>
      </c>
      <c r="E52" s="30">
        <f>[1]CUADRO123!F93</f>
        <v>8.5487556277246757</v>
      </c>
      <c r="F52" s="29">
        <f>[1]CUADRO123!G93</f>
        <v>0</v>
      </c>
      <c r="G52" s="30">
        <f>[1]CUADRO123!H93</f>
        <v>0</v>
      </c>
      <c r="H52" s="30">
        <f t="shared" si="21"/>
        <v>0</v>
      </c>
      <c r="I52" s="29">
        <f>[1]CUADRO123!K93</f>
        <v>103346.20889372054</v>
      </c>
      <c r="J52" s="30">
        <f>[1]CUADRO123!L93</f>
        <v>8.1208979619279109</v>
      </c>
      <c r="K52" s="30">
        <f t="shared" si="22"/>
        <v>29.752424628705782</v>
      </c>
      <c r="L52" s="29">
        <f>[1]CUADRO123!M93</f>
        <v>108325.18194002191</v>
      </c>
      <c r="M52" s="30">
        <f>[1]CUADRO123!N93</f>
        <v>7.9419587701150665</v>
      </c>
      <c r="N52" s="30">
        <f t="shared" si="23"/>
        <v>31.185825252436256</v>
      </c>
    </row>
    <row r="53" spans="1:14" x14ac:dyDescent="0.2">
      <c r="A53" s="2" t="str">
        <f>'C01'!A53</f>
        <v>Transporte y almacenamiento</v>
      </c>
      <c r="B53" s="29">
        <f>[1]CUADRO123!C94</f>
        <v>118199.59391617321</v>
      </c>
      <c r="C53" s="30">
        <f>[1]CUADRO123!D94</f>
        <v>7.8789022354011191</v>
      </c>
      <c r="D53" s="29">
        <f>[1]CUADRO123!E94</f>
        <v>118199.59391617321</v>
      </c>
      <c r="E53" s="30">
        <f>[1]CUADRO123!F94</f>
        <v>7.8789022354011191</v>
      </c>
      <c r="F53" s="29">
        <f>[1]CUADRO123!G94</f>
        <v>0</v>
      </c>
      <c r="G53" s="30">
        <f>[1]CUADRO123!H94</f>
        <v>0</v>
      </c>
      <c r="H53" s="30">
        <f t="shared" si="21"/>
        <v>0</v>
      </c>
      <c r="I53" s="29">
        <f>[1]CUADRO123!K94</f>
        <v>56485.955167390202</v>
      </c>
      <c r="J53" s="30">
        <f>[1]CUADRO123!L94</f>
        <v>7.8734641697714096</v>
      </c>
      <c r="K53" s="30">
        <f t="shared" si="22"/>
        <v>47.788620329313375</v>
      </c>
      <c r="L53" s="29">
        <f>[1]CUADRO123!M94</f>
        <v>24421.453574385891</v>
      </c>
      <c r="M53" s="30">
        <f>[1]CUADRO123!N94</f>
        <v>7.2729625153233268</v>
      </c>
      <c r="N53" s="30">
        <f t="shared" si="23"/>
        <v>20.661199218421604</v>
      </c>
    </row>
    <row r="54" spans="1:14" x14ac:dyDescent="0.2">
      <c r="A54" s="2" t="str">
        <f>'C01'!A54</f>
        <v>Actividades de alojamiento y de servicios de comida</v>
      </c>
      <c r="B54" s="29">
        <f>[1]CUADRO123!C95</f>
        <v>50125.034374490475</v>
      </c>
      <c r="C54" s="30">
        <f>[1]CUADRO123!D95</f>
        <v>9.803212699059344</v>
      </c>
      <c r="D54" s="29">
        <f>[1]CUADRO123!E95</f>
        <v>50125.034374490475</v>
      </c>
      <c r="E54" s="30">
        <f>[1]CUADRO123!F95</f>
        <v>9.803212699059344</v>
      </c>
      <c r="F54" s="29">
        <f>[1]CUADRO123!G95</f>
        <v>0</v>
      </c>
      <c r="G54" s="30">
        <f>[1]CUADRO123!H95</f>
        <v>0</v>
      </c>
      <c r="H54" s="30">
        <f t="shared" si="21"/>
        <v>0</v>
      </c>
      <c r="I54" s="29">
        <f>[1]CUADRO123!K95</f>
        <v>18607.943522991893</v>
      </c>
      <c r="J54" s="30">
        <f>[1]CUADRO123!L95</f>
        <v>8.6371148858054134</v>
      </c>
      <c r="K54" s="30">
        <f t="shared" si="22"/>
        <v>37.123053889538696</v>
      </c>
      <c r="L54" s="29">
        <f>[1]CUADRO123!M95</f>
        <v>14565.442137370848</v>
      </c>
      <c r="M54" s="30">
        <f>[1]CUADRO123!N95</f>
        <v>10.635340857535153</v>
      </c>
      <c r="N54" s="30">
        <f t="shared" si="23"/>
        <v>29.058218750635834</v>
      </c>
    </row>
    <row r="55" spans="1:14" x14ac:dyDescent="0.2">
      <c r="A55" s="2" t="str">
        <f>'C01'!A55</f>
        <v>Informacion y comunicaciones</v>
      </c>
      <c r="B55" s="29">
        <f>[1]CUADRO123!C96</f>
        <v>11628.199351410009</v>
      </c>
      <c r="C55" s="30">
        <f>[1]CUADRO123!D96</f>
        <v>12.04691787767954</v>
      </c>
      <c r="D55" s="29">
        <f>[1]CUADRO123!E96</f>
        <v>11628.199351410009</v>
      </c>
      <c r="E55" s="30">
        <f>[1]CUADRO123!F96</f>
        <v>12.04691787767954</v>
      </c>
      <c r="F55" s="29">
        <f>[1]CUADRO123!G96</f>
        <v>0</v>
      </c>
      <c r="G55" s="30">
        <f>[1]CUADRO123!H96</f>
        <v>0</v>
      </c>
      <c r="H55" s="30">
        <f t="shared" si="21"/>
        <v>0</v>
      </c>
      <c r="I55" s="29">
        <f>[1]CUADRO123!K96</f>
        <v>1686.7624869688595</v>
      </c>
      <c r="J55" s="30">
        <f>[1]CUADRO123!L96</f>
        <v>12.775077879762874</v>
      </c>
      <c r="K55" s="30">
        <f t="shared" si="22"/>
        <v>14.505792651072211</v>
      </c>
      <c r="L55" s="29">
        <f>[1]CUADRO123!M96</f>
        <v>2199.3628855180855</v>
      </c>
      <c r="M55" s="30">
        <f>[1]CUADRO123!N96</f>
        <v>9.3862426827215977</v>
      </c>
      <c r="N55" s="30">
        <f t="shared" si="23"/>
        <v>18.914045236517172</v>
      </c>
    </row>
    <row r="56" spans="1:14" x14ac:dyDescent="0.2">
      <c r="A56" s="2" t="str">
        <f>'C01'!A56</f>
        <v>Actividades finacieras y de seguros</v>
      </c>
      <c r="B56" s="29">
        <f>[1]CUADRO123!C97</f>
        <v>19291.932817402019</v>
      </c>
      <c r="C56" s="30">
        <f>[1]CUADRO123!D97</f>
        <v>13.292506430142817</v>
      </c>
      <c r="D56" s="29">
        <f>[1]CUADRO123!E97</f>
        <v>19291.932817402019</v>
      </c>
      <c r="E56" s="30">
        <f>[1]CUADRO123!F97</f>
        <v>13.292506430142817</v>
      </c>
      <c r="F56" s="29">
        <f>[1]CUADRO123!G97</f>
        <v>0</v>
      </c>
      <c r="G56" s="30">
        <f>[1]CUADRO123!H97</f>
        <v>0</v>
      </c>
      <c r="H56" s="30">
        <f t="shared" si="21"/>
        <v>0</v>
      </c>
      <c r="I56" s="29">
        <f>[1]CUADRO123!K97</f>
        <v>785.02955899880112</v>
      </c>
      <c r="J56" s="30">
        <f>[1]CUADRO123!L97</f>
        <v>16</v>
      </c>
      <c r="K56" s="30">
        <f t="shared" si="22"/>
        <v>4.0692115529796791</v>
      </c>
      <c r="L56" s="29">
        <f>[1]CUADRO123!M97</f>
        <v>4081.0337788846591</v>
      </c>
      <c r="M56" s="30">
        <f>[1]CUADRO123!N97</f>
        <v>12.853243095645453</v>
      </c>
      <c r="N56" s="30">
        <f t="shared" si="23"/>
        <v>21.154094913721757</v>
      </c>
    </row>
    <row r="57" spans="1:14" x14ac:dyDescent="0.2">
      <c r="A57" s="2" t="str">
        <f>'C01'!A57</f>
        <v>Actividades inmobiliarias</v>
      </c>
      <c r="B57" s="29">
        <f>[1]CUADRO123!C98</f>
        <v>4922.6465042891123</v>
      </c>
      <c r="C57" s="30">
        <f>[1]CUADRO123!D98</f>
        <v>11.501569061139771</v>
      </c>
      <c r="D57" s="29">
        <f>[1]CUADRO123!E98</f>
        <v>4922.6465042891123</v>
      </c>
      <c r="E57" s="30">
        <f>[1]CUADRO123!F98</f>
        <v>11.501569061139771</v>
      </c>
      <c r="F57" s="29">
        <f>[1]CUADRO123!G98</f>
        <v>0</v>
      </c>
      <c r="G57" s="30">
        <f>[1]CUADRO123!H98</f>
        <v>0</v>
      </c>
      <c r="H57" s="30">
        <f t="shared" si="21"/>
        <v>0</v>
      </c>
      <c r="I57" s="29">
        <f>[1]CUADRO123!K98</f>
        <v>683.29559091062447</v>
      </c>
      <c r="J57" s="30">
        <f>[1]CUADRO123!L98</f>
        <v>16</v>
      </c>
      <c r="K57" s="30">
        <f t="shared" si="22"/>
        <v>13.880655259630517</v>
      </c>
      <c r="L57" s="29">
        <f>[1]CUADRO123!M98</f>
        <v>2139.1260181844532</v>
      </c>
      <c r="M57" s="30">
        <f>[1]CUADRO123!N98</f>
        <v>5.2635482481381208</v>
      </c>
      <c r="N57" s="30">
        <f t="shared" si="23"/>
        <v>43.454796445786393</v>
      </c>
    </row>
    <row r="58" spans="1:14" x14ac:dyDescent="0.2">
      <c r="A58" s="2" t="str">
        <f>'C01'!A58</f>
        <v>Actividades profesionales, cientificas y tecnicas</v>
      </c>
      <c r="B58" s="29">
        <f>[1]CUADRO123!C99</f>
        <v>19194.134117484638</v>
      </c>
      <c r="C58" s="30">
        <f>[1]CUADRO123!D99</f>
        <v>14.363263325681901</v>
      </c>
      <c r="D58" s="29">
        <f>[1]CUADRO123!E99</f>
        <v>19194.134117484638</v>
      </c>
      <c r="E58" s="30">
        <f>[1]CUADRO123!F99</f>
        <v>14.363263325681901</v>
      </c>
      <c r="F58" s="29">
        <f>[1]CUADRO123!G99</f>
        <v>0</v>
      </c>
      <c r="G58" s="30">
        <f>[1]CUADRO123!H99</f>
        <v>0</v>
      </c>
      <c r="H58" s="30">
        <f t="shared" si="21"/>
        <v>0</v>
      </c>
      <c r="I58" s="29">
        <f>[1]CUADRO123!K99</f>
        <v>7071.9574693364684</v>
      </c>
      <c r="J58" s="30">
        <f>[1]CUADRO123!L99</f>
        <v>14.517012435979449</v>
      </c>
      <c r="K58" s="30">
        <f t="shared" si="22"/>
        <v>36.844368316121972</v>
      </c>
      <c r="L58" s="29">
        <f>[1]CUADRO123!M99</f>
        <v>1124.5083246459062</v>
      </c>
      <c r="M58" s="30">
        <f>[1]CUADRO123!N99</f>
        <v>10.628921367247912</v>
      </c>
      <c r="N58" s="30">
        <f t="shared" si="23"/>
        <v>5.8586040806162254</v>
      </c>
    </row>
    <row r="59" spans="1:14" x14ac:dyDescent="0.2">
      <c r="A59" s="2" t="str">
        <f>'C01'!A59</f>
        <v>Actividades de servicios administrativos y de apoyo</v>
      </c>
      <c r="B59" s="29">
        <f>[1]CUADRO123!C100</f>
        <v>53492.163427370215</v>
      </c>
      <c r="C59" s="30">
        <f>[1]CUADRO123!D100</f>
        <v>8.9698844185336579</v>
      </c>
      <c r="D59" s="29">
        <f>[1]CUADRO123!E100</f>
        <v>53492.163427370215</v>
      </c>
      <c r="E59" s="30">
        <f>[1]CUADRO123!F100</f>
        <v>8.9698844185336579</v>
      </c>
      <c r="F59" s="29">
        <f>[1]CUADRO123!G100</f>
        <v>0</v>
      </c>
      <c r="G59" s="30">
        <f>[1]CUADRO123!H100</f>
        <v>0</v>
      </c>
      <c r="H59" s="30">
        <f t="shared" si="21"/>
        <v>0</v>
      </c>
      <c r="I59" s="29">
        <f>[1]CUADRO123!K100</f>
        <v>12656.156243371079</v>
      </c>
      <c r="J59" s="30">
        <f>[1]CUADRO123!L100</f>
        <v>10.137646469515408</v>
      </c>
      <c r="K59" s="30">
        <f t="shared" si="22"/>
        <v>23.659832454813991</v>
      </c>
      <c r="L59" s="29">
        <f>[1]CUADRO123!M100</f>
        <v>20940.730605027675</v>
      </c>
      <c r="M59" s="30">
        <f>[1]CUADRO123!N100</f>
        <v>7.2213921874745024</v>
      </c>
      <c r="N59" s="30">
        <f t="shared" si="23"/>
        <v>39.147286748759498</v>
      </c>
    </row>
    <row r="60" spans="1:14" x14ac:dyDescent="0.2">
      <c r="A60" s="2" t="str">
        <f>'C01'!A60</f>
        <v>Aministracion publica y defensa, planes de seguridad social de afiliacion obligatoria</v>
      </c>
      <c r="B60" s="29">
        <f>[1]CUADRO123!C101</f>
        <v>47085.441462872783</v>
      </c>
      <c r="C60" s="30">
        <f>[1]CUADRO123!D101</f>
        <v>10.012140752010215</v>
      </c>
      <c r="D60" s="29">
        <f>[1]CUADRO123!E101</f>
        <v>47085.441462872783</v>
      </c>
      <c r="E60" s="30">
        <f>[1]CUADRO123!F101</f>
        <v>10.012140752010215</v>
      </c>
      <c r="F60" s="29">
        <f>[1]CUADRO123!G101</f>
        <v>0</v>
      </c>
      <c r="G60" s="30">
        <f>[1]CUADRO123!H101</f>
        <v>0</v>
      </c>
      <c r="H60" s="30">
        <f t="shared" si="21"/>
        <v>0</v>
      </c>
      <c r="I60" s="29">
        <f>[1]CUADRO123!K101</f>
        <v>3205.1395573490163</v>
      </c>
      <c r="J60" s="30">
        <f>[1]CUADRO123!L101</f>
        <v>6.8183522973186941</v>
      </c>
      <c r="K60" s="30">
        <f t="shared" si="22"/>
        <v>6.8070712682524013</v>
      </c>
      <c r="L60" s="29">
        <f>[1]CUADRO123!M101</f>
        <v>13265.7061559883</v>
      </c>
      <c r="M60" s="30">
        <f>[1]CUADRO123!N101</f>
        <v>7.8063007015117369</v>
      </c>
      <c r="N60" s="30">
        <f t="shared" si="23"/>
        <v>28.17368966679097</v>
      </c>
    </row>
    <row r="61" spans="1:14" x14ac:dyDescent="0.2">
      <c r="A61" s="2" t="str">
        <f>'C01'!A61</f>
        <v>Enseñanza</v>
      </c>
      <c r="B61" s="29">
        <f>[1]CUADRO123!C102</f>
        <v>35100.857501753766</v>
      </c>
      <c r="C61" s="30">
        <f>[1]CUADRO123!D102</f>
        <v>15.078949256092949</v>
      </c>
      <c r="D61" s="29">
        <f>[1]CUADRO123!E102</f>
        <v>35100.857501753766</v>
      </c>
      <c r="E61" s="30">
        <f>[1]CUADRO123!F102</f>
        <v>15.078949256092949</v>
      </c>
      <c r="F61" s="29">
        <f>[1]CUADRO123!G102</f>
        <v>0</v>
      </c>
      <c r="G61" s="30">
        <f>[1]CUADRO123!H102</f>
        <v>0</v>
      </c>
      <c r="H61" s="30">
        <f t="shared" si="21"/>
        <v>0</v>
      </c>
      <c r="I61" s="29">
        <f>[1]CUADRO123!K102</f>
        <v>15356.968729958075</v>
      </c>
      <c r="J61" s="30">
        <f>[1]CUADRO123!L102</f>
        <v>15.340959429812647</v>
      </c>
      <c r="K61" s="30">
        <f t="shared" si="22"/>
        <v>43.750978816374456</v>
      </c>
      <c r="L61" s="29">
        <f>[1]CUADRO123!M102</f>
        <v>1989.6499053982409</v>
      </c>
      <c r="M61" s="30">
        <f>[1]CUADRO123!N102</f>
        <v>9.8215429646468646</v>
      </c>
      <c r="N61" s="30">
        <f t="shared" si="23"/>
        <v>5.6683797690664131</v>
      </c>
    </row>
    <row r="62" spans="1:14" x14ac:dyDescent="0.2">
      <c r="A62" s="2" t="str">
        <f>'C01'!A62</f>
        <v>Actividades de atencion de la salud humana y de asistencia social</v>
      </c>
      <c r="B62" s="29">
        <f>[1]CUADRO123!C103</f>
        <v>22301.474899602435</v>
      </c>
      <c r="C62" s="30">
        <f>[1]CUADRO123!D103</f>
        <v>13.174571386520229</v>
      </c>
      <c r="D62" s="29">
        <f>[1]CUADRO123!E103</f>
        <v>22301.474899602435</v>
      </c>
      <c r="E62" s="30">
        <f>[1]CUADRO123!F103</f>
        <v>13.174571386520229</v>
      </c>
      <c r="F62" s="29">
        <f>[1]CUADRO123!G103</f>
        <v>0</v>
      </c>
      <c r="G62" s="30">
        <f>[1]CUADRO123!H103</f>
        <v>0</v>
      </c>
      <c r="H62" s="30">
        <f t="shared" si="21"/>
        <v>0</v>
      </c>
      <c r="I62" s="29">
        <f>[1]CUADRO123!K103</f>
        <v>6117.85813506053</v>
      </c>
      <c r="J62" s="30">
        <f>[1]CUADRO123!L103</f>
        <v>11.980540915205676</v>
      </c>
      <c r="K62" s="30">
        <f t="shared" si="22"/>
        <v>27.432527053040744</v>
      </c>
      <c r="L62" s="29">
        <f>[1]CUADRO123!M103</f>
        <v>3284.9700871735731</v>
      </c>
      <c r="M62" s="30">
        <f>[1]CUADRO123!N103</f>
        <v>11.937800991225833</v>
      </c>
      <c r="N62" s="30">
        <f t="shared" si="23"/>
        <v>14.729833349417323</v>
      </c>
    </row>
    <row r="63" spans="1:14" x14ac:dyDescent="0.2">
      <c r="A63" s="2" t="str">
        <f>'C01'!A63</f>
        <v>Actividades artisticas, de entretenimiento y recreativas</v>
      </c>
      <c r="B63" s="29">
        <f>[1]CUADRO123!C104</f>
        <v>9388.1885509867607</v>
      </c>
      <c r="C63" s="30">
        <f>[1]CUADRO123!D104</f>
        <v>11.57905119540748</v>
      </c>
      <c r="D63" s="29">
        <f>[1]CUADRO123!E104</f>
        <v>9388.1885509867607</v>
      </c>
      <c r="E63" s="30">
        <f>[1]CUADRO123!F104</f>
        <v>11.57905119540748</v>
      </c>
      <c r="F63" s="29">
        <f>[1]CUADRO123!G104</f>
        <v>0</v>
      </c>
      <c r="G63" s="30">
        <f>[1]CUADRO123!H104</f>
        <v>0</v>
      </c>
      <c r="H63" s="30">
        <f t="shared" si="21"/>
        <v>0</v>
      </c>
      <c r="I63" s="29">
        <f>[1]CUADRO123!K104</f>
        <v>5062.8787286082506</v>
      </c>
      <c r="J63" s="30">
        <f>[1]CUADRO123!L104</f>
        <v>11.716749412491041</v>
      </c>
      <c r="K63" s="30">
        <f t="shared" si="22"/>
        <v>53.928174760360015</v>
      </c>
      <c r="L63" s="29">
        <f>[1]CUADRO123!M104</f>
        <v>722.19671390104349</v>
      </c>
      <c r="M63" s="30">
        <f>[1]CUADRO123!N104</f>
        <v>4.8323982562398413</v>
      </c>
      <c r="N63" s="30">
        <f t="shared" si="23"/>
        <v>7.6926098147563922</v>
      </c>
    </row>
    <row r="64" spans="1:14" x14ac:dyDescent="0.2">
      <c r="A64" s="2" t="str">
        <f>'C01'!A64</f>
        <v>Otras actividades de servicios</v>
      </c>
      <c r="B64" s="29">
        <f>[1]CUADRO123!C105</f>
        <v>68925.256038455584</v>
      </c>
      <c r="C64" s="30">
        <f>[1]CUADRO123!D105</f>
        <v>8.4608109658520743</v>
      </c>
      <c r="D64" s="29">
        <f>[1]CUADRO123!E105</f>
        <v>68925.256038455584</v>
      </c>
      <c r="E64" s="30">
        <f>[1]CUADRO123!F105</f>
        <v>8.4608109658520743</v>
      </c>
      <c r="F64" s="29">
        <f>[1]CUADRO123!G105</f>
        <v>0</v>
      </c>
      <c r="G64" s="30">
        <f>[1]CUADRO123!H105</f>
        <v>0</v>
      </c>
      <c r="H64" s="30">
        <f t="shared" si="21"/>
        <v>0</v>
      </c>
      <c r="I64" s="29">
        <f>[1]CUADRO123!K105</f>
        <v>38571.041153019447</v>
      </c>
      <c r="J64" s="30">
        <f>[1]CUADRO123!L105</f>
        <v>8.2375111271247565</v>
      </c>
      <c r="K64" s="30">
        <f t="shared" si="22"/>
        <v>55.960678813437326</v>
      </c>
      <c r="L64" s="29">
        <f>[1]CUADRO123!M105</f>
        <v>11276.624019824309</v>
      </c>
      <c r="M64" s="30">
        <f>[1]CUADRO123!N105</f>
        <v>9.1844945306337884</v>
      </c>
      <c r="N64" s="30">
        <f t="shared" si="23"/>
        <v>16.360655974252346</v>
      </c>
    </row>
    <row r="65" spans="1:15" x14ac:dyDescent="0.2">
      <c r="A65" s="2" t="str">
        <f>'C01'!A65</f>
        <v>Actividades de los hogares como empleadores y actividades no diferenciadas de los hogares como productores de bienes y s</v>
      </c>
      <c r="B65" s="29">
        <f>[1]CUADRO123!C106</f>
        <v>11724.081722189239</v>
      </c>
      <c r="C65" s="30">
        <f>[1]CUADRO123!D106</f>
        <v>6.2801533847123459</v>
      </c>
      <c r="D65" s="29">
        <f>[1]CUADRO123!E106</f>
        <v>11724.081722189239</v>
      </c>
      <c r="E65" s="30">
        <f>[1]CUADRO123!F106</f>
        <v>6.2801533847123459</v>
      </c>
      <c r="F65" s="29">
        <f>[1]CUADRO123!G106</f>
        <v>0</v>
      </c>
      <c r="G65" s="30">
        <f>[1]CUADRO123!H106</f>
        <v>0</v>
      </c>
      <c r="H65" s="30">
        <f t="shared" si="21"/>
        <v>0</v>
      </c>
      <c r="I65" s="29">
        <f>[1]CUADRO123!K106</f>
        <v>7113.4498600285579</v>
      </c>
      <c r="J65" s="30">
        <f>[1]CUADRO123!L106</f>
        <v>7.1005133122399915</v>
      </c>
      <c r="K65" s="30">
        <f t="shared" si="22"/>
        <v>60.673833811355095</v>
      </c>
      <c r="L65" s="29">
        <f>[1]CUADRO123!M106</f>
        <v>3927.3362712500593</v>
      </c>
      <c r="M65" s="30">
        <f>[1]CUADRO123!N106</f>
        <v>4.3338095920511677</v>
      </c>
      <c r="N65" s="30">
        <f t="shared" si="23"/>
        <v>33.498028795015152</v>
      </c>
    </row>
    <row r="66" spans="1:15" x14ac:dyDescent="0.2">
      <c r="A66" s="2" t="str">
        <f>'C01'!A66</f>
        <v>Actividades de organizaciones y organos extraterritoriales</v>
      </c>
      <c r="B66" s="29">
        <f>[1]CUADRO123!C107</f>
        <v>2411.2689766425983</v>
      </c>
      <c r="C66" s="30">
        <f>[1]CUADRO123!D107</f>
        <v>13.426736665613491</v>
      </c>
      <c r="D66" s="29">
        <f>[1]CUADRO123!E107</f>
        <v>2411.2689766425983</v>
      </c>
      <c r="E66" s="30">
        <f>[1]CUADRO123!F107</f>
        <v>13.426736665613491</v>
      </c>
      <c r="F66" s="29">
        <f>[1]CUADRO123!G107</f>
        <v>0</v>
      </c>
      <c r="G66" s="30">
        <f>[1]CUADRO123!H107</f>
        <v>0</v>
      </c>
      <c r="H66" s="30">
        <f t="shared" si="21"/>
        <v>0</v>
      </c>
      <c r="I66" s="29">
        <f>[1]CUADRO123!K107</f>
        <v>421.61907124435737</v>
      </c>
      <c r="J66" s="30">
        <f>[1]CUADRO123!L107</f>
        <v>6</v>
      </c>
      <c r="K66" s="30">
        <f t="shared" si="22"/>
        <v>17.485360419284753</v>
      </c>
      <c r="L66" s="29">
        <f>[1]CUADRO123!M107</f>
        <v>0</v>
      </c>
      <c r="M66" s="30">
        <f>[1]CUADRO123!N107</f>
        <v>0</v>
      </c>
      <c r="N66" s="30">
        <f t="shared" si="23"/>
        <v>0</v>
      </c>
    </row>
    <row r="67" spans="1:15" x14ac:dyDescent="0.2">
      <c r="A67" s="2" t="str">
        <f>'C01'!A67</f>
        <v>Rama de actividad NO especificadas</v>
      </c>
      <c r="B67" s="29">
        <f>[1]CUADRO123!C108</f>
        <v>0</v>
      </c>
      <c r="C67" s="30">
        <f>[1]CUADRO123!D108</f>
        <v>0</v>
      </c>
      <c r="D67" s="29">
        <f>[1]CUADRO123!E108</f>
        <v>0</v>
      </c>
      <c r="E67" s="30">
        <f>[1]CUADRO123!F108</f>
        <v>0</v>
      </c>
      <c r="F67" s="29">
        <f>[1]CUADRO123!G108</f>
        <v>0</v>
      </c>
      <c r="G67" s="30">
        <f>[1]CUADRO123!H108</f>
        <v>0</v>
      </c>
      <c r="H67" s="30" t="e">
        <f t="shared" si="21"/>
        <v>#DIV/0!</v>
      </c>
      <c r="I67" s="29">
        <f>[1]CUADRO123!K108</f>
        <v>0</v>
      </c>
      <c r="J67" s="30">
        <f>[1]CUADRO123!L108</f>
        <v>0</v>
      </c>
      <c r="K67" s="30">
        <f t="shared" si="22"/>
        <v>0</v>
      </c>
      <c r="L67" s="29">
        <f>[1]CUADRO123!M108</f>
        <v>0</v>
      </c>
      <c r="M67" s="30">
        <f>[1]CUADRO123!N108</f>
        <v>0</v>
      </c>
      <c r="N67" s="30">
        <f t="shared" si="23"/>
        <v>0</v>
      </c>
    </row>
    <row r="68" spans="1:15" x14ac:dyDescent="0.2">
      <c r="A68" s="2" t="str">
        <f>'C01'!A68</f>
        <v>Busca trabajo por primera vez</v>
      </c>
      <c r="B68" s="29">
        <f>[1]CUADRO123!C109</f>
        <v>35918.135638291424</v>
      </c>
      <c r="C68" s="30">
        <f>[1]CUADRO123!D109</f>
        <v>9.2225489847642734</v>
      </c>
      <c r="D68" s="29">
        <f>[1]CUADRO123!E109</f>
        <v>0</v>
      </c>
      <c r="E68" s="30">
        <f>[1]CUADRO123!F109</f>
        <v>0</v>
      </c>
      <c r="F68" s="29">
        <f>[1]CUADRO123!G109</f>
        <v>35918.135638291424</v>
      </c>
      <c r="G68" s="30">
        <f>[1]CUADRO123!H109</f>
        <v>9.2225489847642734</v>
      </c>
      <c r="H68" s="30">
        <f t="shared" si="21"/>
        <v>100</v>
      </c>
      <c r="I68" s="29">
        <f>[1]CUADRO123!K109</f>
        <v>0</v>
      </c>
      <c r="J68" s="30">
        <f>[1]CUADRO123!L109</f>
        <v>0</v>
      </c>
      <c r="K68" s="30">
        <f t="shared" si="22"/>
        <v>0</v>
      </c>
      <c r="L68" s="29">
        <f>[1]CUADRO123!M109</f>
        <v>0</v>
      </c>
      <c r="M68" s="30">
        <f>[1]CUADRO123!N109</f>
        <v>0</v>
      </c>
      <c r="N68" s="30">
        <f t="shared" si="23"/>
        <v>0</v>
      </c>
    </row>
    <row r="69" spans="1:15" x14ac:dyDescent="0.2">
      <c r="A69" s="2" t="str">
        <f>'C01'!A69</f>
        <v>NS/NR</v>
      </c>
      <c r="B69" s="29">
        <f>[1]CUADRO123!C110</f>
        <v>61160.967627055928</v>
      </c>
      <c r="C69" s="30">
        <f>[1]CUADRO123!D110</f>
        <v>8.2320414089888967</v>
      </c>
      <c r="D69" s="29">
        <f>[1]CUADRO123!E110</f>
        <v>61160.967627055928</v>
      </c>
      <c r="E69" s="30">
        <f>[1]CUADRO123!F110</f>
        <v>8.2320414089888967</v>
      </c>
      <c r="F69" s="29">
        <f>[1]CUADRO123!G110</f>
        <v>0</v>
      </c>
      <c r="G69" s="30">
        <f>[1]CUADRO123!H110</f>
        <v>0</v>
      </c>
      <c r="H69" s="30">
        <f t="shared" si="21"/>
        <v>0</v>
      </c>
      <c r="I69" s="29">
        <f>[1]CUADRO123!K110</f>
        <v>19010.337586158286</v>
      </c>
      <c r="J69" s="30">
        <f>[1]CUADRO123!L110</f>
        <v>6.6633189741146355</v>
      </c>
      <c r="K69" s="30">
        <f t="shared" si="22"/>
        <v>31.082467010787834</v>
      </c>
      <c r="L69" s="29">
        <f>[1]CUADRO123!M110</f>
        <v>12655.307057521695</v>
      </c>
      <c r="M69" s="30">
        <f>[1]CUADRO123!N110</f>
        <v>6.7810289390205609</v>
      </c>
      <c r="N69" s="30">
        <f t="shared" si="23"/>
        <v>20.691803201496988</v>
      </c>
    </row>
    <row r="70" spans="1:15" x14ac:dyDescent="0.2">
      <c r="A70" s="2"/>
    </row>
    <row r="71" spans="1:15" x14ac:dyDescent="0.2">
      <c r="A71" s="3" t="s">
        <v>1</v>
      </c>
      <c r="O71" s="74"/>
    </row>
    <row r="72" spans="1:15" x14ac:dyDescent="0.2">
      <c r="A72" s="2" t="str">
        <f>'C01'!A72</f>
        <v>Directores y gerentes</v>
      </c>
      <c r="B72" s="29">
        <f>[1]CUADRO123!C111</f>
        <v>45220.321827947708</v>
      </c>
      <c r="C72" s="30">
        <f>[1]CUADRO123!D111</f>
        <v>12.677425694107583</v>
      </c>
      <c r="D72" s="29">
        <f>[1]CUADRO123!E111</f>
        <v>45220.321827947708</v>
      </c>
      <c r="E72" s="30">
        <f>[1]CUADRO123!F111</f>
        <v>12.677425694107583</v>
      </c>
      <c r="F72" s="29">
        <f>[1]CUADRO123!G111</f>
        <v>0</v>
      </c>
      <c r="G72" s="30">
        <f>[1]CUADRO123!H111</f>
        <v>0</v>
      </c>
      <c r="H72" s="30">
        <f t="shared" ref="H72" si="24">F72/B72*100</f>
        <v>0</v>
      </c>
      <c r="I72" s="29">
        <f>[1]CUADRO123!K111</f>
        <v>11137.89583775895</v>
      </c>
      <c r="J72" s="30">
        <f>[1]CUADRO123!L111</f>
        <v>11.21665416525839</v>
      </c>
      <c r="K72" s="30">
        <f t="shared" ref="K72" si="25">IF(ISNUMBER(I72/D72*100),I72/D72*100,0)</f>
        <v>24.630288745259101</v>
      </c>
      <c r="L72" s="29">
        <f>[1]CUADRO123!M111</f>
        <v>6809.9947476787711</v>
      </c>
      <c r="M72" s="30">
        <f>[1]CUADRO123!N111</f>
        <v>10.589744757331227</v>
      </c>
      <c r="N72" s="30">
        <f t="shared" ref="N72" si="26">IF(ISNUMBER(L72/D72*100),L72/D72*100,0)</f>
        <v>15.059589300556372</v>
      </c>
    </row>
    <row r="73" spans="1:15" x14ac:dyDescent="0.2">
      <c r="A73" s="2" t="str">
        <f>'C01'!A73</f>
        <v>Profesionales cientificos e intelectuales</v>
      </c>
      <c r="B73" s="29">
        <f>[1]CUADRO123!C112</f>
        <v>69994.451938926955</v>
      </c>
      <c r="C73" s="30">
        <f>[1]CUADRO123!D112</f>
        <v>15.731235977246483</v>
      </c>
      <c r="D73" s="29">
        <f>[1]CUADRO123!E112</f>
        <v>69994.451938926955</v>
      </c>
      <c r="E73" s="30">
        <f>[1]CUADRO123!F112</f>
        <v>15.731235977246483</v>
      </c>
      <c r="F73" s="29">
        <f>[1]CUADRO123!G112</f>
        <v>0</v>
      </c>
      <c r="G73" s="30">
        <f>[1]CUADRO123!H112</f>
        <v>0</v>
      </c>
      <c r="H73" s="30">
        <f t="shared" ref="H73:H82" si="27">F73/B73*100</f>
        <v>0</v>
      </c>
      <c r="I73" s="29">
        <f>[1]CUADRO123!K112</f>
        <v>22018.46263559295</v>
      </c>
      <c r="J73" s="30">
        <f>[1]CUADRO123!L112</f>
        <v>15.814341747411307</v>
      </c>
      <c r="K73" s="30">
        <f t="shared" ref="K73:K82" si="28">IF(ISNUMBER(I73/D73*100),I73/D73*100,0)</f>
        <v>31.457439876527594</v>
      </c>
      <c r="L73" s="29">
        <f>[1]CUADRO123!M112</f>
        <v>6432.0658881936251</v>
      </c>
      <c r="M73" s="30">
        <f>[1]CUADRO123!N112</f>
        <v>14.792763628525657</v>
      </c>
      <c r="N73" s="30">
        <f t="shared" ref="N73:N82" si="29">IF(ISNUMBER(L73/D73*100),L73/D73*100,0)</f>
        <v>9.1893938876839378</v>
      </c>
    </row>
    <row r="74" spans="1:15" x14ac:dyDescent="0.2">
      <c r="A74" s="2" t="str">
        <f>'C01'!A74</f>
        <v>Tecnicos y profesionales de nivel medio</v>
      </c>
      <c r="B74" s="29">
        <f>[1]CUADRO123!C113</f>
        <v>93120.862414659365</v>
      </c>
      <c r="C74" s="30">
        <f>[1]CUADRO123!D113</f>
        <v>11.11896851338566</v>
      </c>
      <c r="D74" s="29">
        <f>[1]CUADRO123!E113</f>
        <v>93120.862414659365</v>
      </c>
      <c r="E74" s="30">
        <f>[1]CUADRO123!F113</f>
        <v>11.11896851338566</v>
      </c>
      <c r="F74" s="29">
        <f>[1]CUADRO123!G113</f>
        <v>0</v>
      </c>
      <c r="G74" s="30">
        <f>[1]CUADRO123!H113</f>
        <v>0</v>
      </c>
      <c r="H74" s="30">
        <f t="shared" si="27"/>
        <v>0</v>
      </c>
      <c r="I74" s="29">
        <f>[1]CUADRO123!K113</f>
        <v>26503.831674317575</v>
      </c>
      <c r="J74" s="30">
        <f>[1]CUADRO123!L113</f>
        <v>10.630462931047411</v>
      </c>
      <c r="K74" s="30">
        <f t="shared" si="28"/>
        <v>28.461754957013007</v>
      </c>
      <c r="L74" s="29">
        <f>[1]CUADRO123!M113</f>
        <v>17732.500255294788</v>
      </c>
      <c r="M74" s="30">
        <f>[1]CUADRO123!N113</f>
        <v>8.9170597947369412</v>
      </c>
      <c r="N74" s="30">
        <f t="shared" si="29"/>
        <v>19.042457077269599</v>
      </c>
    </row>
    <row r="75" spans="1:15" x14ac:dyDescent="0.2">
      <c r="A75" s="2" t="str">
        <f>'C01'!A75</f>
        <v>Personal de apoyo administrativo</v>
      </c>
      <c r="B75" s="29">
        <f>[1]CUADRO123!C114</f>
        <v>60656.999817726952</v>
      </c>
      <c r="C75" s="30">
        <f>[1]CUADRO123!D114</f>
        <v>11.387307253563238</v>
      </c>
      <c r="D75" s="29">
        <f>[1]CUADRO123!E114</f>
        <v>60656.999817726952</v>
      </c>
      <c r="E75" s="30">
        <f>[1]CUADRO123!F114</f>
        <v>11.387307253563238</v>
      </c>
      <c r="F75" s="29">
        <f>[1]CUADRO123!G114</f>
        <v>0</v>
      </c>
      <c r="G75" s="30">
        <f>[1]CUADRO123!H114</f>
        <v>0</v>
      </c>
      <c r="H75" s="30">
        <f t="shared" si="27"/>
        <v>0</v>
      </c>
      <c r="I75" s="29">
        <f>[1]CUADRO123!K114</f>
        <v>7374.8448877658493</v>
      </c>
      <c r="J75" s="30">
        <f>[1]CUADRO123!L114</f>
        <v>11.4559398007029</v>
      </c>
      <c r="K75" s="30">
        <f t="shared" si="28"/>
        <v>12.158275071182398</v>
      </c>
      <c r="L75" s="29">
        <f>[1]CUADRO123!M114</f>
        <v>18921.991083712655</v>
      </c>
      <c r="M75" s="30">
        <f>[1]CUADRO123!N114</f>
        <v>9.7196966426103462</v>
      </c>
      <c r="N75" s="30">
        <f t="shared" si="29"/>
        <v>31.195065929031855</v>
      </c>
    </row>
    <row r="76" spans="1:15" x14ac:dyDescent="0.2">
      <c r="A76" s="2" t="str">
        <f>'C01'!A76</f>
        <v>Trabajadores de los servicios y vendedores de comercios y mercados</v>
      </c>
      <c r="B76" s="29">
        <f>[1]CUADRO123!C115</f>
        <v>296966.36093216535</v>
      </c>
      <c r="C76" s="30">
        <f>[1]CUADRO123!D115</f>
        <v>8.3183731483534284</v>
      </c>
      <c r="D76" s="29">
        <f>[1]CUADRO123!E115</f>
        <v>296966.36093216535</v>
      </c>
      <c r="E76" s="30">
        <f>[1]CUADRO123!F115</f>
        <v>8.3183731483534284</v>
      </c>
      <c r="F76" s="29">
        <f>[1]CUADRO123!G115</f>
        <v>0</v>
      </c>
      <c r="G76" s="30">
        <f>[1]CUADRO123!H115</f>
        <v>0</v>
      </c>
      <c r="H76" s="30">
        <f t="shared" si="27"/>
        <v>0</v>
      </c>
      <c r="I76" s="29">
        <f>[1]CUADRO123!K115</f>
        <v>94806.814460415146</v>
      </c>
      <c r="J76" s="30">
        <f>[1]CUADRO123!L115</f>
        <v>8.0488378811374801</v>
      </c>
      <c r="K76" s="30">
        <f t="shared" si="28"/>
        <v>31.925102278527579</v>
      </c>
      <c r="L76" s="29">
        <f>[1]CUADRO123!M115</f>
        <v>90661.196589910396</v>
      </c>
      <c r="M76" s="30">
        <f>[1]CUADRO123!N115</f>
        <v>7.5861364813834617</v>
      </c>
      <c r="N76" s="30">
        <f t="shared" si="29"/>
        <v>30.529113231993204</v>
      </c>
    </row>
    <row r="77" spans="1:15" x14ac:dyDescent="0.2">
      <c r="A77" s="2" t="str">
        <f>'C01'!A77</f>
        <v>Agricultores y trabajadores calificados agropecuarios forestales y pesqueros</v>
      </c>
      <c r="B77" s="29">
        <f>[1]CUADRO123!C116</f>
        <v>227515.91379814607</v>
      </c>
      <c r="C77" s="30">
        <f>[1]CUADRO123!D116</f>
        <v>5.8113640108367708</v>
      </c>
      <c r="D77" s="29">
        <f>[1]CUADRO123!E116</f>
        <v>227515.91379814607</v>
      </c>
      <c r="E77" s="30">
        <f>[1]CUADRO123!F116</f>
        <v>5.8113640108367708</v>
      </c>
      <c r="F77" s="29">
        <f>[1]CUADRO123!G116</f>
        <v>0</v>
      </c>
      <c r="G77" s="30">
        <f>[1]CUADRO123!H116</f>
        <v>0</v>
      </c>
      <c r="H77" s="30">
        <f t="shared" si="27"/>
        <v>0</v>
      </c>
      <c r="I77" s="29">
        <f>[1]CUADRO123!K116</f>
        <v>109631.05144485396</v>
      </c>
      <c r="J77" s="30">
        <f>[1]CUADRO123!L116</f>
        <v>6.0788427995516159</v>
      </c>
      <c r="K77" s="30">
        <f t="shared" si="28"/>
        <v>48.18610250802918</v>
      </c>
      <c r="L77" s="29">
        <f>[1]CUADRO123!M116</f>
        <v>55866.390153493623</v>
      </c>
      <c r="M77" s="30">
        <f>[1]CUADRO123!N116</f>
        <v>5.2233446410330222</v>
      </c>
      <c r="N77" s="30">
        <f t="shared" si="29"/>
        <v>24.554937375966908</v>
      </c>
    </row>
    <row r="78" spans="1:15" x14ac:dyDescent="0.2">
      <c r="A78" s="2" t="str">
        <f>'C01'!A78</f>
        <v>Oficiales, operarios y artesanos de artes mecanicas y de otros oficios</v>
      </c>
      <c r="B78" s="29">
        <f>[1]CUADRO123!C117</f>
        <v>407991.09935424768</v>
      </c>
      <c r="C78" s="30">
        <f>[1]CUADRO123!D117</f>
        <v>7.6236157679489454</v>
      </c>
      <c r="D78" s="29">
        <f>[1]CUADRO123!E117</f>
        <v>407991.09935424768</v>
      </c>
      <c r="E78" s="30">
        <f>[1]CUADRO123!F117</f>
        <v>7.6236157679489454</v>
      </c>
      <c r="F78" s="29">
        <f>[1]CUADRO123!G117</f>
        <v>0</v>
      </c>
      <c r="G78" s="30">
        <f>[1]CUADRO123!H117</f>
        <v>0</v>
      </c>
      <c r="H78" s="30">
        <f t="shared" si="27"/>
        <v>0</v>
      </c>
      <c r="I78" s="29">
        <f>[1]CUADRO123!K117</f>
        <v>137663.18321948769</v>
      </c>
      <c r="J78" s="30">
        <f>[1]CUADRO123!L117</f>
        <v>7.4733713251030469</v>
      </c>
      <c r="K78" s="30">
        <f t="shared" si="28"/>
        <v>33.741712365141197</v>
      </c>
      <c r="L78" s="29">
        <f>[1]CUADRO123!M117</f>
        <v>140809.75477891794</v>
      </c>
      <c r="M78" s="30">
        <f>[1]CUADRO123!N117</f>
        <v>7.4387204333253454</v>
      </c>
      <c r="N78" s="30">
        <f t="shared" si="29"/>
        <v>34.512947709346136</v>
      </c>
    </row>
    <row r="79" spans="1:15" x14ac:dyDescent="0.2">
      <c r="A79" s="2" t="str">
        <f>'C01'!A79</f>
        <v>Operadores de instalaciones y maquinas y ensambladores</v>
      </c>
      <c r="B79" s="29">
        <f>[1]CUADRO123!C118</f>
        <v>216276.48183498444</v>
      </c>
      <c r="C79" s="30">
        <f>[1]CUADRO123!D118</f>
        <v>7.8359578079685752</v>
      </c>
      <c r="D79" s="29">
        <f>[1]CUADRO123!E118</f>
        <v>216276.48183498444</v>
      </c>
      <c r="E79" s="30">
        <f>[1]CUADRO123!F118</f>
        <v>7.8359578079685752</v>
      </c>
      <c r="F79" s="29">
        <f>[1]CUADRO123!G118</f>
        <v>0</v>
      </c>
      <c r="G79" s="30">
        <f>[1]CUADRO123!H118</f>
        <v>0</v>
      </c>
      <c r="H79" s="30">
        <f t="shared" si="27"/>
        <v>0</v>
      </c>
      <c r="I79" s="29">
        <f>[1]CUADRO123!K118</f>
        <v>68104.615008216773</v>
      </c>
      <c r="J79" s="30">
        <f>[1]CUADRO123!L118</f>
        <v>7.5744700743423072</v>
      </c>
      <c r="K79" s="30">
        <f t="shared" si="28"/>
        <v>31.489607390682227</v>
      </c>
      <c r="L79" s="29">
        <f>[1]CUADRO123!M118</f>
        <v>64955.694597609065</v>
      </c>
      <c r="M79" s="30">
        <f>[1]CUADRO123!N118</f>
        <v>7.7170466666602566</v>
      </c>
      <c r="N79" s="30">
        <f t="shared" si="29"/>
        <v>30.033637521054757</v>
      </c>
    </row>
    <row r="80" spans="1:15" x14ac:dyDescent="0.2">
      <c r="A80" s="2" t="str">
        <f>'C01'!A80</f>
        <v>Ocupaciones elementales</v>
      </c>
      <c r="B80" s="29">
        <f>[1]CUADRO123!C119</f>
        <v>752875.80001485639</v>
      </c>
      <c r="C80" s="30">
        <f>[1]CUADRO123!D119</f>
        <v>6.2601795496937793</v>
      </c>
      <c r="D80" s="29">
        <f>[1]CUADRO123!E119</f>
        <v>752875.80001485639</v>
      </c>
      <c r="E80" s="30">
        <f>[1]CUADRO123!F119</f>
        <v>6.2601795496937793</v>
      </c>
      <c r="F80" s="29">
        <f>[1]CUADRO123!G119</f>
        <v>0</v>
      </c>
      <c r="G80" s="30">
        <f>[1]CUADRO123!H119</f>
        <v>0</v>
      </c>
      <c r="H80" s="30">
        <f t="shared" si="27"/>
        <v>0</v>
      </c>
      <c r="I80" s="29">
        <f>[1]CUADRO123!K119</f>
        <v>322357.98062136577</v>
      </c>
      <c r="J80" s="30">
        <f>[1]CUADRO123!L119</f>
        <v>6.0173569863012863</v>
      </c>
      <c r="K80" s="30">
        <f t="shared" si="28"/>
        <v>42.816887010447772</v>
      </c>
      <c r="L80" s="29">
        <f>[1]CUADRO123!M119</f>
        <v>232712.44954565074</v>
      </c>
      <c r="M80" s="30">
        <f>[1]CUADRO123!N119</f>
        <v>6.1249197444389187</v>
      </c>
      <c r="N80" s="30">
        <f t="shared" si="29"/>
        <v>30.909806045174872</v>
      </c>
    </row>
    <row r="81" spans="1:14" x14ac:dyDescent="0.2">
      <c r="A81" s="2" t="str">
        <f>'C01'!A81</f>
        <v>Ocupaciones militares</v>
      </c>
      <c r="B81" s="29">
        <f>[1]CUADRO123!C120</f>
        <v>2780.9245083405331</v>
      </c>
      <c r="C81" s="30">
        <f>[1]CUADRO123!D120</f>
        <v>9.8446252285021316</v>
      </c>
      <c r="D81" s="29">
        <f>[1]CUADRO123!E120</f>
        <v>2780.9245083405331</v>
      </c>
      <c r="E81" s="30">
        <f>[1]CUADRO123!F120</f>
        <v>9.8446252285021316</v>
      </c>
      <c r="F81" s="29">
        <f>[1]CUADRO123!G120</f>
        <v>0</v>
      </c>
      <c r="G81" s="30">
        <f>[1]CUADRO123!H120</f>
        <v>0</v>
      </c>
      <c r="H81" s="30">
        <f t="shared" si="27"/>
        <v>0</v>
      </c>
      <c r="I81" s="29">
        <f>[1]CUADRO123!K120</f>
        <v>0</v>
      </c>
      <c r="J81" s="30">
        <f>[1]CUADRO123!L120</f>
        <v>0</v>
      </c>
      <c r="K81" s="30">
        <f t="shared" si="28"/>
        <v>0</v>
      </c>
      <c r="L81" s="29">
        <f>[1]CUADRO123!M120</f>
        <v>1516.0672946074612</v>
      </c>
      <c r="M81" s="30">
        <f>[1]CUADRO123!N120</f>
        <v>10.271196822143001</v>
      </c>
      <c r="N81" s="30">
        <f t="shared" si="29"/>
        <v>54.516664873874888</v>
      </c>
    </row>
    <row r="82" spans="1:14" x14ac:dyDescent="0.2">
      <c r="A82" s="2" t="str">
        <f>'C01'!A82</f>
        <v>Busca trabajo por primera vez</v>
      </c>
      <c r="B82" s="29">
        <f>[1]CUADRO123!C121</f>
        <v>35918.135638291424</v>
      </c>
      <c r="C82" s="30">
        <f>[1]CUADRO123!D121</f>
        <v>9.2225489847642734</v>
      </c>
      <c r="D82" s="29">
        <f>[1]CUADRO123!E121</f>
        <v>0</v>
      </c>
      <c r="E82" s="30">
        <f>[1]CUADRO123!F121</f>
        <v>0</v>
      </c>
      <c r="F82" s="29">
        <f>[1]CUADRO123!G121</f>
        <v>35918.135638291424</v>
      </c>
      <c r="G82" s="30">
        <f>[1]CUADRO123!H121</f>
        <v>9.2225489847642734</v>
      </c>
      <c r="H82" s="30">
        <f t="shared" si="27"/>
        <v>100</v>
      </c>
      <c r="I82" s="29">
        <f>[1]CUADRO123!K121</f>
        <v>0</v>
      </c>
      <c r="J82" s="30">
        <f>[1]CUADRO123!L121</f>
        <v>0</v>
      </c>
      <c r="K82" s="30">
        <f t="shared" si="28"/>
        <v>0</v>
      </c>
      <c r="L82" s="29">
        <f>[1]CUADRO123!M121</f>
        <v>0</v>
      </c>
      <c r="M82" s="30">
        <f>[1]CUADRO123!N121</f>
        <v>0</v>
      </c>
      <c r="N82" s="30">
        <f t="shared" si="29"/>
        <v>0</v>
      </c>
    </row>
    <row r="83" spans="1:14" x14ac:dyDescent="0.2">
      <c r="A83" s="43"/>
      <c r="B83" s="43"/>
      <c r="C83" s="44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</row>
    <row r="84" spans="1:14" x14ac:dyDescent="0.2">
      <c r="A84" s="1" t="str">
        <f>A31</f>
        <v>Fuente: Instituto Nacional de Estadística (INE). Encuesta Permanente de Hogares de Propósitos Múltiples LXXIII, 2021.</v>
      </c>
    </row>
    <row r="85" spans="1:14" x14ac:dyDescent="0.2">
      <c r="A85" s="1" t="s">
        <v>0</v>
      </c>
    </row>
    <row r="86" spans="1:14" x14ac:dyDescent="0.2">
      <c r="A86" s="1" t="s">
        <v>88</v>
      </c>
    </row>
    <row r="87" spans="1:14" x14ac:dyDescent="0.2">
      <c r="A87" s="1" t="s">
        <v>86</v>
      </c>
    </row>
    <row r="88" spans="1:14" x14ac:dyDescent="0.2">
      <c r="A88" s="1" t="s">
        <v>87</v>
      </c>
    </row>
  </sheetData>
  <mergeCells count="16">
    <mergeCell ref="A1:N1"/>
    <mergeCell ref="A2:N2"/>
    <mergeCell ref="A3:A4"/>
    <mergeCell ref="B3:C3"/>
    <mergeCell ref="D3:E3"/>
    <mergeCell ref="F3:H3"/>
    <mergeCell ref="I3:K3"/>
    <mergeCell ref="L3:N3"/>
    <mergeCell ref="A37:N37"/>
    <mergeCell ref="A40:A41"/>
    <mergeCell ref="B40:C40"/>
    <mergeCell ref="D40:E40"/>
    <mergeCell ref="F40:H40"/>
    <mergeCell ref="I40:K40"/>
    <mergeCell ref="L40:N40"/>
    <mergeCell ref="A38:N38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6" max="16383" man="1"/>
  </rowBreaks>
  <ignoredErrors>
    <ignoredError sqref="O9:U13 O21:U2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88"/>
  <sheetViews>
    <sheetView topLeftCell="A52" zoomScaleNormal="100" workbookViewId="0">
      <selection activeCell="F52" sqref="F52"/>
    </sheetView>
  </sheetViews>
  <sheetFormatPr baseColWidth="10" defaultColWidth="12" defaultRowHeight="11.25" x14ac:dyDescent="0.2"/>
  <cols>
    <col min="1" max="1" width="44.6640625" style="25" customWidth="1"/>
    <col min="2" max="2" width="13" style="25" bestFit="1" customWidth="1"/>
    <col min="3" max="3" width="9.6640625" style="25" bestFit="1" customWidth="1"/>
    <col min="4" max="4" width="13" style="25" bestFit="1" customWidth="1"/>
    <col min="5" max="5" width="8" style="25" customWidth="1"/>
    <col min="6" max="6" width="11" style="25" bestFit="1" customWidth="1"/>
    <col min="7" max="8" width="8" style="25" customWidth="1"/>
    <col min="9" max="9" width="11" style="25" bestFit="1" customWidth="1"/>
    <col min="10" max="11" width="8" style="25" customWidth="1"/>
    <col min="12" max="12" width="11" style="25" bestFit="1" customWidth="1"/>
    <col min="13" max="14" width="8" style="25" customWidth="1"/>
    <col min="15" max="15" width="10.5" style="25" bestFit="1" customWidth="1"/>
    <col min="16" max="16" width="6.1640625" style="25" bestFit="1" customWidth="1"/>
    <col min="17" max="17" width="9" style="25" bestFit="1" customWidth="1"/>
    <col min="18" max="18" width="6.1640625" style="25" bestFit="1" customWidth="1"/>
    <col min="19" max="19" width="7" style="25" bestFit="1" customWidth="1"/>
    <col min="20" max="20" width="9" style="25" bestFit="1" customWidth="1"/>
    <col min="21" max="21" width="6.1640625" style="25" bestFit="1" customWidth="1"/>
    <col min="22" max="22" width="7.1640625" style="25" bestFit="1" customWidth="1"/>
    <col min="23" max="23" width="9" style="25" bestFit="1" customWidth="1"/>
    <col min="24" max="24" width="6.1640625" style="25" bestFit="1" customWidth="1"/>
    <col min="25" max="25" width="7.1640625" style="25" bestFit="1" customWidth="1"/>
    <col min="26" max="16384" width="12" style="25"/>
  </cols>
  <sheetData>
    <row r="1" spans="1:14" x14ac:dyDescent="0.2">
      <c r="A1" s="90" t="s">
        <v>79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2" spans="1:14" ht="26.25" customHeight="1" x14ac:dyDescent="0.35">
      <c r="A2" s="91" t="s">
        <v>26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3" spans="1:14" ht="35.25" customHeight="1" x14ac:dyDescent="0.2">
      <c r="A3" s="92" t="s">
        <v>21</v>
      </c>
      <c r="B3" s="86" t="s">
        <v>76</v>
      </c>
      <c r="C3" s="86"/>
      <c r="D3" s="86" t="s">
        <v>20</v>
      </c>
      <c r="E3" s="86"/>
      <c r="F3" s="86" t="s">
        <v>19</v>
      </c>
      <c r="G3" s="86"/>
      <c r="H3" s="86"/>
      <c r="I3" s="87" t="s">
        <v>84</v>
      </c>
      <c r="J3" s="87"/>
      <c r="K3" s="87"/>
      <c r="L3" s="87" t="s">
        <v>85</v>
      </c>
      <c r="M3" s="87"/>
      <c r="N3" s="87"/>
    </row>
    <row r="4" spans="1:14" x14ac:dyDescent="0.2">
      <c r="A4" s="93"/>
      <c r="B4" s="26" t="s">
        <v>18</v>
      </c>
      <c r="C4" s="26" t="s">
        <v>17</v>
      </c>
      <c r="D4" s="26" t="s">
        <v>18</v>
      </c>
      <c r="E4" s="26" t="s">
        <v>17</v>
      </c>
      <c r="F4" s="26" t="s">
        <v>18</v>
      </c>
      <c r="G4" s="26" t="s">
        <v>17</v>
      </c>
      <c r="H4" s="26" t="s">
        <v>83</v>
      </c>
      <c r="I4" s="26" t="s">
        <v>18</v>
      </c>
      <c r="J4" s="26" t="s">
        <v>17</v>
      </c>
      <c r="K4" s="26" t="s">
        <v>73</v>
      </c>
      <c r="L4" s="26" t="s">
        <v>18</v>
      </c>
      <c r="M4" s="26" t="s">
        <v>17</v>
      </c>
      <c r="N4" s="26" t="s">
        <v>16</v>
      </c>
    </row>
    <row r="5" spans="1:14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4" x14ac:dyDescent="0.2">
      <c r="A6" s="52" t="s">
        <v>27</v>
      </c>
      <c r="B6" s="7">
        <f>[1]CUADRO123!C129</f>
        <v>1733974.528029639</v>
      </c>
      <c r="C6" s="6">
        <f>[1]CUADRO123!D129</f>
        <v>8.6247352073060028</v>
      </c>
      <c r="D6" s="7">
        <f>[1]CUADRO123!E129</f>
        <v>1548970.3271584406</v>
      </c>
      <c r="E6" s="6">
        <f>[1]CUADRO123!F129</f>
        <v>8.5987803679971631</v>
      </c>
      <c r="F6" s="7">
        <f>[1]CUADRO123!G129</f>
        <v>185004.20087120315</v>
      </c>
      <c r="G6" s="6">
        <f>[1]CUADRO123!H129</f>
        <v>8.8440445075427565</v>
      </c>
      <c r="H6" s="6">
        <f>F6/B6*100</f>
        <v>10.669372466585672</v>
      </c>
      <c r="I6" s="7">
        <f>[1]CUADRO123!K129</f>
        <v>735691.74276876228</v>
      </c>
      <c r="J6" s="6">
        <f>[1]CUADRO123!L129</f>
        <v>7.8367272139692901</v>
      </c>
      <c r="K6" s="6">
        <f>IF(ISNUMBER(I6/D6*100),I6/D6*100,0)</f>
        <v>47.495534928572589</v>
      </c>
      <c r="L6" s="7">
        <f>[1]CUADRO123!M129</f>
        <v>365704.52108008292</v>
      </c>
      <c r="M6" s="6">
        <f>[1]CUADRO123!N129</f>
        <v>8.0692160326853433</v>
      </c>
      <c r="N6" s="6">
        <f>IF(ISNUMBER(L6/D6*100),L6/D6*100,0)</f>
        <v>23.609523995915506</v>
      </c>
    </row>
    <row r="7" spans="1:14" x14ac:dyDescent="0.2">
      <c r="A7" s="52"/>
    </row>
    <row r="8" spans="1:14" x14ac:dyDescent="0.2">
      <c r="A8" s="52" t="s">
        <v>14</v>
      </c>
      <c r="B8" s="72"/>
      <c r="C8" s="73"/>
      <c r="D8" s="72"/>
      <c r="E8" s="73"/>
      <c r="F8" s="72"/>
      <c r="G8" s="73"/>
      <c r="H8" s="73"/>
      <c r="I8" s="72"/>
      <c r="J8" s="73"/>
      <c r="K8" s="73"/>
      <c r="L8" s="72"/>
      <c r="M8" s="73"/>
      <c r="N8" s="73"/>
    </row>
    <row r="9" spans="1:14" x14ac:dyDescent="0.2">
      <c r="A9" s="53" t="s">
        <v>13</v>
      </c>
      <c r="B9" s="29">
        <f>[1]CUADRO123!C130</f>
        <v>1179123.8302720543</v>
      </c>
      <c r="C9" s="30">
        <f>[1]CUADRO123!D130</f>
        <v>9.4489542704755607</v>
      </c>
      <c r="D9" s="29">
        <f>[1]CUADRO123!E130</f>
        <v>1042184.2035227017</v>
      </c>
      <c r="E9" s="30">
        <f>[1]CUADRO123!F130</f>
        <v>9.4628188224613883</v>
      </c>
      <c r="F9" s="29">
        <f>[1]CUADRO123!G130</f>
        <v>136939.62674934644</v>
      </c>
      <c r="G9" s="30">
        <f>[1]CUADRO123!H130</f>
        <v>9.3404442544931854</v>
      </c>
      <c r="H9" s="30">
        <f>F9/B9*100</f>
        <v>11.613676463289774</v>
      </c>
      <c r="I9" s="29">
        <f>[1]CUADRO123!K130</f>
        <v>454893.44132002193</v>
      </c>
      <c r="J9" s="30">
        <f>[1]CUADRO123!L130</f>
        <v>8.6695792394222586</v>
      </c>
      <c r="K9" s="30">
        <f>IF(ISNUMBER(I9/D9*100),I9/D9*100,0)</f>
        <v>43.648084454017834</v>
      </c>
      <c r="L9" s="29">
        <f>[1]CUADRO123!M130</f>
        <v>259456.51512650546</v>
      </c>
      <c r="M9" s="30">
        <f>[1]CUADRO123!N130</f>
        <v>8.6818804027370664</v>
      </c>
      <c r="N9" s="30">
        <f>IF(ISNUMBER(L9/D9*100),L9/D9*100,0)</f>
        <v>24.895456508505191</v>
      </c>
    </row>
    <row r="10" spans="1:14" x14ac:dyDescent="0.2">
      <c r="A10" s="54" t="s">
        <v>12</v>
      </c>
      <c r="B10" s="29">
        <f>[1]CUADRO123!C132</f>
        <v>261153.16662693652</v>
      </c>
      <c r="C10" s="30">
        <f>[1]CUADRO123!D132</f>
        <v>10.359154929577466</v>
      </c>
      <c r="D10" s="29">
        <f>[1]CUADRO123!E132</f>
        <v>228705.27818831848</v>
      </c>
      <c r="E10" s="30">
        <f>[1]CUADRO123!F132</f>
        <v>10.363270777479913</v>
      </c>
      <c r="F10" s="29">
        <f>[1]CUADRO123!G132</f>
        <v>32447.888438617138</v>
      </c>
      <c r="G10" s="30">
        <f>[1]CUADRO123!H132</f>
        <v>10.330188679245278</v>
      </c>
      <c r="H10" s="30">
        <f>F10/B10*100</f>
        <v>12.424849699398711</v>
      </c>
      <c r="I10" s="29">
        <f>[1]CUADRO123!K132</f>
        <v>94988.576638854196</v>
      </c>
      <c r="J10" s="30">
        <f>[1]CUADRO123!L132</f>
        <v>9.2870662460567832</v>
      </c>
      <c r="K10" s="30">
        <f>IF(ISNUMBER(I10/D10*100),I10/D10*100,0)</f>
        <v>41.533180778031515</v>
      </c>
      <c r="L10" s="29">
        <f>[1]CUADRO123!M132</f>
        <v>49980.215256257041</v>
      </c>
      <c r="M10" s="30">
        <f>[1]CUADRO123!N132</f>
        <v>9.1349693251533655</v>
      </c>
      <c r="N10" s="30">
        <f>IF(ISNUMBER(L10/D10*100),L10/D10*100,0)</f>
        <v>21.85354691075506</v>
      </c>
    </row>
    <row r="11" spans="1:14" x14ac:dyDescent="0.2">
      <c r="A11" s="54" t="s">
        <v>11</v>
      </c>
      <c r="B11" s="29">
        <f>[1]CUADRO123!C133</f>
        <v>159306.15060804438</v>
      </c>
      <c r="C11" s="30">
        <f>[1]CUADRO123!D133</f>
        <v>9.3057324840764313</v>
      </c>
      <c r="D11" s="29">
        <f>[1]CUADRO123!E133</f>
        <v>139167.44855004628</v>
      </c>
      <c r="E11" s="30">
        <f>[1]CUADRO123!F133</f>
        <v>9.3056234718826314</v>
      </c>
      <c r="F11" s="29">
        <f>[1]CUADRO123!G133</f>
        <v>20138.702057997958</v>
      </c>
      <c r="G11" s="30">
        <f>[1]CUADRO123!H133</f>
        <v>9.3064516129032295</v>
      </c>
      <c r="H11" s="30">
        <f t="shared" ref="H11:H13" si="0">F11/B11*100</f>
        <v>12.641509433962197</v>
      </c>
      <c r="I11" s="29">
        <f>[1]CUADRO123!K133</f>
        <v>55306.286248830314</v>
      </c>
      <c r="J11" s="30">
        <f>[1]CUADRO123!L133</f>
        <v>8.6213017751479271</v>
      </c>
      <c r="K11" s="30">
        <f t="shared" ref="K11:K13" si="1">IF(ISNUMBER(I11/D11*100),I11/D11*100,0)</f>
        <v>39.740820734341128</v>
      </c>
      <c r="L11" s="29">
        <f>[1]CUADRO123!M133</f>
        <v>33664.69597754877</v>
      </c>
      <c r="M11" s="30">
        <f>[1]CUADRO123!N133</f>
        <v>7.9809523809523801</v>
      </c>
      <c r="N11" s="30">
        <f t="shared" ref="N11:N13" si="2">IF(ISNUMBER(L11/D11*100),L11/D11*100,0)</f>
        <v>24.190064794816259</v>
      </c>
    </row>
    <row r="12" spans="1:14" x14ac:dyDescent="0.2">
      <c r="A12" s="54" t="s">
        <v>10</v>
      </c>
      <c r="B12" s="29">
        <f>[1]CUADRO123!C134</f>
        <v>758664.51303710288</v>
      </c>
      <c r="C12" s="30">
        <f>[1]CUADRO123!D134</f>
        <v>9.1821349565573414</v>
      </c>
      <c r="D12" s="29">
        <f>[1]CUADRO123!E134</f>
        <v>674311.47678437049</v>
      </c>
      <c r="E12" s="30">
        <f>[1]CUADRO123!F134</f>
        <v>9.2072059123950147</v>
      </c>
      <c r="F12" s="29">
        <f>[1]CUADRO123!G134</f>
        <v>84353.036252731516</v>
      </c>
      <c r="G12" s="30">
        <f>[1]CUADRO123!H134</f>
        <v>8.9704254280103619</v>
      </c>
      <c r="H12" s="30">
        <f t="shared" si="0"/>
        <v>11.118621578205568</v>
      </c>
      <c r="I12" s="29">
        <f>[1]CUADRO123!K134</f>
        <v>304598.57843233767</v>
      </c>
      <c r="J12" s="30">
        <f>[1]CUADRO123!L134</f>
        <v>8.4931304778839376</v>
      </c>
      <c r="K12" s="30">
        <f t="shared" si="1"/>
        <v>45.171792104873425</v>
      </c>
      <c r="L12" s="29">
        <f>[1]CUADRO123!M134</f>
        <v>175811.60389269894</v>
      </c>
      <c r="M12" s="30">
        <f>[1]CUADRO123!N134</f>
        <v>8.6992891977452977</v>
      </c>
      <c r="N12" s="30">
        <f t="shared" si="2"/>
        <v>26.072758650216404</v>
      </c>
    </row>
    <row r="13" spans="1:14" x14ac:dyDescent="0.2">
      <c r="A13" s="53" t="s">
        <v>9</v>
      </c>
      <c r="B13" s="29">
        <f>[1]CUADRO123!C135</f>
        <v>554850.69775758754</v>
      </c>
      <c r="C13" s="30">
        <f>[1]CUADRO123!D135</f>
        <v>6.8398607484769274</v>
      </c>
      <c r="D13" s="29">
        <f>[1]CUADRO123!E135</f>
        <v>506786.12363572838</v>
      </c>
      <c r="E13" s="30">
        <f>[1]CUADRO123!F135</f>
        <v>6.7762906309751365</v>
      </c>
      <c r="F13" s="29">
        <f>[1]CUADRO123!G135</f>
        <v>48064.574121856684</v>
      </c>
      <c r="G13" s="30">
        <f>[1]CUADRO123!H135</f>
        <v>7.4854368932038824</v>
      </c>
      <c r="H13" s="30">
        <f t="shared" si="0"/>
        <v>8.6626139817627017</v>
      </c>
      <c r="I13" s="29">
        <f>[1]CUADRO123!K135</f>
        <v>280798.30144874146</v>
      </c>
      <c r="J13" s="30">
        <f>[1]CUADRO123!L135</f>
        <v>6.4704890387858347</v>
      </c>
      <c r="K13" s="30">
        <f t="shared" si="1"/>
        <v>55.407653910148454</v>
      </c>
      <c r="L13" s="29">
        <f>[1]CUADRO123!M135</f>
        <v>106248.00595357861</v>
      </c>
      <c r="M13" s="30">
        <f>[1]CUADRO123!N135</f>
        <v>6.5181818181818132</v>
      </c>
      <c r="N13" s="30">
        <f t="shared" si="2"/>
        <v>20.96505823627254</v>
      </c>
    </row>
    <row r="14" spans="1:14" x14ac:dyDescent="0.2">
      <c r="A14" s="53"/>
    </row>
    <row r="15" spans="1:14" x14ac:dyDescent="0.2">
      <c r="A15" s="45" t="s">
        <v>72</v>
      </c>
      <c r="B15" s="29"/>
      <c r="C15" s="30"/>
      <c r="D15" s="29"/>
      <c r="E15" s="30"/>
      <c r="F15" s="29"/>
      <c r="G15" s="30"/>
      <c r="H15" s="30"/>
      <c r="I15" s="29"/>
      <c r="J15" s="30"/>
      <c r="K15" s="30"/>
      <c r="L15" s="29"/>
      <c r="M15" s="30"/>
      <c r="N15" s="30"/>
    </row>
    <row r="16" spans="1:14" x14ac:dyDescent="0.2">
      <c r="A16" s="46" t="s">
        <v>67</v>
      </c>
      <c r="B16" s="29">
        <f>[1]CUADRO123!C136</f>
        <v>87184.923532415371</v>
      </c>
      <c r="C16" s="30">
        <f>[1]CUADRO123!D136</f>
        <v>0</v>
      </c>
      <c r="D16" s="29">
        <f>[1]CUADRO123!E136</f>
        <v>83087.17827079531</v>
      </c>
      <c r="E16" s="30">
        <f>[1]CUADRO123!F136</f>
        <v>0</v>
      </c>
      <c r="F16" s="29">
        <f>[1]CUADRO123!G136</f>
        <v>4097.7452616200271</v>
      </c>
      <c r="G16" s="30">
        <f>[1]CUADRO123!H136</f>
        <v>0</v>
      </c>
      <c r="H16" s="30">
        <f t="shared" ref="H16" si="3">F16/B16*100</f>
        <v>4.7000617716851982</v>
      </c>
      <c r="I16" s="29">
        <f>[1]CUADRO123!K136</f>
        <v>46762.106607155052</v>
      </c>
      <c r="J16" s="30">
        <f>[1]CUADRO123!L136</f>
        <v>0</v>
      </c>
      <c r="K16" s="30">
        <f t="shared" ref="K16" si="4">IF(ISNUMBER(I16/D16*100),I16/D16*100,0)</f>
        <v>56.280773496422462</v>
      </c>
      <c r="L16" s="29">
        <f>[1]CUADRO123!M136</f>
        <v>18839.928595788318</v>
      </c>
      <c r="M16" s="30">
        <f>[1]CUADRO123!N136</f>
        <v>0</v>
      </c>
      <c r="N16" s="30">
        <f t="shared" ref="N16" si="5">IF(ISNUMBER(L16/D16*100),L16/D16*100,0)</f>
        <v>22.674892790781477</v>
      </c>
    </row>
    <row r="17" spans="1:14" x14ac:dyDescent="0.2">
      <c r="A17" s="46" t="s">
        <v>68</v>
      </c>
      <c r="B17" s="29">
        <f>[1]CUADRO123!C137</f>
        <v>758482.37244052056</v>
      </c>
      <c r="C17" s="30">
        <f>[1]CUADRO123!D137</f>
        <v>5.1546618361693461</v>
      </c>
      <c r="D17" s="29">
        <f>[1]CUADRO123!E137</f>
        <v>686629.75347255822</v>
      </c>
      <c r="E17" s="30">
        <f>[1]CUADRO123!F137</f>
        <v>5.1098055100371269</v>
      </c>
      <c r="F17" s="29">
        <f>[1]CUADRO123!G137</f>
        <v>71852.618967963776</v>
      </c>
      <c r="G17" s="30">
        <f>[1]CUADRO123!H137</f>
        <v>5.5833127134265981</v>
      </c>
      <c r="H17" s="30">
        <f t="shared" ref="H17:H20" si="6">F17/B17*100</f>
        <v>9.4732088152250888</v>
      </c>
      <c r="I17" s="29">
        <f>[1]CUADRO123!K137</f>
        <v>384974.27408205357</v>
      </c>
      <c r="J17" s="30">
        <f>[1]CUADRO123!L137</f>
        <v>5.116808551188714</v>
      </c>
      <c r="K17" s="30">
        <f t="shared" ref="K17:K20" si="7">IF(ISNUMBER(I17/D17*100),I17/D17*100,0)</f>
        <v>56.067228682574033</v>
      </c>
      <c r="L17" s="29">
        <f>[1]CUADRO123!M137</f>
        <v>171163.00879790945</v>
      </c>
      <c r="M17" s="30">
        <f>[1]CUADRO123!N137</f>
        <v>5.0715263014642797</v>
      </c>
      <c r="N17" s="30">
        <f t="shared" ref="N17:N20" si="8">IF(ISNUMBER(L17/D17*100),L17/D17*100,0)</f>
        <v>24.927991822706549</v>
      </c>
    </row>
    <row r="18" spans="1:14" x14ac:dyDescent="0.2">
      <c r="A18" s="46" t="s">
        <v>69</v>
      </c>
      <c r="B18" s="29">
        <f>[1]CUADRO123!C138</f>
        <v>595838.58114552649</v>
      </c>
      <c r="C18" s="30">
        <f>[1]CUADRO123!D138</f>
        <v>10.752419253363621</v>
      </c>
      <c r="D18" s="29">
        <f>[1]CUADRO123!E138</f>
        <v>514772.96258921712</v>
      </c>
      <c r="E18" s="30">
        <f>[1]CUADRO123!F138</f>
        <v>10.728348338139689</v>
      </c>
      <c r="F18" s="29">
        <f>[1]CUADRO123!G138</f>
        <v>81065.618556312969</v>
      </c>
      <c r="G18" s="30">
        <f>[1]CUADRO123!H138</f>
        <v>10.904946455300239</v>
      </c>
      <c r="H18" s="30">
        <f t="shared" si="6"/>
        <v>13.605298670062732</v>
      </c>
      <c r="I18" s="29">
        <f>[1]CUADRO123!K138</f>
        <v>221123.59697616979</v>
      </c>
      <c r="J18" s="30">
        <f>[1]CUADRO123!L138</f>
        <v>10.546064508413624</v>
      </c>
      <c r="K18" s="30">
        <f t="shared" si="7"/>
        <v>42.955557701390752</v>
      </c>
      <c r="L18" s="29">
        <f>[1]CUADRO123!M138</f>
        <v>141350.94993059506</v>
      </c>
      <c r="M18" s="30">
        <f>[1]CUADRO123!N138</f>
        <v>10.908371630484623</v>
      </c>
      <c r="N18" s="30">
        <f t="shared" si="8"/>
        <v>27.458891628578304</v>
      </c>
    </row>
    <row r="19" spans="1:14" x14ac:dyDescent="0.2">
      <c r="A19" s="46" t="s">
        <v>70</v>
      </c>
      <c r="B19" s="29">
        <f>[1]CUADRO123!C139</f>
        <v>267129.48544718442</v>
      </c>
      <c r="C19" s="30">
        <f>[1]CUADRO123!D139</f>
        <v>16.20471000948034</v>
      </c>
      <c r="D19" s="29">
        <f>[1]CUADRO123!E139</f>
        <v>241330.16380860368</v>
      </c>
      <c r="E19" s="30">
        <f>[1]CUADRO123!F139</f>
        <v>16.214673723100834</v>
      </c>
      <c r="F19" s="29">
        <f>[1]CUADRO123!G139</f>
        <v>25799.321638580375</v>
      </c>
      <c r="G19" s="30">
        <f>[1]CUADRO123!H139</f>
        <v>16.02284595278709</v>
      </c>
      <c r="H19" s="30">
        <f t="shared" si="6"/>
        <v>9.6579835039143589</v>
      </c>
      <c r="I19" s="29">
        <f>[1]CUADRO123!K139</f>
        <v>78210.666802436142</v>
      </c>
      <c r="J19" s="30">
        <f>[1]CUADRO123!L139</f>
        <v>16.038672153696297</v>
      </c>
      <c r="K19" s="30">
        <f t="shared" si="7"/>
        <v>32.408160491891167</v>
      </c>
      <c r="L19" s="29">
        <f>[1]CUADRO123!M139</f>
        <v>29430.583229264961</v>
      </c>
      <c r="M19" s="30">
        <f>[1]CUADRO123!N139</f>
        <v>15.410226157217833</v>
      </c>
      <c r="N19" s="30">
        <f t="shared" si="8"/>
        <v>12.195153214500792</v>
      </c>
    </row>
    <row r="20" spans="1:14" x14ac:dyDescent="0.2">
      <c r="A20" s="46" t="s">
        <v>71</v>
      </c>
      <c r="B20" s="29">
        <f>[1]CUADRO123!C140</f>
        <v>25339.165464009951</v>
      </c>
      <c r="C20" s="30">
        <f>[1]CUADRO123!D140</f>
        <v>0</v>
      </c>
      <c r="D20" s="29">
        <f>[1]CUADRO123!E140</f>
        <v>23150.269017283747</v>
      </c>
      <c r="E20" s="30">
        <f>[1]CUADRO123!F140</f>
        <v>0</v>
      </c>
      <c r="F20" s="29">
        <f>[1]CUADRO123!G140</f>
        <v>2188.8964467262076</v>
      </c>
      <c r="G20" s="30">
        <f>[1]CUADRO123!H140</f>
        <v>0</v>
      </c>
      <c r="H20" s="30">
        <f t="shared" si="6"/>
        <v>8.6383920174291813</v>
      </c>
      <c r="I20" s="29">
        <f>[1]CUADRO123!K140</f>
        <v>4621.0983009525626</v>
      </c>
      <c r="J20" s="30">
        <f>[1]CUADRO123!L140</f>
        <v>0</v>
      </c>
      <c r="K20" s="30">
        <f t="shared" si="7"/>
        <v>19.961315773490576</v>
      </c>
      <c r="L20" s="29">
        <f>[1]CUADRO123!M140</f>
        <v>4920.0505265249876</v>
      </c>
      <c r="M20" s="30">
        <f>[1]CUADRO123!N140</f>
        <v>0</v>
      </c>
      <c r="N20" s="30">
        <f t="shared" si="8"/>
        <v>21.252671071993721</v>
      </c>
    </row>
    <row r="21" spans="1:14" x14ac:dyDescent="0.2">
      <c r="A21" s="53"/>
    </row>
    <row r="22" spans="1:14" x14ac:dyDescent="0.2">
      <c r="A22" s="52" t="s">
        <v>8</v>
      </c>
    </row>
    <row r="23" spans="1:14" x14ac:dyDescent="0.2">
      <c r="A23" s="53" t="s">
        <v>7</v>
      </c>
      <c r="B23" s="29">
        <f>[1]CUADRO123!C141</f>
        <v>123420.71216276748</v>
      </c>
      <c r="C23" s="30">
        <f>[1]CUADRO123!D141</f>
        <v>7.9876293315422631</v>
      </c>
      <c r="D23" s="29">
        <f>[1]CUADRO123!E141</f>
        <v>101502.08129631179</v>
      </c>
      <c r="E23" s="30">
        <f>[1]CUADRO123!F141</f>
        <v>7.9777697528209766</v>
      </c>
      <c r="F23" s="29">
        <f>[1]CUADRO123!G141</f>
        <v>21918.630866455554</v>
      </c>
      <c r="G23" s="30">
        <f>[1]CUADRO123!H141</f>
        <v>8.0342370416386348</v>
      </c>
      <c r="H23" s="30">
        <f t="shared" ref="H23" si="9">F23/B23*100</f>
        <v>17.759280822775693</v>
      </c>
      <c r="I23" s="29">
        <f>[1]CUADRO123!K141</f>
        <v>47973.422951336514</v>
      </c>
      <c r="J23" s="30">
        <f>[1]CUADRO123!L141</f>
        <v>8.2223099223333502</v>
      </c>
      <c r="K23" s="30">
        <f t="shared" ref="K23" si="10">IF(ISNUMBER(I23/D23*100),I23/D23*100,0)</f>
        <v>47.263486953818443</v>
      </c>
      <c r="L23" s="29">
        <f>[1]CUADRO123!M141</f>
        <v>23373.893675122814</v>
      </c>
      <c r="M23" s="30">
        <f>[1]CUADRO123!N141</f>
        <v>7.6476568033910786</v>
      </c>
      <c r="N23" s="30">
        <f t="shared" ref="N23" si="11">IF(ISNUMBER(L23/D23*100),L23/D23*100,0)</f>
        <v>23.027994477165599</v>
      </c>
    </row>
    <row r="24" spans="1:14" x14ac:dyDescent="0.2">
      <c r="A24" s="53" t="s">
        <v>6</v>
      </c>
      <c r="B24" s="29">
        <f>[1]CUADRO123!C142</f>
        <v>327371.41419337748</v>
      </c>
      <c r="C24" s="30">
        <f>[1]CUADRO123!D142</f>
        <v>9.5759760633874649</v>
      </c>
      <c r="D24" s="29">
        <f>[1]CUADRO123!E142</f>
        <v>265469.02947909094</v>
      </c>
      <c r="E24" s="30">
        <f>[1]CUADRO123!F142</f>
        <v>9.5643260320801673</v>
      </c>
      <c r="F24" s="29">
        <f>[1]CUADRO123!G142</f>
        <v>61902.384714286331</v>
      </c>
      <c r="G24" s="30">
        <f>[1]CUADRO123!H142</f>
        <v>9.6293473091227515</v>
      </c>
      <c r="H24" s="30">
        <f t="shared" ref="H24:H29" si="12">F24/B24*100</f>
        <v>18.908915693451704</v>
      </c>
      <c r="I24" s="29">
        <f>[1]CUADRO123!K142</f>
        <v>112974.29299222225</v>
      </c>
      <c r="J24" s="30">
        <f>[1]CUADRO123!L142</f>
        <v>9.1369886679701811</v>
      </c>
      <c r="K24" s="30">
        <f t="shared" ref="K24:K29" si="13">IF(ISNUMBER(I24/D24*100),I24/D24*100,0)</f>
        <v>42.556486989801726</v>
      </c>
      <c r="L24" s="29">
        <f>[1]CUADRO123!M142</f>
        <v>81546.640756452151</v>
      </c>
      <c r="M24" s="30">
        <f>[1]CUADRO123!N142</f>
        <v>9.8036975967148905</v>
      </c>
      <c r="N24" s="30">
        <f t="shared" ref="N24:N29" si="14">IF(ISNUMBER(L24/D24*100),L24/D24*100,0)</f>
        <v>30.717948875793432</v>
      </c>
    </row>
    <row r="25" spans="1:14" x14ac:dyDescent="0.2">
      <c r="A25" s="53" t="s">
        <v>5</v>
      </c>
      <c r="B25" s="29">
        <f>[1]CUADRO123!C143</f>
        <v>195003.64727962718</v>
      </c>
      <c r="C25" s="30">
        <f>[1]CUADRO123!D143</f>
        <v>10.603810249401375</v>
      </c>
      <c r="D25" s="29">
        <f>[1]CUADRO123!E143</f>
        <v>166627.67480240137</v>
      </c>
      <c r="E25" s="30">
        <f>[1]CUADRO123!F143</f>
        <v>10.743807710131957</v>
      </c>
      <c r="F25" s="29">
        <f>[1]CUADRO123!G143</f>
        <v>28375.972477225645</v>
      </c>
      <c r="G25" s="30">
        <f>[1]CUADRO123!H143</f>
        <v>9.8253153481375168</v>
      </c>
      <c r="H25" s="30">
        <f t="shared" si="12"/>
        <v>14.551508586162837</v>
      </c>
      <c r="I25" s="29">
        <f>[1]CUADRO123!K143</f>
        <v>64343.679504551379</v>
      </c>
      <c r="J25" s="30">
        <f>[1]CUADRO123!L143</f>
        <v>9.7811972986824571</v>
      </c>
      <c r="K25" s="30">
        <f t="shared" si="13"/>
        <v>38.615241784328184</v>
      </c>
      <c r="L25" s="29">
        <f>[1]CUADRO123!M143</f>
        <v>44242.693638323879</v>
      </c>
      <c r="M25" s="30">
        <f>[1]CUADRO123!N143</f>
        <v>10.246654261598557</v>
      </c>
      <c r="N25" s="30">
        <f t="shared" si="14"/>
        <v>26.55182801463798</v>
      </c>
    </row>
    <row r="26" spans="1:14" x14ac:dyDescent="0.2">
      <c r="A26" s="53" t="s">
        <v>89</v>
      </c>
      <c r="B26" s="29">
        <f>[1]CUADRO123!C144</f>
        <v>224160.33620145338</v>
      </c>
      <c r="C26" s="30">
        <f>[1]CUADRO123!D144</f>
        <v>9.3304361790953294</v>
      </c>
      <c r="D26" s="29">
        <f>[1]CUADRO123!E144</f>
        <v>203877.72212268249</v>
      </c>
      <c r="E26" s="30">
        <f>[1]CUADRO123!F144</f>
        <v>9.2641370987594858</v>
      </c>
      <c r="F26" s="29">
        <f>[1]CUADRO123!G144</f>
        <v>20282.61407877077</v>
      </c>
      <c r="G26" s="30">
        <f>[1]CUADRO123!H144</f>
        <v>10.003207422206135</v>
      </c>
      <c r="H26" s="30">
        <f t="shared" si="12"/>
        <v>9.0482618033471987</v>
      </c>
      <c r="I26" s="29">
        <f>[1]CUADRO123!K144</f>
        <v>94462.624348358309</v>
      </c>
      <c r="J26" s="30">
        <f>[1]CUADRO123!L144</f>
        <v>8.3325778026032697</v>
      </c>
      <c r="K26" s="30">
        <f t="shared" si="13"/>
        <v>46.332980065137207</v>
      </c>
      <c r="L26" s="29">
        <f>[1]CUADRO123!M144</f>
        <v>58480.307227383026</v>
      </c>
      <c r="M26" s="30">
        <f>[1]CUADRO123!N144</f>
        <v>8.7963161514921904</v>
      </c>
      <c r="N26" s="30">
        <f t="shared" si="14"/>
        <v>28.684010503213671</v>
      </c>
    </row>
    <row r="27" spans="1:14" x14ac:dyDescent="0.2">
      <c r="A27" s="53" t="s">
        <v>90</v>
      </c>
      <c r="B27" s="29">
        <f>[1]CUADRO123!C145</f>
        <v>356188.63253013993</v>
      </c>
      <c r="C27" s="30">
        <f>[1]CUADRO123!D145</f>
        <v>8.372082085649895</v>
      </c>
      <c r="D27" s="29">
        <f>[1]CUADRO123!E145</f>
        <v>328794.34017547686</v>
      </c>
      <c r="E27" s="30">
        <f>[1]CUADRO123!F145</f>
        <v>8.394947198237162</v>
      </c>
      <c r="F27" s="29">
        <f>[1]CUADRO123!G145</f>
        <v>27394.292354662997</v>
      </c>
      <c r="G27" s="30">
        <f>[1]CUADRO123!H145</f>
        <v>8.0874429464684283</v>
      </c>
      <c r="H27" s="30">
        <f t="shared" si="12"/>
        <v>7.690950763945267</v>
      </c>
      <c r="I27" s="29">
        <f>[1]CUADRO123!K145</f>
        <v>170784.39082387305</v>
      </c>
      <c r="J27" s="30">
        <f>[1]CUADRO123!L145</f>
        <v>7.5324668949056601</v>
      </c>
      <c r="K27" s="30">
        <f t="shared" si="13"/>
        <v>51.942618821457145</v>
      </c>
      <c r="L27" s="29">
        <f>[1]CUADRO123!M145</f>
        <v>60670.833725942139</v>
      </c>
      <c r="M27" s="30">
        <f>[1]CUADRO123!N145</f>
        <v>7.2501530026439163</v>
      </c>
      <c r="N27" s="30">
        <f t="shared" si="14"/>
        <v>18.452517672160123</v>
      </c>
    </row>
    <row r="28" spans="1:14" x14ac:dyDescent="0.2">
      <c r="A28" s="53" t="s">
        <v>91</v>
      </c>
      <c r="B28" s="29">
        <f>[1]CUADRO123!C146</f>
        <v>352941.17132778006</v>
      </c>
      <c r="C28" s="30">
        <f>[1]CUADRO123!D146</f>
        <v>7.8758650562211647</v>
      </c>
      <c r="D28" s="29">
        <f>[1]CUADRO123!E146</f>
        <v>335655.07105168642</v>
      </c>
      <c r="E28" s="30">
        <f>[1]CUADRO123!F146</f>
        <v>7.9166704356730841</v>
      </c>
      <c r="F28" s="29">
        <f>[1]CUADRO123!G146</f>
        <v>17286.100276093712</v>
      </c>
      <c r="G28" s="30">
        <f>[1]CUADRO123!H146</f>
        <v>7.1425563598523096</v>
      </c>
      <c r="H28" s="30">
        <f t="shared" si="12"/>
        <v>4.897728482926107</v>
      </c>
      <c r="I28" s="29">
        <f>[1]CUADRO123!K146</f>
        <v>168392.46359775856</v>
      </c>
      <c r="J28" s="30">
        <f>[1]CUADRO123!L146</f>
        <v>7.0523007395998523</v>
      </c>
      <c r="K28" s="30">
        <f t="shared" si="13"/>
        <v>50.168306133479611</v>
      </c>
      <c r="L28" s="29">
        <f>[1]CUADRO123!M146</f>
        <v>64232.85723517312</v>
      </c>
      <c r="M28" s="30">
        <f>[1]CUADRO123!N146</f>
        <v>6.2781667198137976</v>
      </c>
      <c r="N28" s="30">
        <f t="shared" si="14"/>
        <v>19.136566903016377</v>
      </c>
    </row>
    <row r="29" spans="1:14" x14ac:dyDescent="0.2">
      <c r="A29" s="53" t="s">
        <v>92</v>
      </c>
      <c r="B29" s="29">
        <f>[1]CUADRO123!C147</f>
        <v>154888.61433451832</v>
      </c>
      <c r="C29" s="30">
        <f>[1]CUADRO123!D147</f>
        <v>5.7201504441861504</v>
      </c>
      <c r="D29" s="29">
        <f>[1]CUADRO123!E147</f>
        <v>147044.40823081005</v>
      </c>
      <c r="E29" s="30">
        <f>[1]CUADRO123!F147</f>
        <v>5.7177302703808275</v>
      </c>
      <c r="F29" s="29">
        <f>[1]CUADRO123!G147</f>
        <v>7844.206103708244</v>
      </c>
      <c r="G29" s="30">
        <f>[1]CUADRO123!H147</f>
        <v>5.7588649938338712</v>
      </c>
      <c r="H29" s="30">
        <f t="shared" si="12"/>
        <v>5.064417508937642</v>
      </c>
      <c r="I29" s="29">
        <f>[1]CUADRO123!K147</f>
        <v>76760.868550666433</v>
      </c>
      <c r="J29" s="30">
        <f>[1]CUADRO123!L147</f>
        <v>5.5745253062291056</v>
      </c>
      <c r="K29" s="30">
        <f t="shared" si="13"/>
        <v>52.202507714661138</v>
      </c>
      <c r="L29" s="29">
        <f>[1]CUADRO123!M147</f>
        <v>33157.294821685267</v>
      </c>
      <c r="M29" s="30">
        <f>[1]CUADRO123!N147</f>
        <v>4.5746256534877219</v>
      </c>
      <c r="N29" s="30">
        <f t="shared" si="14"/>
        <v>22.549170839355899</v>
      </c>
    </row>
    <row r="30" spans="1:14" x14ac:dyDescent="0.2">
      <c r="A30" s="55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</row>
    <row r="31" spans="1:14" x14ac:dyDescent="0.2">
      <c r="A31" s="1" t="str">
        <f>'C01'!$A$32</f>
        <v>Fuente: Instituto Nacional de Estadística (INE). Encuesta Permanente de Hogares de Propósitos Múltiples LXXIII, 2021.</v>
      </c>
    </row>
    <row r="32" spans="1:14" x14ac:dyDescent="0.2">
      <c r="A32" s="34" t="s">
        <v>0</v>
      </c>
    </row>
    <row r="33" spans="1:14" x14ac:dyDescent="0.2">
      <c r="A33" s="1" t="s">
        <v>88</v>
      </c>
    </row>
    <row r="34" spans="1:14" x14ac:dyDescent="0.2">
      <c r="A34" s="1" t="s">
        <v>86</v>
      </c>
    </row>
    <row r="35" spans="1:14" x14ac:dyDescent="0.2">
      <c r="A35" s="1" t="s">
        <v>87</v>
      </c>
    </row>
    <row r="37" spans="1:14" x14ac:dyDescent="0.2">
      <c r="A37" s="90" t="str">
        <f>A1</f>
        <v>Cuadro No. 3. Población Económicamente Activa (Fuerza de Trabajo) en condición de empleo, según dominio, nivel educativo, Rangos de edad, rama de actividad  y ocupación</v>
      </c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</row>
    <row r="38" spans="1:14" ht="26.25" customHeight="1" x14ac:dyDescent="0.35">
      <c r="A38" s="91" t="str">
        <f>A2</f>
        <v>Mujeres</v>
      </c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</row>
    <row r="39" spans="1:14" x14ac:dyDescent="0.2">
      <c r="A39" s="35" t="s">
        <v>4</v>
      </c>
    </row>
    <row r="40" spans="1:14" ht="33.75" customHeight="1" x14ac:dyDescent="0.2">
      <c r="A40" s="92" t="str">
        <f>A3</f>
        <v>Categorías</v>
      </c>
      <c r="B40" s="86" t="s">
        <v>76</v>
      </c>
      <c r="C40" s="86"/>
      <c r="D40" s="86" t="s">
        <v>20</v>
      </c>
      <c r="E40" s="86"/>
      <c r="F40" s="86" t="s">
        <v>19</v>
      </c>
      <c r="G40" s="86"/>
      <c r="H40" s="86"/>
      <c r="I40" s="87" t="s">
        <v>84</v>
      </c>
      <c r="J40" s="87"/>
      <c r="K40" s="87"/>
      <c r="L40" s="87" t="s">
        <v>85</v>
      </c>
      <c r="M40" s="87"/>
      <c r="N40" s="87"/>
    </row>
    <row r="41" spans="1:14" x14ac:dyDescent="0.2">
      <c r="A41" s="93"/>
      <c r="B41" s="26" t="str">
        <f t="shared" ref="B41:N41" si="15">B4</f>
        <v>No.</v>
      </c>
      <c r="C41" s="26" t="str">
        <f t="shared" si="15"/>
        <v>AEP</v>
      </c>
      <c r="D41" s="26" t="str">
        <f t="shared" si="15"/>
        <v>No.</v>
      </c>
      <c r="E41" s="26" t="str">
        <f t="shared" si="15"/>
        <v>AEP</v>
      </c>
      <c r="F41" s="26" t="str">
        <f t="shared" si="15"/>
        <v>No.</v>
      </c>
      <c r="G41" s="26" t="str">
        <f t="shared" si="15"/>
        <v>AEP</v>
      </c>
      <c r="H41" s="26" t="str">
        <f t="shared" si="15"/>
        <v>TD</v>
      </c>
      <c r="I41" s="26" t="str">
        <f t="shared" si="15"/>
        <v>No.</v>
      </c>
      <c r="J41" s="26" t="str">
        <f t="shared" si="15"/>
        <v>AEP</v>
      </c>
      <c r="K41" s="26" t="str">
        <f t="shared" si="15"/>
        <v>TST</v>
      </c>
      <c r="L41" s="26" t="str">
        <f t="shared" si="15"/>
        <v>No.</v>
      </c>
      <c r="M41" s="26" t="str">
        <f t="shared" si="15"/>
        <v>AEP</v>
      </c>
      <c r="N41" s="26" t="str">
        <f t="shared" si="15"/>
        <v>TSI</v>
      </c>
    </row>
    <row r="43" spans="1:14" x14ac:dyDescent="0.2">
      <c r="A43" s="3" t="str">
        <f t="shared" ref="A43:N43" si="16">A6</f>
        <v>Total Nacional</v>
      </c>
      <c r="B43" s="7">
        <f t="shared" si="16"/>
        <v>1733974.528029639</v>
      </c>
      <c r="C43" s="6">
        <f t="shared" si="16"/>
        <v>8.6247352073060028</v>
      </c>
      <c r="D43" s="7">
        <f t="shared" si="16"/>
        <v>1548970.3271584406</v>
      </c>
      <c r="E43" s="6">
        <f t="shared" si="16"/>
        <v>8.5987803679971631</v>
      </c>
      <c r="F43" s="7">
        <f t="shared" si="16"/>
        <v>185004.20087120315</v>
      </c>
      <c r="G43" s="6">
        <f t="shared" si="16"/>
        <v>8.8440445075427565</v>
      </c>
      <c r="H43" s="6">
        <f t="shared" si="16"/>
        <v>10.669372466585672</v>
      </c>
      <c r="I43" s="7">
        <f t="shared" si="16"/>
        <v>735691.74276876228</v>
      </c>
      <c r="J43" s="6">
        <f t="shared" si="16"/>
        <v>7.8367272139692901</v>
      </c>
      <c r="K43" s="6">
        <f t="shared" si="16"/>
        <v>47.495534928572589</v>
      </c>
      <c r="L43" s="7">
        <f t="shared" si="16"/>
        <v>365704.52108008292</v>
      </c>
      <c r="M43" s="6">
        <f t="shared" si="16"/>
        <v>8.0692160326853433</v>
      </c>
      <c r="N43" s="6">
        <f t="shared" si="16"/>
        <v>23.609523995915506</v>
      </c>
    </row>
    <row r="44" spans="1:14" x14ac:dyDescent="0.2">
      <c r="B44" s="5"/>
      <c r="C44" s="4"/>
      <c r="D44" s="5"/>
      <c r="E44" s="4"/>
      <c r="F44" s="5"/>
      <c r="G44" s="4"/>
      <c r="H44" s="4"/>
      <c r="I44" s="5"/>
      <c r="J44" s="4"/>
      <c r="K44" s="4"/>
      <c r="L44" s="5"/>
      <c r="M44" s="4"/>
      <c r="N44" s="4"/>
    </row>
    <row r="45" spans="1:14" x14ac:dyDescent="0.2">
      <c r="A45" s="3" t="s">
        <v>3</v>
      </c>
      <c r="B45" s="72"/>
      <c r="C45" s="73"/>
      <c r="D45" s="72"/>
      <c r="E45" s="73"/>
      <c r="F45" s="72"/>
      <c r="G45" s="73"/>
      <c r="H45" s="73"/>
      <c r="I45" s="72"/>
      <c r="J45" s="73"/>
      <c r="K45" s="73"/>
      <c r="L45" s="72"/>
      <c r="M45" s="73"/>
      <c r="N45" s="73"/>
    </row>
    <row r="46" spans="1:14" x14ac:dyDescent="0.2">
      <c r="A46" s="29" t="str">
        <f>'C02'!A46</f>
        <v>Agricultura, ganaderia, silvicultura y pesca</v>
      </c>
      <c r="B46" s="29">
        <f>[1]CUADRO123!C148</f>
        <v>135627.06254226243</v>
      </c>
      <c r="C46" s="30">
        <f>[1]CUADRO123!D148</f>
        <v>5.8301263883811103</v>
      </c>
      <c r="D46" s="29">
        <f>[1]CUADRO123!E148</f>
        <v>135627.06254226243</v>
      </c>
      <c r="E46" s="30">
        <f>[1]CUADRO123!F148</f>
        <v>5.8301263883811103</v>
      </c>
      <c r="F46" s="29">
        <f>[1]CUADRO123!G148</f>
        <v>0</v>
      </c>
      <c r="G46" s="30">
        <f>[1]CUADRO123!H148</f>
        <v>0</v>
      </c>
      <c r="H46" s="30">
        <f t="shared" ref="H46" si="17">F46/B46*100</f>
        <v>0</v>
      </c>
      <c r="I46" s="29">
        <f>[1]CUADRO123!K148</f>
        <v>65135.881417007862</v>
      </c>
      <c r="J46" s="30">
        <f>[1]CUADRO123!L148</f>
        <v>5.7051887185834493</v>
      </c>
      <c r="K46" s="30">
        <f t="shared" ref="K46" si="18">IF(ISNUMBER(I46/D46*100),I46/D46*100,0)</f>
        <v>48.02572598423049</v>
      </c>
      <c r="L46" s="29">
        <f>[1]CUADRO123!M148</f>
        <v>30934.398523752803</v>
      </c>
      <c r="M46" s="30">
        <f>[1]CUADRO123!N148</f>
        <v>6.2117988150801784</v>
      </c>
      <c r="N46" s="30">
        <f t="shared" ref="N46" si="19">IF(ISNUMBER(L46/D46*100),L46/D46*100,0)</f>
        <v>22.808426241712201</v>
      </c>
    </row>
    <row r="47" spans="1:14" x14ac:dyDescent="0.2">
      <c r="A47" s="29" t="str">
        <f>'C02'!A47</f>
        <v>Explotacion de minas y canteras</v>
      </c>
      <c r="B47" s="29">
        <f>[1]CUADRO123!C149</f>
        <v>0</v>
      </c>
      <c r="C47" s="30">
        <f>[1]CUADRO123!D149</f>
        <v>0</v>
      </c>
      <c r="D47" s="29">
        <f>[1]CUADRO123!E149</f>
        <v>0</v>
      </c>
      <c r="E47" s="30">
        <f>[1]CUADRO123!F149</f>
        <v>0</v>
      </c>
      <c r="F47" s="29">
        <f>[1]CUADRO123!G149</f>
        <v>0</v>
      </c>
      <c r="G47" s="30">
        <f>[1]CUADRO123!H149</f>
        <v>0</v>
      </c>
      <c r="H47" s="30" t="e">
        <f t="shared" ref="H47:H69" si="20">F47/B47*100</f>
        <v>#DIV/0!</v>
      </c>
      <c r="I47" s="29">
        <f>[1]CUADRO123!K149</f>
        <v>0</v>
      </c>
      <c r="J47" s="30">
        <f>[1]CUADRO123!L149</f>
        <v>0</v>
      </c>
      <c r="K47" s="30">
        <f t="shared" ref="K47:K69" si="21">IF(ISNUMBER(I47/D47*100),I47/D47*100,0)</f>
        <v>0</v>
      </c>
      <c r="L47" s="29">
        <f>[1]CUADRO123!M149</f>
        <v>0</v>
      </c>
      <c r="M47" s="30">
        <f>[1]CUADRO123!N149</f>
        <v>0</v>
      </c>
      <c r="N47" s="30">
        <f t="shared" ref="N47:N69" si="22">IF(ISNUMBER(L47/D47*100),L47/D47*100,0)</f>
        <v>0</v>
      </c>
    </row>
    <row r="48" spans="1:14" x14ac:dyDescent="0.2">
      <c r="A48" s="29" t="str">
        <f>'C02'!A48</f>
        <v>Industria manufacturera</v>
      </c>
      <c r="B48" s="29">
        <f>[1]CUADRO123!C150</f>
        <v>292171.60723176826</v>
      </c>
      <c r="C48" s="30">
        <f>[1]CUADRO123!D150</f>
        <v>7.8016279726278883</v>
      </c>
      <c r="D48" s="29">
        <f>[1]CUADRO123!E150</f>
        <v>292171.60723176826</v>
      </c>
      <c r="E48" s="30">
        <f>[1]CUADRO123!F150</f>
        <v>7.8016279726278883</v>
      </c>
      <c r="F48" s="29">
        <f>[1]CUADRO123!G150</f>
        <v>0</v>
      </c>
      <c r="G48" s="30">
        <f>[1]CUADRO123!H150</f>
        <v>0</v>
      </c>
      <c r="H48" s="30">
        <f t="shared" si="20"/>
        <v>0</v>
      </c>
      <c r="I48" s="29">
        <f>[1]CUADRO123!K150</f>
        <v>146170.42570603229</v>
      </c>
      <c r="J48" s="30">
        <f>[1]CUADRO123!L150</f>
        <v>7.0215156152922047</v>
      </c>
      <c r="K48" s="30">
        <f t="shared" si="21"/>
        <v>50.028963146333737</v>
      </c>
      <c r="L48" s="29">
        <f>[1]CUADRO123!M150</f>
        <v>80494.213950747391</v>
      </c>
      <c r="M48" s="30">
        <f>[1]CUADRO123!N150</f>
        <v>8.409242498292377</v>
      </c>
      <c r="N48" s="30">
        <f t="shared" si="22"/>
        <v>27.550320413884194</v>
      </c>
    </row>
    <row r="49" spans="1:14" x14ac:dyDescent="0.2">
      <c r="A49" s="29" t="str">
        <f>'C02'!A49</f>
        <v>Suministro de electricidad, gas, vapor y aire acondicionado</v>
      </c>
      <c r="B49" s="29">
        <f>[1]CUADRO123!C151</f>
        <v>2770.4580695486552</v>
      </c>
      <c r="C49" s="30">
        <f>[1]CUADRO123!D151</f>
        <v>9.2791151356655348</v>
      </c>
      <c r="D49" s="29">
        <f>[1]CUADRO123!E151</f>
        <v>2770.4580695486552</v>
      </c>
      <c r="E49" s="30">
        <f>[1]CUADRO123!F151</f>
        <v>9.2791151356655348</v>
      </c>
      <c r="F49" s="29">
        <f>[1]CUADRO123!G151</f>
        <v>0</v>
      </c>
      <c r="G49" s="30">
        <f>[1]CUADRO123!H151</f>
        <v>0</v>
      </c>
      <c r="H49" s="30">
        <f t="shared" si="20"/>
        <v>0</v>
      </c>
      <c r="I49" s="29">
        <f>[1]CUADRO123!K151</f>
        <v>1254.3907749411942</v>
      </c>
      <c r="J49" s="30">
        <f>[1]CUADRO123!L151</f>
        <v>9.6972607550508751</v>
      </c>
      <c r="K49" s="30">
        <f t="shared" si="21"/>
        <v>45.277378088799274</v>
      </c>
      <c r="L49" s="29">
        <f>[1]CUADRO123!M151</f>
        <v>832.77170369683688</v>
      </c>
      <c r="M49" s="30">
        <f>[1]CUADRO123!N151</f>
        <v>2</v>
      </c>
      <c r="N49" s="30">
        <f t="shared" si="22"/>
        <v>30.058989625224918</v>
      </c>
    </row>
    <row r="50" spans="1:14" x14ac:dyDescent="0.2">
      <c r="A50" s="29" t="str">
        <f>'C02'!A50</f>
        <v>Suministro de agua, evacuacion de aguas residuales, gestion de desechos y descontaminacion</v>
      </c>
      <c r="B50" s="29">
        <f>[1]CUADRO123!C152</f>
        <v>3371.6133548620282</v>
      </c>
      <c r="C50" s="30">
        <f>[1]CUADRO123!D152</f>
        <v>3.1357431967986105</v>
      </c>
      <c r="D50" s="29">
        <f>[1]CUADRO123!E152</f>
        <v>3371.6133548620282</v>
      </c>
      <c r="E50" s="30">
        <f>[1]CUADRO123!F152</f>
        <v>3.1357431967986105</v>
      </c>
      <c r="F50" s="29">
        <f>[1]CUADRO123!G152</f>
        <v>0</v>
      </c>
      <c r="G50" s="30">
        <f>[1]CUADRO123!H152</f>
        <v>0</v>
      </c>
      <c r="H50" s="30">
        <f t="shared" si="20"/>
        <v>0</v>
      </c>
      <c r="I50" s="29">
        <f>[1]CUADRO123!K152</f>
        <v>3371.6133548620282</v>
      </c>
      <c r="J50" s="30">
        <f>[1]CUADRO123!L152</f>
        <v>3.1357431967986105</v>
      </c>
      <c r="K50" s="30">
        <f t="shared" si="21"/>
        <v>100</v>
      </c>
      <c r="L50" s="29">
        <f>[1]CUADRO123!M152</f>
        <v>0</v>
      </c>
      <c r="M50" s="30">
        <f>[1]CUADRO123!N152</f>
        <v>0</v>
      </c>
      <c r="N50" s="30">
        <f t="shared" si="22"/>
        <v>0</v>
      </c>
    </row>
    <row r="51" spans="1:14" x14ac:dyDescent="0.2">
      <c r="A51" s="29" t="str">
        <f>'C02'!A51</f>
        <v>Construccion</v>
      </c>
      <c r="B51" s="29">
        <f>[1]CUADRO123!C153</f>
        <v>3899.1877890429487</v>
      </c>
      <c r="C51" s="30">
        <f>[1]CUADRO123!D153</f>
        <v>12.390279634250348</v>
      </c>
      <c r="D51" s="29">
        <f>[1]CUADRO123!E153</f>
        <v>3899.1877890429487</v>
      </c>
      <c r="E51" s="30">
        <f>[1]CUADRO123!F153</f>
        <v>12.390279634250348</v>
      </c>
      <c r="F51" s="29">
        <f>[1]CUADRO123!G153</f>
        <v>0</v>
      </c>
      <c r="G51" s="30">
        <f>[1]CUADRO123!H153</f>
        <v>0</v>
      </c>
      <c r="H51" s="30">
        <f t="shared" si="20"/>
        <v>0</v>
      </c>
      <c r="I51" s="29">
        <f>[1]CUADRO123!K153</f>
        <v>1022.7743565577296</v>
      </c>
      <c r="J51" s="30">
        <f>[1]CUADRO123!L153</f>
        <v>10.76726929256275</v>
      </c>
      <c r="K51" s="30">
        <f t="shared" si="21"/>
        <v>26.230446233746758</v>
      </c>
      <c r="L51" s="29">
        <f>[1]CUADRO123!M153</f>
        <v>2052.4827504959985</v>
      </c>
      <c r="M51" s="30">
        <f>[1]CUADRO123!N153</f>
        <v>13</v>
      </c>
      <c r="N51" s="30">
        <f t="shared" si="22"/>
        <v>52.638725333097589</v>
      </c>
    </row>
    <row r="52" spans="1:14" x14ac:dyDescent="0.2">
      <c r="A52" s="29" t="str">
        <f>'C02'!A52</f>
        <v>Comercio al por mayor y al por menor, reparacion de vehiculos automotores y motocicletas</v>
      </c>
      <c r="B52" s="29">
        <f>[1]CUADRO123!C154</f>
        <v>400027.17107836739</v>
      </c>
      <c r="C52" s="30">
        <f>[1]CUADRO123!D154</f>
        <v>8.2072090341650004</v>
      </c>
      <c r="D52" s="29">
        <f>[1]CUADRO123!E154</f>
        <v>400027.17107836739</v>
      </c>
      <c r="E52" s="30">
        <f>[1]CUADRO123!F154</f>
        <v>8.2072090341650004</v>
      </c>
      <c r="F52" s="29">
        <f>[1]CUADRO123!G154</f>
        <v>0</v>
      </c>
      <c r="G52" s="30">
        <f>[1]CUADRO123!H154</f>
        <v>0</v>
      </c>
      <c r="H52" s="30">
        <f t="shared" si="20"/>
        <v>0</v>
      </c>
      <c r="I52" s="29">
        <f>[1]CUADRO123!K154</f>
        <v>190905.18468888162</v>
      </c>
      <c r="J52" s="30">
        <f>[1]CUADRO123!L154</f>
        <v>7.6124878237466342</v>
      </c>
      <c r="K52" s="30">
        <f t="shared" si="21"/>
        <v>47.723054455089084</v>
      </c>
      <c r="L52" s="29">
        <f>[1]CUADRO123!M154</f>
        <v>105605.70742921483</v>
      </c>
      <c r="M52" s="30">
        <f>[1]CUADRO123!N154</f>
        <v>8.1450534705979241</v>
      </c>
      <c r="N52" s="30">
        <f t="shared" si="22"/>
        <v>26.399633591020777</v>
      </c>
    </row>
    <row r="53" spans="1:14" x14ac:dyDescent="0.2">
      <c r="A53" s="29" t="str">
        <f>'C02'!A53</f>
        <v>Transporte y almacenamiento</v>
      </c>
      <c r="B53" s="29">
        <f>[1]CUADRO123!C155</f>
        <v>11133.96535496445</v>
      </c>
      <c r="C53" s="30">
        <f>[1]CUADRO123!D155</f>
        <v>11.522870441480817</v>
      </c>
      <c r="D53" s="29">
        <f>[1]CUADRO123!E155</f>
        <v>11133.96535496445</v>
      </c>
      <c r="E53" s="30">
        <f>[1]CUADRO123!F155</f>
        <v>11.522870441480817</v>
      </c>
      <c r="F53" s="29">
        <f>[1]CUADRO123!G155</f>
        <v>0</v>
      </c>
      <c r="G53" s="30">
        <f>[1]CUADRO123!H155</f>
        <v>0</v>
      </c>
      <c r="H53" s="30">
        <f t="shared" si="20"/>
        <v>0</v>
      </c>
      <c r="I53" s="29">
        <f>[1]CUADRO123!K155</f>
        <v>5469.5284742833683</v>
      </c>
      <c r="J53" s="30">
        <f>[1]CUADRO123!L155</f>
        <v>12.452716406026418</v>
      </c>
      <c r="K53" s="30">
        <f t="shared" si="21"/>
        <v>49.124712534196959</v>
      </c>
      <c r="L53" s="29">
        <f>[1]CUADRO123!M155</f>
        <v>823.93068198922015</v>
      </c>
      <c r="M53" s="30">
        <f>[1]CUADRO123!N155</f>
        <v>6.9527859274562989</v>
      </c>
      <c r="N53" s="30">
        <f t="shared" si="22"/>
        <v>7.4001548929002476</v>
      </c>
    </row>
    <row r="54" spans="1:14" x14ac:dyDescent="0.2">
      <c r="A54" s="29" t="str">
        <f>'C02'!A54</f>
        <v>Actividades de alojamiento y de servicios de comida</v>
      </c>
      <c r="B54" s="29">
        <f>[1]CUADRO123!C156</f>
        <v>151104.59158216402</v>
      </c>
      <c r="C54" s="30">
        <f>[1]CUADRO123!D156</f>
        <v>8.1493268711910041</v>
      </c>
      <c r="D54" s="29">
        <f>[1]CUADRO123!E156</f>
        <v>151104.59158216402</v>
      </c>
      <c r="E54" s="30">
        <f>[1]CUADRO123!F156</f>
        <v>8.1493268711910041</v>
      </c>
      <c r="F54" s="29">
        <f>[1]CUADRO123!G156</f>
        <v>0</v>
      </c>
      <c r="G54" s="30">
        <f>[1]CUADRO123!H156</f>
        <v>0</v>
      </c>
      <c r="H54" s="30">
        <f t="shared" si="20"/>
        <v>0</v>
      </c>
      <c r="I54" s="29">
        <f>[1]CUADRO123!K156</f>
        <v>77340.717518606805</v>
      </c>
      <c r="J54" s="30">
        <f>[1]CUADRO123!L156</f>
        <v>8.234221969133376</v>
      </c>
      <c r="K54" s="30">
        <f t="shared" si="21"/>
        <v>51.18356544218733</v>
      </c>
      <c r="L54" s="29">
        <f>[1]CUADRO123!M156</f>
        <v>33022.792819844595</v>
      </c>
      <c r="M54" s="30">
        <f>[1]CUADRO123!N156</f>
        <v>7.3292308922983835</v>
      </c>
      <c r="N54" s="30">
        <f t="shared" si="22"/>
        <v>21.854261656826129</v>
      </c>
    </row>
    <row r="55" spans="1:14" x14ac:dyDescent="0.2">
      <c r="A55" s="29" t="str">
        <f>'C02'!A55</f>
        <v>Informacion y comunicaciones</v>
      </c>
      <c r="B55" s="29">
        <f>[1]CUADRO123!C157</f>
        <v>6682.7082751476082</v>
      </c>
      <c r="C55" s="30">
        <f>[1]CUADRO123!D157</f>
        <v>13.28713083340411</v>
      </c>
      <c r="D55" s="29">
        <f>[1]CUADRO123!E157</f>
        <v>6682.7082751476082</v>
      </c>
      <c r="E55" s="30">
        <f>[1]CUADRO123!F157</f>
        <v>13.28713083340411</v>
      </c>
      <c r="F55" s="29">
        <f>[1]CUADRO123!G157</f>
        <v>0</v>
      </c>
      <c r="G55" s="30">
        <f>[1]CUADRO123!H157</f>
        <v>0</v>
      </c>
      <c r="H55" s="30">
        <f t="shared" si="20"/>
        <v>0</v>
      </c>
      <c r="I55" s="29">
        <f>[1]CUADRO123!K157</f>
        <v>785.02955899880112</v>
      </c>
      <c r="J55" s="30">
        <f>[1]CUADRO123!L157</f>
        <v>12</v>
      </c>
      <c r="K55" s="30">
        <f t="shared" si="21"/>
        <v>11.747176843230694</v>
      </c>
      <c r="L55" s="29">
        <f>[1]CUADRO123!M157</f>
        <v>1005.7766718309305</v>
      </c>
      <c r="M55" s="30">
        <f>[1]CUADRO123!N157</f>
        <v>9.7805207467873778</v>
      </c>
      <c r="N55" s="30">
        <f t="shared" si="22"/>
        <v>15.050435099364185</v>
      </c>
    </row>
    <row r="56" spans="1:14" x14ac:dyDescent="0.2">
      <c r="A56" s="29" t="str">
        <f>'C02'!A56</f>
        <v>Actividades finacieras y de seguros</v>
      </c>
      <c r="B56" s="29">
        <f>[1]CUADRO123!C158</f>
        <v>13821.433857752631</v>
      </c>
      <c r="C56" s="30">
        <f>[1]CUADRO123!D158</f>
        <v>15.086159420199859</v>
      </c>
      <c r="D56" s="29">
        <f>[1]CUADRO123!E158</f>
        <v>13821.433857752631</v>
      </c>
      <c r="E56" s="30">
        <f>[1]CUADRO123!F158</f>
        <v>15.086159420199859</v>
      </c>
      <c r="F56" s="29">
        <f>[1]CUADRO123!G158</f>
        <v>0</v>
      </c>
      <c r="G56" s="30">
        <f>[1]CUADRO123!H158</f>
        <v>0</v>
      </c>
      <c r="H56" s="30">
        <f t="shared" si="20"/>
        <v>0</v>
      </c>
      <c r="I56" s="29">
        <f>[1]CUADRO123!K158</f>
        <v>832.77170369683688</v>
      </c>
      <c r="J56" s="30">
        <f>[1]CUADRO123!L158</f>
        <v>0</v>
      </c>
      <c r="K56" s="30">
        <f t="shared" si="21"/>
        <v>6.0252193243302603</v>
      </c>
      <c r="L56" s="29">
        <f>[1]CUADRO123!M158</f>
        <v>1768.9027925661117</v>
      </c>
      <c r="M56" s="30">
        <f>[1]CUADRO123!N158</f>
        <v>10.876974569021661</v>
      </c>
      <c r="N56" s="30">
        <f t="shared" si="22"/>
        <v>12.798258203680582</v>
      </c>
    </row>
    <row r="57" spans="1:14" x14ac:dyDescent="0.2">
      <c r="A57" s="29" t="str">
        <f>'C02'!A57</f>
        <v>Actividades inmobiliarias</v>
      </c>
      <c r="B57" s="29">
        <f>[1]CUADRO123!C159</f>
        <v>2439.7036608411395</v>
      </c>
      <c r="C57" s="30">
        <f>[1]CUADRO123!D159</f>
        <v>9.065220280849779</v>
      </c>
      <c r="D57" s="29">
        <f>[1]CUADRO123!E159</f>
        <v>2439.7036608411395</v>
      </c>
      <c r="E57" s="30">
        <f>[1]CUADRO123!F159</f>
        <v>9.065220280849779</v>
      </c>
      <c r="F57" s="29">
        <f>[1]CUADRO123!G159</f>
        <v>0</v>
      </c>
      <c r="G57" s="30">
        <f>[1]CUADRO123!H159</f>
        <v>0</v>
      </c>
      <c r="H57" s="30">
        <f t="shared" si="20"/>
        <v>0</v>
      </c>
      <c r="I57" s="29">
        <f>[1]CUADRO123!K159</f>
        <v>300.57764265668612</v>
      </c>
      <c r="J57" s="30">
        <f>[1]CUADRO123!L159</f>
        <v>6</v>
      </c>
      <c r="K57" s="30">
        <f t="shared" si="21"/>
        <v>12.320252147060174</v>
      </c>
      <c r="L57" s="29">
        <f>[1]CUADRO123!M159</f>
        <v>562.25416232295311</v>
      </c>
      <c r="M57" s="30">
        <f>[1]CUADRO123!N159</f>
        <v>2</v>
      </c>
      <c r="N57" s="30">
        <f t="shared" si="22"/>
        <v>23.046002321819039</v>
      </c>
    </row>
    <row r="58" spans="1:14" x14ac:dyDescent="0.2">
      <c r="A58" s="29" t="str">
        <f>'C02'!A58</f>
        <v>Actividades profesionales, cientificas y tecnicas</v>
      </c>
      <c r="B58" s="29">
        <f>[1]CUADRO123!C160</f>
        <v>7396.0639673410369</v>
      </c>
      <c r="C58" s="30">
        <f>[1]CUADRO123!D160</f>
        <v>14.622592658479959</v>
      </c>
      <c r="D58" s="29">
        <f>[1]CUADRO123!E160</f>
        <v>7396.0639673410369</v>
      </c>
      <c r="E58" s="30">
        <f>[1]CUADRO123!F160</f>
        <v>14.622592658479959</v>
      </c>
      <c r="F58" s="29">
        <f>[1]CUADRO123!G160</f>
        <v>0</v>
      </c>
      <c r="G58" s="30">
        <f>[1]CUADRO123!H160</f>
        <v>0</v>
      </c>
      <c r="H58" s="30">
        <f t="shared" si="20"/>
        <v>0</v>
      </c>
      <c r="I58" s="29">
        <f>[1]CUADRO123!K160</f>
        <v>2895.7208929847134</v>
      </c>
      <c r="J58" s="30">
        <f>[1]CUADRO123!L160</f>
        <v>15.228981909521513</v>
      </c>
      <c r="K58" s="30">
        <f t="shared" si="21"/>
        <v>39.152188323024411</v>
      </c>
      <c r="L58" s="29">
        <f>[1]CUADRO123!M160</f>
        <v>983.87323356731054</v>
      </c>
      <c r="M58" s="30">
        <f>[1]CUADRO123!N160</f>
        <v>12.265965686166179</v>
      </c>
      <c r="N58" s="30">
        <f t="shared" si="22"/>
        <v>13.302659873032754</v>
      </c>
    </row>
    <row r="59" spans="1:14" x14ac:dyDescent="0.2">
      <c r="A59" s="29" t="str">
        <f>'C02'!A59</f>
        <v>Actividades de servicios administrativos y de apoyo</v>
      </c>
      <c r="B59" s="29">
        <f>[1]CUADRO123!C161</f>
        <v>30958.252350505092</v>
      </c>
      <c r="C59" s="30">
        <f>[1]CUADRO123!D161</f>
        <v>9.8115813733133095</v>
      </c>
      <c r="D59" s="29">
        <f>[1]CUADRO123!E161</f>
        <v>30958.252350505092</v>
      </c>
      <c r="E59" s="30">
        <f>[1]CUADRO123!F161</f>
        <v>9.8115813733133095</v>
      </c>
      <c r="F59" s="29">
        <f>[1]CUADRO123!G161</f>
        <v>0</v>
      </c>
      <c r="G59" s="30">
        <f>[1]CUADRO123!H161</f>
        <v>0</v>
      </c>
      <c r="H59" s="30">
        <f t="shared" si="20"/>
        <v>0</v>
      </c>
      <c r="I59" s="29">
        <f>[1]CUADRO123!K161</f>
        <v>14510.765879978433</v>
      </c>
      <c r="J59" s="30">
        <f>[1]CUADRO123!L161</f>
        <v>9.0906306513645472</v>
      </c>
      <c r="K59" s="30">
        <f t="shared" si="21"/>
        <v>46.872044699712148</v>
      </c>
      <c r="L59" s="29">
        <f>[1]CUADRO123!M161</f>
        <v>3613.982414028801</v>
      </c>
      <c r="M59" s="30">
        <f>[1]CUADRO123!N161</f>
        <v>9.4145035487764996</v>
      </c>
      <c r="N59" s="30">
        <f t="shared" si="22"/>
        <v>11.67372877871718</v>
      </c>
    </row>
    <row r="60" spans="1:14" x14ac:dyDescent="0.2">
      <c r="A60" s="29" t="str">
        <f>'C02'!A60</f>
        <v>Aministracion publica y defensa, planes de seguridad social de afiliacion obligatoria</v>
      </c>
      <c r="B60" s="29">
        <f>[1]CUADRO123!C162</f>
        <v>47764.806570988898</v>
      </c>
      <c r="C60" s="30">
        <f>[1]CUADRO123!D162</f>
        <v>11.893075245898391</v>
      </c>
      <c r="D60" s="29">
        <f>[1]CUADRO123!E162</f>
        <v>47764.806570988898</v>
      </c>
      <c r="E60" s="30">
        <f>[1]CUADRO123!F162</f>
        <v>11.893075245898391</v>
      </c>
      <c r="F60" s="29">
        <f>[1]CUADRO123!G162</f>
        <v>0</v>
      </c>
      <c r="G60" s="30">
        <f>[1]CUADRO123!H162</f>
        <v>0</v>
      </c>
      <c r="H60" s="30">
        <f t="shared" si="20"/>
        <v>0</v>
      </c>
      <c r="I60" s="29">
        <f>[1]CUADRO123!K162</f>
        <v>8451.3248657222903</v>
      </c>
      <c r="J60" s="30">
        <f>[1]CUADRO123!L162</f>
        <v>10.048364765983919</v>
      </c>
      <c r="K60" s="30">
        <f t="shared" si="21"/>
        <v>17.693623134769283</v>
      </c>
      <c r="L60" s="29">
        <f>[1]CUADRO123!M162</f>
        <v>11994.599263563125</v>
      </c>
      <c r="M60" s="30">
        <f>[1]CUADRO123!N162</f>
        <v>12.287509038643153</v>
      </c>
      <c r="N60" s="30">
        <f t="shared" si="22"/>
        <v>25.111792812845458</v>
      </c>
    </row>
    <row r="61" spans="1:14" x14ac:dyDescent="0.2">
      <c r="A61" s="29" t="str">
        <f>'C02'!A61</f>
        <v>Enseñanza</v>
      </c>
      <c r="B61" s="29">
        <f>[1]CUADRO123!C163</f>
        <v>87909.108998135489</v>
      </c>
      <c r="C61" s="30">
        <f>[1]CUADRO123!D163</f>
        <v>15.081212618484054</v>
      </c>
      <c r="D61" s="29">
        <f>[1]CUADRO123!E163</f>
        <v>87909.108998135489</v>
      </c>
      <c r="E61" s="30">
        <f>[1]CUADRO123!F163</f>
        <v>15.081212618484054</v>
      </c>
      <c r="F61" s="29">
        <f>[1]CUADRO123!G163</f>
        <v>0</v>
      </c>
      <c r="G61" s="30">
        <f>[1]CUADRO123!H163</f>
        <v>0</v>
      </c>
      <c r="H61" s="30">
        <f t="shared" si="20"/>
        <v>0</v>
      </c>
      <c r="I61" s="29">
        <f>[1]CUADRO123!K163</f>
        <v>34631.25824621287</v>
      </c>
      <c r="J61" s="30">
        <f>[1]CUADRO123!L163</f>
        <v>14.961829185745708</v>
      </c>
      <c r="K61" s="30">
        <f t="shared" si="21"/>
        <v>39.394391139770718</v>
      </c>
      <c r="L61" s="29">
        <f>[1]CUADRO123!M163</f>
        <v>6179.2303902349749</v>
      </c>
      <c r="M61" s="30">
        <f>[1]CUADRO123!N163</f>
        <v>13.036445715363046</v>
      </c>
      <c r="N61" s="30">
        <f t="shared" si="22"/>
        <v>7.0291127514055836</v>
      </c>
    </row>
    <row r="62" spans="1:14" x14ac:dyDescent="0.2">
      <c r="A62" s="29" t="str">
        <f>'C02'!A62</f>
        <v>Actividades de atencion de la salud humana y de asistencia social</v>
      </c>
      <c r="B62" s="29">
        <f>[1]CUADRO123!C164</f>
        <v>69074.276334344919</v>
      </c>
      <c r="C62" s="30">
        <f>[1]CUADRO123!D164</f>
        <v>11.808164301119474</v>
      </c>
      <c r="D62" s="29">
        <f>[1]CUADRO123!E164</f>
        <v>69074.276334344919</v>
      </c>
      <c r="E62" s="30">
        <f>[1]CUADRO123!F164</f>
        <v>11.808164301119474</v>
      </c>
      <c r="F62" s="29">
        <f>[1]CUADRO123!G164</f>
        <v>0</v>
      </c>
      <c r="G62" s="30">
        <f>[1]CUADRO123!H164</f>
        <v>0</v>
      </c>
      <c r="H62" s="30">
        <f t="shared" si="20"/>
        <v>0</v>
      </c>
      <c r="I62" s="29">
        <f>[1]CUADRO123!K164</f>
        <v>19112.270593753907</v>
      </c>
      <c r="J62" s="30">
        <f>[1]CUADRO123!L164</f>
        <v>11.39091492589592</v>
      </c>
      <c r="K62" s="30">
        <f t="shared" si="21"/>
        <v>27.669157909441545</v>
      </c>
      <c r="L62" s="29">
        <f>[1]CUADRO123!M164</f>
        <v>15697.820923044506</v>
      </c>
      <c r="M62" s="30">
        <f>[1]CUADRO123!N164</f>
        <v>10.617457848783344</v>
      </c>
      <c r="N62" s="30">
        <f t="shared" si="22"/>
        <v>22.726001278770227</v>
      </c>
    </row>
    <row r="63" spans="1:14" x14ac:dyDescent="0.2">
      <c r="A63" s="29" t="str">
        <f>'C02'!A63</f>
        <v>Actividades artisticas, de entretenimiento y recreativas</v>
      </c>
      <c r="B63" s="29">
        <f>[1]CUADRO123!C165</f>
        <v>9407.331184325305</v>
      </c>
      <c r="C63" s="30">
        <f>[1]CUADRO123!D165</f>
        <v>9.2138518363684234</v>
      </c>
      <c r="D63" s="29">
        <f>[1]CUADRO123!E165</f>
        <v>9407.331184325305</v>
      </c>
      <c r="E63" s="30">
        <f>[1]CUADRO123!F165</f>
        <v>9.2138518363684234</v>
      </c>
      <c r="F63" s="29">
        <f>[1]CUADRO123!G165</f>
        <v>0</v>
      </c>
      <c r="G63" s="30">
        <f>[1]CUADRO123!H165</f>
        <v>0</v>
      </c>
      <c r="H63" s="30">
        <f t="shared" si="20"/>
        <v>0</v>
      </c>
      <c r="I63" s="29">
        <f>[1]CUADRO123!K165</f>
        <v>3656.8187298761768</v>
      </c>
      <c r="J63" s="30">
        <f>[1]CUADRO123!L165</f>
        <v>7.674561510628382</v>
      </c>
      <c r="K63" s="30">
        <f t="shared" si="21"/>
        <v>38.872010118759782</v>
      </c>
      <c r="L63" s="29">
        <f>[1]CUADRO123!M165</f>
        <v>2266.6986927070461</v>
      </c>
      <c r="M63" s="30">
        <f>[1]CUADRO123!N165</f>
        <v>10.336970450409277</v>
      </c>
      <c r="N63" s="30">
        <f t="shared" si="22"/>
        <v>24.095023852076853</v>
      </c>
    </row>
    <row r="64" spans="1:14" x14ac:dyDescent="0.2">
      <c r="A64" s="29" t="str">
        <f>'C02'!A64</f>
        <v>Otras actividades de servicios</v>
      </c>
      <c r="B64" s="29">
        <f>[1]CUADRO123!C166</f>
        <v>111115.80129303633</v>
      </c>
      <c r="C64" s="30">
        <f>[1]CUADRO123!D166</f>
        <v>6.716434334764938</v>
      </c>
      <c r="D64" s="29">
        <f>[1]CUADRO123!E166</f>
        <v>111115.80129303633</v>
      </c>
      <c r="E64" s="30">
        <f>[1]CUADRO123!F166</f>
        <v>6.716434334764938</v>
      </c>
      <c r="F64" s="29">
        <f>[1]CUADRO123!G166</f>
        <v>0</v>
      </c>
      <c r="G64" s="30">
        <f>[1]CUADRO123!H166</f>
        <v>0</v>
      </c>
      <c r="H64" s="30">
        <f t="shared" si="20"/>
        <v>0</v>
      </c>
      <c r="I64" s="29">
        <f>[1]CUADRO123!K166</f>
        <v>81476.198862464706</v>
      </c>
      <c r="J64" s="30">
        <f>[1]CUADRO123!L166</f>
        <v>6.6818564517854862</v>
      </c>
      <c r="K64" s="30">
        <f t="shared" si="21"/>
        <v>73.325483787489773</v>
      </c>
      <c r="L64" s="29">
        <f>[1]CUADRO123!M166</f>
        <v>14544.475047440601</v>
      </c>
      <c r="M64" s="30">
        <f>[1]CUADRO123!N166</f>
        <v>5.9497947977906822</v>
      </c>
      <c r="N64" s="30">
        <f t="shared" si="22"/>
        <v>13.089475014524426</v>
      </c>
    </row>
    <row r="65" spans="1:15" x14ac:dyDescent="0.2">
      <c r="A65" s="29" t="str">
        <f>'C02'!A65</f>
        <v>Actividades de los hogares como empleadores y actividades no diferenciadas de los hogares como productores de bienes y s</v>
      </c>
      <c r="B65" s="29">
        <f>[1]CUADRO123!C167</f>
        <v>128751.23091488733</v>
      </c>
      <c r="C65" s="30">
        <f>[1]CUADRO123!D167</f>
        <v>7.3103896653913996</v>
      </c>
      <c r="D65" s="29">
        <f>[1]CUADRO123!E167</f>
        <v>128751.23091488733</v>
      </c>
      <c r="E65" s="30">
        <f>[1]CUADRO123!F167</f>
        <v>7.3103896653913996</v>
      </c>
      <c r="F65" s="29">
        <f>[1]CUADRO123!G167</f>
        <v>0</v>
      </c>
      <c r="G65" s="30">
        <f>[1]CUADRO123!H167</f>
        <v>0</v>
      </c>
      <c r="H65" s="30">
        <f t="shared" si="20"/>
        <v>0</v>
      </c>
      <c r="I65" s="29">
        <f>[1]CUADRO123!K167</f>
        <v>68749.538427789405</v>
      </c>
      <c r="J65" s="30">
        <f>[1]CUADRO123!L167</f>
        <v>7.4779077353904748</v>
      </c>
      <c r="K65" s="30">
        <f t="shared" si="21"/>
        <v>53.397189245699074</v>
      </c>
      <c r="L65" s="29">
        <f>[1]CUADRO123!M167</f>
        <v>47849.174245737915</v>
      </c>
      <c r="M65" s="30">
        <f>[1]CUADRO123!N167</f>
        <v>6.5814492098325053</v>
      </c>
      <c r="N65" s="30">
        <f t="shared" si="22"/>
        <v>37.164051874089829</v>
      </c>
    </row>
    <row r="66" spans="1:15" x14ac:dyDescent="0.2">
      <c r="A66" s="29" t="str">
        <f>'C02'!A66</f>
        <v>Actividades de organizaciones y organos extraterritoriales</v>
      </c>
      <c r="B66" s="29">
        <f>[1]CUADRO123!C168</f>
        <v>1386.1848443121733</v>
      </c>
      <c r="C66" s="30">
        <f>[1]CUADRO123!D168</f>
        <v>11.30291566220173</v>
      </c>
      <c r="D66" s="29">
        <f>[1]CUADRO123!E168</f>
        <v>1386.1848443121733</v>
      </c>
      <c r="E66" s="30">
        <f>[1]CUADRO123!F168</f>
        <v>11.30291566220173</v>
      </c>
      <c r="F66" s="29">
        <f>[1]CUADRO123!G168</f>
        <v>0</v>
      </c>
      <c r="G66" s="30">
        <f>[1]CUADRO123!H168</f>
        <v>0</v>
      </c>
      <c r="H66" s="30">
        <f t="shared" si="20"/>
        <v>0</v>
      </c>
      <c r="I66" s="29">
        <f>[1]CUADRO123!K168</f>
        <v>562.25416232295311</v>
      </c>
      <c r="J66" s="30">
        <f>[1]CUADRO123!L168</f>
        <v>6</v>
      </c>
      <c r="K66" s="30">
        <f t="shared" si="21"/>
        <v>40.561268912296065</v>
      </c>
      <c r="L66" s="29">
        <f>[1]CUADRO123!M168</f>
        <v>0</v>
      </c>
      <c r="M66" s="30">
        <f>[1]CUADRO123!N168</f>
        <v>0</v>
      </c>
      <c r="N66" s="30">
        <f t="shared" si="22"/>
        <v>0</v>
      </c>
    </row>
    <row r="67" spans="1:15" x14ac:dyDescent="0.2">
      <c r="A67" s="29" t="str">
        <f>'C02'!A67</f>
        <v>Rama de actividad NO especificadas</v>
      </c>
      <c r="B67" s="29">
        <f>[1]CUADRO123!C169</f>
        <v>0</v>
      </c>
      <c r="C67" s="30">
        <f>[1]CUADRO123!D169</f>
        <v>0</v>
      </c>
      <c r="D67" s="29">
        <f>[1]CUADRO123!E169</f>
        <v>0</v>
      </c>
      <c r="E67" s="30">
        <f>[1]CUADRO123!F169</f>
        <v>0</v>
      </c>
      <c r="F67" s="29">
        <f>[1]CUADRO123!G169</f>
        <v>0</v>
      </c>
      <c r="G67" s="30">
        <f>[1]CUADRO123!H169</f>
        <v>0</v>
      </c>
      <c r="H67" s="30" t="e">
        <f t="shared" si="20"/>
        <v>#DIV/0!</v>
      </c>
      <c r="I67" s="29">
        <f>[1]CUADRO123!K169</f>
        <v>0</v>
      </c>
      <c r="J67" s="30">
        <f>[1]CUADRO123!L169</f>
        <v>0</v>
      </c>
      <c r="K67" s="30">
        <f t="shared" si="21"/>
        <v>0</v>
      </c>
      <c r="L67" s="29">
        <f>[1]CUADRO123!M169</f>
        <v>0</v>
      </c>
      <c r="M67" s="30">
        <f>[1]CUADRO123!N169</f>
        <v>0</v>
      </c>
      <c r="N67" s="30">
        <f t="shared" si="22"/>
        <v>0</v>
      </c>
    </row>
    <row r="68" spans="1:15" x14ac:dyDescent="0.2">
      <c r="A68" s="29" t="str">
        <f>'C02'!A68</f>
        <v>Busca trabajo por primera vez</v>
      </c>
      <c r="B68" s="29">
        <f>[1]CUADRO123!C170</f>
        <v>52593.220959605176</v>
      </c>
      <c r="C68" s="30">
        <f>[1]CUADRO123!D170</f>
        <v>9.2839246045332953</v>
      </c>
      <c r="D68" s="29">
        <f>[1]CUADRO123!E170</f>
        <v>0</v>
      </c>
      <c r="E68" s="30">
        <f>[1]CUADRO123!F170</f>
        <v>0</v>
      </c>
      <c r="F68" s="29">
        <f>[1]CUADRO123!G170</f>
        <v>52593.220959605176</v>
      </c>
      <c r="G68" s="30">
        <f>[1]CUADRO123!H170</f>
        <v>9.2839246045332953</v>
      </c>
      <c r="H68" s="30">
        <f t="shared" si="20"/>
        <v>100</v>
      </c>
      <c r="I68" s="29">
        <f>[1]CUADRO123!K170</f>
        <v>0</v>
      </c>
      <c r="J68" s="30">
        <f>[1]CUADRO123!L170</f>
        <v>0</v>
      </c>
      <c r="K68" s="30">
        <f t="shared" si="21"/>
        <v>0</v>
      </c>
      <c r="L68" s="29">
        <f>[1]CUADRO123!M170</f>
        <v>0</v>
      </c>
      <c r="M68" s="30">
        <f>[1]CUADRO123!N170</f>
        <v>0</v>
      </c>
      <c r="N68" s="30">
        <f t="shared" si="22"/>
        <v>0</v>
      </c>
    </row>
    <row r="69" spans="1:15" x14ac:dyDescent="0.2">
      <c r="A69" s="29" t="str">
        <f>'C02'!A69</f>
        <v>NS/NR</v>
      </c>
      <c r="B69" s="29">
        <f>[1]CUADRO123!C171</f>
        <v>32157.767903860266</v>
      </c>
      <c r="C69" s="30">
        <f>[1]CUADRO123!D171</f>
        <v>10.599797668852283</v>
      </c>
      <c r="D69" s="29">
        <f>[1]CUADRO123!E171</f>
        <v>32157.767903860266</v>
      </c>
      <c r="E69" s="30">
        <f>[1]CUADRO123!F171</f>
        <v>10.599797668852283</v>
      </c>
      <c r="F69" s="29">
        <f>[1]CUADRO123!G171</f>
        <v>0</v>
      </c>
      <c r="G69" s="30">
        <f>[1]CUADRO123!H171</f>
        <v>0</v>
      </c>
      <c r="H69" s="30">
        <f t="shared" si="20"/>
        <v>0</v>
      </c>
      <c r="I69" s="29">
        <f>[1]CUADRO123!K171</f>
        <v>9056.6969111354338</v>
      </c>
      <c r="J69" s="30">
        <f>[1]CUADRO123!L171</f>
        <v>9.4385016286754357</v>
      </c>
      <c r="K69" s="30">
        <f t="shared" si="21"/>
        <v>28.163325695401436</v>
      </c>
      <c r="L69" s="29">
        <f>[1]CUADRO123!M171</f>
        <v>5471.4353832966053</v>
      </c>
      <c r="M69" s="30">
        <f>[1]CUADRO123!N171</f>
        <v>8.6638013053139122</v>
      </c>
      <c r="N69" s="30">
        <f t="shared" si="22"/>
        <v>17.014350621766276</v>
      </c>
    </row>
    <row r="70" spans="1:15" x14ac:dyDescent="0.2">
      <c r="A70" s="29"/>
    </row>
    <row r="71" spans="1:15" x14ac:dyDescent="0.2">
      <c r="A71" s="7" t="str">
        <f>'C02'!A71</f>
        <v>Ocupación</v>
      </c>
    </row>
    <row r="72" spans="1:15" x14ac:dyDescent="0.2">
      <c r="A72" s="29" t="str">
        <f>'C02'!A72</f>
        <v>Directores y gerentes</v>
      </c>
      <c r="B72" s="29">
        <f>[1]CUADRO123!C172</f>
        <v>41286.74051275415</v>
      </c>
      <c r="C72" s="30">
        <f>[1]CUADRO123!D172</f>
        <v>12.704443850621752</v>
      </c>
      <c r="D72" s="29">
        <f>[1]CUADRO123!E172</f>
        <v>41286.74051275415</v>
      </c>
      <c r="E72" s="30">
        <f>[1]CUADRO123!F172</f>
        <v>12.704443850621752</v>
      </c>
      <c r="F72" s="29">
        <f>[1]CUADRO123!G172</f>
        <v>0</v>
      </c>
      <c r="G72" s="30">
        <f>[1]CUADRO123!H172</f>
        <v>0</v>
      </c>
      <c r="H72" s="30">
        <f t="shared" ref="H72" si="23">F72/B72*100</f>
        <v>0</v>
      </c>
      <c r="I72" s="29">
        <f>[1]CUADRO123!K172</f>
        <v>12262.807029164314</v>
      </c>
      <c r="J72" s="30">
        <f>[1]CUADRO123!L172</f>
        <v>11.118528515660852</v>
      </c>
      <c r="K72" s="30">
        <f t="shared" ref="K72" si="24">IF(ISNUMBER(I72/D72*100),I72/D72*100,0)</f>
        <v>29.701562479547476</v>
      </c>
      <c r="L72" s="29">
        <f>[1]CUADRO123!M172</f>
        <v>6669.9273505205811</v>
      </c>
      <c r="M72" s="30">
        <f>[1]CUADRO123!N172</f>
        <v>12.970262500033176</v>
      </c>
      <c r="N72" s="30">
        <f t="shared" ref="N72" si="25">IF(ISNUMBER(L72/D72*100),L72/D72*100,0)</f>
        <v>16.155131811531916</v>
      </c>
    </row>
    <row r="73" spans="1:15" x14ac:dyDescent="0.2">
      <c r="A73" s="29" t="str">
        <f>'C02'!A73</f>
        <v>Profesionales cientificos e intelectuales</v>
      </c>
      <c r="B73" s="29">
        <f>[1]CUADRO123!C173</f>
        <v>99712.094321940807</v>
      </c>
      <c r="C73" s="30">
        <f>[1]CUADRO123!D173</f>
        <v>15.956220705401591</v>
      </c>
      <c r="D73" s="29">
        <f>[1]CUADRO123!E173</f>
        <v>99712.094321940807</v>
      </c>
      <c r="E73" s="30">
        <f>[1]CUADRO123!F173</f>
        <v>15.956220705401591</v>
      </c>
      <c r="F73" s="29">
        <f>[1]CUADRO123!G173</f>
        <v>0</v>
      </c>
      <c r="G73" s="30">
        <f>[1]CUADRO123!H173</f>
        <v>0</v>
      </c>
      <c r="H73" s="30">
        <f t="shared" ref="H73:H81" si="26">F73/B73*100</f>
        <v>0</v>
      </c>
      <c r="I73" s="29">
        <f>[1]CUADRO123!K173</f>
        <v>33736.745632928614</v>
      </c>
      <c r="J73" s="30">
        <f>[1]CUADRO123!L173</f>
        <v>16.199995864098032</v>
      </c>
      <c r="K73" s="30">
        <f t="shared" ref="K73:K81" si="27">IF(ISNUMBER(I73/D73*100),I73/D73*100,0)</f>
        <v>33.834156089433506</v>
      </c>
      <c r="L73" s="29">
        <f>[1]CUADRO123!M173</f>
        <v>5608.1352062044052</v>
      </c>
      <c r="M73" s="30">
        <f>[1]CUADRO123!N173</f>
        <v>11.653496614391983</v>
      </c>
      <c r="N73" s="30">
        <f t="shared" ref="N73:N81" si="28">IF(ISNUMBER(L73/D73*100),L73/D73*100,0)</f>
        <v>5.6243279657705294</v>
      </c>
    </row>
    <row r="74" spans="1:15" x14ac:dyDescent="0.2">
      <c r="A74" s="29" t="str">
        <f>'C02'!A74</f>
        <v>Tecnicos y profesionales de nivel medio</v>
      </c>
      <c r="B74" s="29">
        <f>[1]CUADRO123!C174</f>
        <v>94991.242249664734</v>
      </c>
      <c r="C74" s="30">
        <f>[1]CUADRO123!D174</f>
        <v>12.282656665911778</v>
      </c>
      <c r="D74" s="29">
        <f>[1]CUADRO123!E174</f>
        <v>94991.242249664734</v>
      </c>
      <c r="E74" s="30">
        <f>[1]CUADRO123!F174</f>
        <v>12.282656665911778</v>
      </c>
      <c r="F74" s="29">
        <f>[1]CUADRO123!G174</f>
        <v>0</v>
      </c>
      <c r="G74" s="30">
        <f>[1]CUADRO123!H174</f>
        <v>0</v>
      </c>
      <c r="H74" s="30">
        <f t="shared" si="26"/>
        <v>0</v>
      </c>
      <c r="I74" s="29">
        <f>[1]CUADRO123!K174</f>
        <v>25458.915764583886</v>
      </c>
      <c r="J74" s="30">
        <f>[1]CUADRO123!L174</f>
        <v>10.763958647334885</v>
      </c>
      <c r="K74" s="30">
        <f t="shared" si="27"/>
        <v>26.801329429580907</v>
      </c>
      <c r="L74" s="29">
        <f>[1]CUADRO123!M174</f>
        <v>21786.589517502092</v>
      </c>
      <c r="M74" s="30">
        <f>[1]CUADRO123!N174</f>
        <v>12.137104853805102</v>
      </c>
      <c r="N74" s="30">
        <f t="shared" si="28"/>
        <v>22.935366462774084</v>
      </c>
    </row>
    <row r="75" spans="1:15" x14ac:dyDescent="0.2">
      <c r="A75" s="29" t="str">
        <f>'C02'!A75</f>
        <v>Personal de apoyo administrativo</v>
      </c>
      <c r="B75" s="29">
        <f>[1]CUADRO123!C175</f>
        <v>50328.079361748263</v>
      </c>
      <c r="C75" s="30">
        <f>[1]CUADRO123!D175</f>
        <v>12.228243255917674</v>
      </c>
      <c r="D75" s="29">
        <f>[1]CUADRO123!E175</f>
        <v>50328.079361748263</v>
      </c>
      <c r="E75" s="30">
        <f>[1]CUADRO123!F175</f>
        <v>12.228243255917674</v>
      </c>
      <c r="F75" s="29">
        <f>[1]CUADRO123!G175</f>
        <v>0</v>
      </c>
      <c r="G75" s="30">
        <f>[1]CUADRO123!H175</f>
        <v>0</v>
      </c>
      <c r="H75" s="30">
        <f t="shared" si="26"/>
        <v>0</v>
      </c>
      <c r="I75" s="29">
        <f>[1]CUADRO123!K175</f>
        <v>6764.8485807448615</v>
      </c>
      <c r="J75" s="30">
        <f>[1]CUADRO123!L175</f>
        <v>10.957505961093185</v>
      </c>
      <c r="K75" s="30">
        <f t="shared" si="27"/>
        <v>13.441499589365351</v>
      </c>
      <c r="L75" s="29">
        <f>[1]CUADRO123!M175</f>
        <v>12420.72600696114</v>
      </c>
      <c r="M75" s="30">
        <f>[1]CUADRO123!N175</f>
        <v>11.987623895435062</v>
      </c>
      <c r="N75" s="30">
        <f t="shared" si="28"/>
        <v>24.679515221877281</v>
      </c>
    </row>
    <row r="76" spans="1:15" x14ac:dyDescent="0.2">
      <c r="A76" s="29" t="str">
        <f>'C02'!A76</f>
        <v>Trabajadores de los servicios y vendedores de comercios y mercados</v>
      </c>
      <c r="B76" s="29">
        <f>[1]CUADRO123!C176</f>
        <v>583201.17464182002</v>
      </c>
      <c r="C76" s="30">
        <f>[1]CUADRO123!D176</f>
        <v>8.00503143952748</v>
      </c>
      <c r="D76" s="29">
        <f>[1]CUADRO123!E176</f>
        <v>583201.17464182002</v>
      </c>
      <c r="E76" s="30">
        <f>[1]CUADRO123!F176</f>
        <v>8.00503143952748</v>
      </c>
      <c r="F76" s="29">
        <f>[1]CUADRO123!G176</f>
        <v>0</v>
      </c>
      <c r="G76" s="30">
        <f>[1]CUADRO123!H176</f>
        <v>0</v>
      </c>
      <c r="H76" s="30">
        <f t="shared" si="26"/>
        <v>0</v>
      </c>
      <c r="I76" s="29">
        <f>[1]CUADRO123!K176</f>
        <v>301821.33186139923</v>
      </c>
      <c r="J76" s="30">
        <f>[1]CUADRO123!L176</f>
        <v>7.8111877719875711</v>
      </c>
      <c r="K76" s="30">
        <f t="shared" si="27"/>
        <v>51.752524683573618</v>
      </c>
      <c r="L76" s="29">
        <f>[1]CUADRO123!M176</f>
        <v>146583.68420932302</v>
      </c>
      <c r="M76" s="30">
        <f>[1]CUADRO123!N176</f>
        <v>7.7730691187134484</v>
      </c>
      <c r="N76" s="30">
        <f t="shared" si="28"/>
        <v>25.134325955250205</v>
      </c>
    </row>
    <row r="77" spans="1:15" x14ac:dyDescent="0.2">
      <c r="A77" s="29" t="str">
        <f>'C02'!A77</f>
        <v>Agricultores y trabajadores calificados agropecuarios forestales y pesqueros</v>
      </c>
      <c r="B77" s="29">
        <f>[1]CUADRO123!C177</f>
        <v>31989.542757366027</v>
      </c>
      <c r="C77" s="30">
        <f>[1]CUADRO123!D177</f>
        <v>5.7636954644078298</v>
      </c>
      <c r="D77" s="29">
        <f>[1]CUADRO123!E177</f>
        <v>31989.542757366027</v>
      </c>
      <c r="E77" s="30">
        <f>[1]CUADRO123!F177</f>
        <v>5.7636954644078298</v>
      </c>
      <c r="F77" s="29">
        <f>[1]CUADRO123!G177</f>
        <v>0</v>
      </c>
      <c r="G77" s="30">
        <f>[1]CUADRO123!H177</f>
        <v>0</v>
      </c>
      <c r="H77" s="30">
        <f t="shared" si="26"/>
        <v>0</v>
      </c>
      <c r="I77" s="29">
        <f>[1]CUADRO123!K177</f>
        <v>17821.739653743327</v>
      </c>
      <c r="J77" s="30">
        <f>[1]CUADRO123!L177</f>
        <v>5.5585908816920391</v>
      </c>
      <c r="K77" s="30">
        <f t="shared" si="27"/>
        <v>55.711142197053221</v>
      </c>
      <c r="L77" s="29">
        <f>[1]CUADRO123!M177</f>
        <v>8063.6964538690772</v>
      </c>
      <c r="M77" s="30">
        <f>[1]CUADRO123!N177</f>
        <v>4.8963253241479006</v>
      </c>
      <c r="N77" s="30">
        <f t="shared" si="28"/>
        <v>25.207288878839325</v>
      </c>
      <c r="O77" s="75"/>
    </row>
    <row r="78" spans="1:15" x14ac:dyDescent="0.2">
      <c r="A78" s="29" t="str">
        <f>'C02'!A78</f>
        <v>Oficiales, operarios y artesanos de artes mecanicas y de otros oficios</v>
      </c>
      <c r="B78" s="29">
        <f>[1]CUADRO123!C178</f>
        <v>199201.97228124479</v>
      </c>
      <c r="C78" s="30">
        <f>[1]CUADRO123!D178</f>
        <v>7.2378790218490261</v>
      </c>
      <c r="D78" s="29">
        <f>[1]CUADRO123!E178</f>
        <v>199201.97228124479</v>
      </c>
      <c r="E78" s="30">
        <f>[1]CUADRO123!F178</f>
        <v>7.2378790218490261</v>
      </c>
      <c r="F78" s="29">
        <f>[1]CUADRO123!G178</f>
        <v>0</v>
      </c>
      <c r="G78" s="30">
        <f>[1]CUADRO123!H178</f>
        <v>0</v>
      </c>
      <c r="H78" s="30">
        <f t="shared" si="26"/>
        <v>0</v>
      </c>
      <c r="I78" s="29">
        <f>[1]CUADRO123!K178</f>
        <v>121175.76613603657</v>
      </c>
      <c r="J78" s="30">
        <f>[1]CUADRO123!L178</f>
        <v>6.9502956791500816</v>
      </c>
      <c r="K78" s="30">
        <f t="shared" si="27"/>
        <v>60.830605615166135</v>
      </c>
      <c r="L78" s="29">
        <f>[1]CUADRO123!M178</f>
        <v>47590.656687693699</v>
      </c>
      <c r="M78" s="30">
        <f>[1]CUADRO123!N178</f>
        <v>7.4452780344643026</v>
      </c>
      <c r="N78" s="30">
        <f t="shared" si="28"/>
        <v>23.890655369868767</v>
      </c>
    </row>
    <row r="79" spans="1:15" x14ac:dyDescent="0.2">
      <c r="A79" s="29" t="str">
        <f>'C02'!A79</f>
        <v>Operadores de instalaciones y maquinas y ensambladores</v>
      </c>
      <c r="B79" s="29">
        <f>[1]CUADRO123!C179</f>
        <v>52529.412916710709</v>
      </c>
      <c r="C79" s="30">
        <f>[1]CUADRO123!D179</f>
        <v>8.8909441816168808</v>
      </c>
      <c r="D79" s="29">
        <f>[1]CUADRO123!E179</f>
        <v>52529.412916710709</v>
      </c>
      <c r="E79" s="30">
        <f>[1]CUADRO123!F179</f>
        <v>8.8909441816168808</v>
      </c>
      <c r="F79" s="29">
        <f>[1]CUADRO123!G179</f>
        <v>0</v>
      </c>
      <c r="G79" s="30">
        <f>[1]CUADRO123!H179</f>
        <v>0</v>
      </c>
      <c r="H79" s="30">
        <f t="shared" si="26"/>
        <v>0</v>
      </c>
      <c r="I79" s="29">
        <f>[1]CUADRO123!K179</f>
        <v>12057.029317215265</v>
      </c>
      <c r="J79" s="30">
        <f>[1]CUADRO123!L179</f>
        <v>7.7632250655974406</v>
      </c>
      <c r="K79" s="30">
        <f t="shared" si="27"/>
        <v>22.952910850788648</v>
      </c>
      <c r="L79" s="29">
        <f>[1]CUADRO123!M179</f>
        <v>27217.498436037848</v>
      </c>
      <c r="M79" s="30">
        <f>[1]CUADRO123!N179</f>
        <v>9.2493479437350938</v>
      </c>
      <c r="N79" s="30">
        <f t="shared" si="28"/>
        <v>51.813825673614922</v>
      </c>
    </row>
    <row r="80" spans="1:15" x14ac:dyDescent="0.2">
      <c r="A80" s="29" t="str">
        <f>'C02'!A80</f>
        <v>Ocupaciones elementales</v>
      </c>
      <c r="B80" s="29">
        <f>[1]CUADRO123!C180</f>
        <v>395468.39159554272</v>
      </c>
      <c r="C80" s="30">
        <f>[1]CUADRO123!D180</f>
        <v>6.8294368666685044</v>
      </c>
      <c r="D80" s="29">
        <f>[1]CUADRO123!E180</f>
        <v>395468.39159554272</v>
      </c>
      <c r="E80" s="30">
        <f>[1]CUADRO123!F180</f>
        <v>6.8294368666685044</v>
      </c>
      <c r="F80" s="29">
        <f>[1]CUADRO123!G180</f>
        <v>0</v>
      </c>
      <c r="G80" s="30">
        <f>[1]CUADRO123!H180</f>
        <v>0</v>
      </c>
      <c r="H80" s="30">
        <f t="shared" si="26"/>
        <v>0</v>
      </c>
      <c r="I80" s="29">
        <f>[1]CUADRO123!K180</f>
        <v>204592.55879294968</v>
      </c>
      <c r="J80" s="30">
        <f>[1]CUADRO123!L180</f>
        <v>6.6050490199621681</v>
      </c>
      <c r="K80" s="30">
        <f t="shared" si="27"/>
        <v>51.73423796716289</v>
      </c>
      <c r="L80" s="29">
        <f>[1]CUADRO123!M180</f>
        <v>89501.93069230461</v>
      </c>
      <c r="M80" s="30">
        <f>[1]CUADRO123!N180</f>
        <v>6.7930983384584112</v>
      </c>
      <c r="N80" s="30">
        <f t="shared" si="28"/>
        <v>22.631879713876323</v>
      </c>
    </row>
    <row r="81" spans="1:14" x14ac:dyDescent="0.2">
      <c r="A81" s="29" t="str">
        <f>'C02'!A81</f>
        <v>Ocupaciones militares</v>
      </c>
      <c r="B81" s="29">
        <f>[1]CUADRO123!C181</f>
        <v>261.67651966626704</v>
      </c>
      <c r="C81" s="30">
        <f>[1]CUADRO123!D181</f>
        <v>10</v>
      </c>
      <c r="D81" s="29">
        <f>[1]CUADRO123!E181</f>
        <v>261.67651966626704</v>
      </c>
      <c r="E81" s="30">
        <f>[1]CUADRO123!F181</f>
        <v>10</v>
      </c>
      <c r="F81" s="29">
        <f>[1]CUADRO123!G181</f>
        <v>0</v>
      </c>
      <c r="G81" s="30">
        <f>[1]CUADRO123!H181</f>
        <v>0</v>
      </c>
      <c r="H81" s="30">
        <f t="shared" si="26"/>
        <v>0</v>
      </c>
      <c r="I81" s="29">
        <f>[1]CUADRO123!K181</f>
        <v>0</v>
      </c>
      <c r="J81" s="30">
        <f>[1]CUADRO123!L181</f>
        <v>0</v>
      </c>
      <c r="K81" s="30">
        <f t="shared" si="27"/>
        <v>0</v>
      </c>
      <c r="L81" s="29">
        <f>[1]CUADRO123!M181</f>
        <v>261.67651966626704</v>
      </c>
      <c r="M81" s="30">
        <f>[1]CUADRO123!N181</f>
        <v>10</v>
      </c>
      <c r="N81" s="30">
        <f t="shared" si="28"/>
        <v>100</v>
      </c>
    </row>
    <row r="82" spans="1:14" x14ac:dyDescent="0.2">
      <c r="A82" s="29" t="str">
        <f>'C02'!A82</f>
        <v>Busca trabajo por primera vez</v>
      </c>
      <c r="B82" s="29">
        <f>[1]CUADRO123!C182</f>
        <v>52593.220959605176</v>
      </c>
      <c r="C82" s="30">
        <f>[1]CUADRO123!D182</f>
        <v>9.2839246045332953</v>
      </c>
      <c r="D82" s="29">
        <f>[1]CUADRO123!E182</f>
        <v>0</v>
      </c>
      <c r="E82" s="30">
        <f>[1]CUADRO123!F182</f>
        <v>0</v>
      </c>
      <c r="F82" s="29">
        <f>[1]CUADRO123!G182</f>
        <v>52593.220959605176</v>
      </c>
      <c r="G82" s="30">
        <f>[1]CUADRO123!H182</f>
        <v>9.2839246045332953</v>
      </c>
      <c r="H82" s="30">
        <f t="shared" ref="H82" si="29">F82/B82*100</f>
        <v>100</v>
      </c>
      <c r="I82" s="29">
        <f>[1]CUADRO123!K182</f>
        <v>0</v>
      </c>
      <c r="J82" s="30">
        <f>[1]CUADRO123!L182</f>
        <v>0</v>
      </c>
      <c r="K82" s="30">
        <f t="shared" ref="K82" si="30">IF(ISNUMBER(I82/D82*100),I82/D82*100,0)</f>
        <v>0</v>
      </c>
      <c r="L82" s="29">
        <f>[1]CUADRO123!M182</f>
        <v>0</v>
      </c>
      <c r="M82" s="30">
        <f>[1]CUADRO123!N182</f>
        <v>0</v>
      </c>
      <c r="N82" s="30">
        <f t="shared" ref="N82" si="31">IF(ISNUMBER(L82/D82*100),L82/D82*100,0)</f>
        <v>0</v>
      </c>
    </row>
    <row r="83" spans="1:14" x14ac:dyDescent="0.2">
      <c r="A83" s="58"/>
      <c r="B83" s="58"/>
      <c r="C83" s="59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</row>
    <row r="84" spans="1:14" x14ac:dyDescent="0.2">
      <c r="A84" s="34" t="str">
        <f>A31</f>
        <v>Fuente: Instituto Nacional de Estadística (INE). Encuesta Permanente de Hogares de Propósitos Múltiples LXXIII, 2021.</v>
      </c>
    </row>
    <row r="85" spans="1:14" x14ac:dyDescent="0.2">
      <c r="A85" s="34" t="s">
        <v>0</v>
      </c>
    </row>
    <row r="86" spans="1:14" x14ac:dyDescent="0.2">
      <c r="A86" s="1" t="s">
        <v>88</v>
      </c>
    </row>
    <row r="87" spans="1:14" x14ac:dyDescent="0.2">
      <c r="A87" s="1" t="s">
        <v>86</v>
      </c>
    </row>
    <row r="88" spans="1:14" x14ac:dyDescent="0.2">
      <c r="A88" s="1" t="s">
        <v>87</v>
      </c>
    </row>
  </sheetData>
  <mergeCells count="16">
    <mergeCell ref="A1:N1"/>
    <mergeCell ref="A2:N2"/>
    <mergeCell ref="A3:A4"/>
    <mergeCell ref="B3:C3"/>
    <mergeCell ref="D3:E3"/>
    <mergeCell ref="F3:H3"/>
    <mergeCell ref="I3:K3"/>
    <mergeCell ref="L3:N3"/>
    <mergeCell ref="A37:N37"/>
    <mergeCell ref="A38:N38"/>
    <mergeCell ref="A40:A41"/>
    <mergeCell ref="B40:C40"/>
    <mergeCell ref="D40:E40"/>
    <mergeCell ref="F40:H40"/>
    <mergeCell ref="I40:K40"/>
    <mergeCell ref="L40:N40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U78"/>
  <sheetViews>
    <sheetView topLeftCell="A43" zoomScaleNormal="100" workbookViewId="0">
      <selection activeCell="B73" sqref="B73"/>
    </sheetView>
  </sheetViews>
  <sheetFormatPr baseColWidth="10" defaultRowHeight="11.25" x14ac:dyDescent="0.2"/>
  <cols>
    <col min="1" max="1" width="50" customWidth="1"/>
    <col min="2" max="2" width="11.6640625" style="9" bestFit="1" customWidth="1"/>
    <col min="3" max="3" width="10.6640625" style="9" bestFit="1" customWidth="1"/>
    <col min="4" max="5" width="7.6640625" style="9" bestFit="1" customWidth="1"/>
    <col min="6" max="6" width="9.6640625" style="9" bestFit="1" customWidth="1"/>
    <col min="7" max="7" width="7.6640625" style="9" bestFit="1" customWidth="1"/>
    <col min="8" max="8" width="6.5" style="9" bestFit="1" customWidth="1"/>
    <col min="9" max="9" width="10.6640625" style="9" bestFit="1" customWidth="1"/>
    <col min="10" max="10" width="7.6640625" style="9" bestFit="1" customWidth="1"/>
    <col min="11" max="11" width="6.5" style="9" bestFit="1" customWidth="1"/>
    <col min="12" max="12" width="10.6640625" style="9" customWidth="1"/>
    <col min="13" max="13" width="7" style="9" bestFit="1" customWidth="1"/>
    <col min="14" max="14" width="7.6640625" style="9" bestFit="1" customWidth="1"/>
    <col min="15" max="15" width="10.33203125" style="9" bestFit="1" customWidth="1"/>
    <col min="16" max="16" width="7.6640625" style="9" bestFit="1" customWidth="1"/>
    <col min="17" max="17" width="6.5" style="9" bestFit="1" customWidth="1"/>
    <col min="18" max="18" width="48.5" style="9" bestFit="1" customWidth="1"/>
    <col min="19" max="19" width="10.5" style="9" bestFit="1" customWidth="1"/>
    <col min="20" max="20" width="10.6640625" style="9" bestFit="1" customWidth="1"/>
    <col min="21" max="21" width="6" style="9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21" ht="19.5" customHeight="1" x14ac:dyDescent="0.2">
      <c r="A1" s="83" t="s">
        <v>80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/>
      <c r="S1"/>
      <c r="T1"/>
      <c r="U1"/>
    </row>
    <row r="2" spans="1:21" ht="12.75" customHeight="1" x14ac:dyDescent="0.4">
      <c r="A2" s="24"/>
      <c r="C2" s="21"/>
      <c r="N2" s="12"/>
      <c r="R2"/>
      <c r="S2"/>
      <c r="T2"/>
      <c r="U2"/>
    </row>
    <row r="3" spans="1:21" ht="40.5" customHeight="1" x14ac:dyDescent="0.2">
      <c r="A3" s="84" t="s">
        <v>21</v>
      </c>
      <c r="B3" s="96" t="s">
        <v>15</v>
      </c>
      <c r="C3" s="86" t="s">
        <v>24</v>
      </c>
      <c r="D3" s="86"/>
      <c r="E3" s="86"/>
      <c r="F3" s="98" t="s">
        <v>84</v>
      </c>
      <c r="G3" s="98"/>
      <c r="H3" s="98"/>
      <c r="I3" s="87" t="s">
        <v>85</v>
      </c>
      <c r="J3" s="87"/>
      <c r="K3" s="87"/>
      <c r="L3" s="86" t="s">
        <v>74</v>
      </c>
      <c r="M3" s="86"/>
      <c r="N3" s="86"/>
      <c r="O3" s="86" t="s">
        <v>75</v>
      </c>
      <c r="P3" s="86"/>
      <c r="Q3" s="86"/>
      <c r="R3"/>
      <c r="S3"/>
      <c r="T3"/>
      <c r="U3"/>
    </row>
    <row r="4" spans="1:21" x14ac:dyDescent="0.2">
      <c r="A4" s="85"/>
      <c r="B4" s="97"/>
      <c r="C4" s="20" t="s">
        <v>18</v>
      </c>
      <c r="D4" s="71" t="s">
        <v>29</v>
      </c>
      <c r="E4" s="20" t="s">
        <v>17</v>
      </c>
      <c r="F4" s="20" t="s">
        <v>18</v>
      </c>
      <c r="G4" s="71" t="s">
        <v>29</v>
      </c>
      <c r="H4" s="20" t="s">
        <v>17</v>
      </c>
      <c r="I4" s="20" t="s">
        <v>18</v>
      </c>
      <c r="J4" s="71" t="s">
        <v>29</v>
      </c>
      <c r="K4" s="20" t="s">
        <v>17</v>
      </c>
      <c r="L4" s="20" t="s">
        <v>18</v>
      </c>
      <c r="M4" s="71" t="s">
        <v>29</v>
      </c>
      <c r="N4" s="20" t="s">
        <v>17</v>
      </c>
      <c r="O4" s="20" t="s">
        <v>18</v>
      </c>
      <c r="P4" s="71" t="s">
        <v>29</v>
      </c>
      <c r="Q4" s="20" t="s">
        <v>17</v>
      </c>
      <c r="R4"/>
      <c r="S4"/>
      <c r="T4"/>
      <c r="U4"/>
    </row>
    <row r="5" spans="1:21" x14ac:dyDescent="0.2">
      <c r="A5" s="23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/>
      <c r="S5"/>
      <c r="T5"/>
      <c r="U5"/>
    </row>
    <row r="6" spans="1:21" x14ac:dyDescent="0.2">
      <c r="A6" s="68" t="s">
        <v>27</v>
      </c>
      <c r="B6" s="76">
        <f>SUM(C6,F6,I6,L6,O6)</f>
        <v>3378261.9393191291</v>
      </c>
      <c r="C6" s="72">
        <f>[1]CUADRO456!F7</f>
        <v>348857.70153523789</v>
      </c>
      <c r="D6" s="77">
        <f>IF(ISNUMBER(C6/$B6*100),C6/$B6*100,0)</f>
        <v>10.326543879707216</v>
      </c>
      <c r="E6" s="73">
        <f>[1]CUADRO456!H7</f>
        <v>8.4732624100206611</v>
      </c>
      <c r="F6" s="72">
        <f>[1]CUADRO456!I7</f>
        <v>1535290.4225584948</v>
      </c>
      <c r="G6" s="77">
        <f>IF(ISNUMBER(F6/$B6*100),F6/$B6*100,0)</f>
        <v>45.446162853432391</v>
      </c>
      <c r="H6" s="73">
        <f>[1]CUADRO456!K7</f>
        <v>7.5176970754091732</v>
      </c>
      <c r="I6" s="72">
        <f>[1]CUADRO456!L7</f>
        <v>1002122.6260151487</v>
      </c>
      <c r="J6" s="77">
        <f>IF(ISNUMBER(I6/$B6*100),I6/$B6*100,0)</f>
        <v>29.663852123234747</v>
      </c>
      <c r="K6" s="73">
        <f>[1]CUADRO456!N7</f>
        <v>7.4453671054636166</v>
      </c>
      <c r="L6" s="72">
        <f>[1]CUADRO456!O7</f>
        <v>9859.6947155408961</v>
      </c>
      <c r="M6" s="77">
        <f>IF(ISNUMBER(L6/$B6*100),L6/$B6*100,0)</f>
        <v>0.2918570227129299</v>
      </c>
      <c r="N6" s="73">
        <f>[1]CUADRO456!Q7</f>
        <v>8.7522640982064157</v>
      </c>
      <c r="O6" s="72">
        <f>[1]CUADRO456!R7</f>
        <v>482131.49449470697</v>
      </c>
      <c r="P6" s="77">
        <f>IF(ISNUMBER(O6/$B6*100),O6/$B6*100,0)</f>
        <v>14.271584120912721</v>
      </c>
      <c r="Q6" s="73">
        <f>[1]CUADRO456!T7</f>
        <v>6.6288748112735805</v>
      </c>
      <c r="R6"/>
      <c r="S6"/>
      <c r="T6"/>
      <c r="U6"/>
    </row>
    <row r="7" spans="1:21" x14ac:dyDescent="0.2">
      <c r="A7" s="68"/>
      <c r="R7"/>
      <c r="S7"/>
      <c r="T7"/>
      <c r="U7"/>
    </row>
    <row r="8" spans="1:21" x14ac:dyDescent="0.2">
      <c r="A8" s="68" t="s">
        <v>14</v>
      </c>
      <c r="B8" s="72"/>
      <c r="C8" s="72"/>
      <c r="D8" s="79"/>
      <c r="E8" s="73"/>
      <c r="F8" s="72"/>
      <c r="G8" s="79"/>
      <c r="H8" s="73"/>
      <c r="I8" s="72"/>
      <c r="J8" s="79"/>
      <c r="K8" s="73"/>
      <c r="L8" s="72"/>
      <c r="M8" s="79"/>
      <c r="N8" s="73"/>
      <c r="O8" s="72"/>
      <c r="P8" s="79"/>
      <c r="Q8" s="73"/>
      <c r="R8"/>
      <c r="S8"/>
      <c r="T8"/>
      <c r="U8"/>
    </row>
    <row r="9" spans="1:21" x14ac:dyDescent="0.2">
      <c r="A9" s="69" t="s">
        <v>13</v>
      </c>
      <c r="B9" s="78">
        <f>SUM(C9,F9,I9,L9,O9)</f>
        <v>1866757.5689081145</v>
      </c>
      <c r="C9" s="32">
        <f>[1]CUADRO456!F8</f>
        <v>245561.02908036747</v>
      </c>
      <c r="D9" s="80">
        <f>IF(ISNUMBER(C9/$B7*100),C9/$B7*100,0)</f>
        <v>0</v>
      </c>
      <c r="E9" s="33">
        <f>[1]CUADRO456!H8</f>
        <v>9.1675686232740308</v>
      </c>
      <c r="F9" s="32">
        <f>[1]CUADRO456!I8</f>
        <v>808419.14373324695</v>
      </c>
      <c r="G9" s="80">
        <f>IF(ISNUMBER(F9/$B7*100),F9/$B7*100,0)</f>
        <v>0</v>
      </c>
      <c r="H9" s="33">
        <f>[1]CUADRO456!K8</f>
        <v>8.6936847759963047</v>
      </c>
      <c r="I9" s="32">
        <f>[1]CUADRO456!L8</f>
        <v>630254.60517762252</v>
      </c>
      <c r="J9" s="80">
        <f>IF(ISNUMBER(I9/$B7*100),I9/$B7*100,0)</f>
        <v>0</v>
      </c>
      <c r="K9" s="33">
        <f>[1]CUADRO456!N8</f>
        <v>8.3088966847685271</v>
      </c>
      <c r="L9" s="32">
        <f>[1]CUADRO456!O8</f>
        <v>7329.9802880747548</v>
      </c>
      <c r="M9" s="80">
        <f>IF(ISNUMBER(L9/$B7*100),L9/$B7*100,0)</f>
        <v>0</v>
      </c>
      <c r="N9" s="33">
        <f>[1]CUADRO456!Q8</f>
        <v>10.093861624470582</v>
      </c>
      <c r="O9" s="32">
        <f>[1]CUADRO456!R8</f>
        <v>175192.81062880263</v>
      </c>
      <c r="P9" s="80">
        <f>IF(ISNUMBER(O9/$B7*100),O9/$B7*100,0)</f>
        <v>0</v>
      </c>
      <c r="Q9" s="33">
        <f>[1]CUADRO456!T8</f>
        <v>7.8216655443666152</v>
      </c>
      <c r="R9"/>
      <c r="S9"/>
      <c r="T9"/>
      <c r="U9"/>
    </row>
    <row r="10" spans="1:21" x14ac:dyDescent="0.2">
      <c r="A10" s="70" t="s">
        <v>12</v>
      </c>
      <c r="B10" s="78">
        <f>SUM(C10,F10,I10,L10,O10)</f>
        <v>398533.33945172245</v>
      </c>
      <c r="C10" s="32">
        <f>[1]CUADRO456!F10</f>
        <v>55213.745649582386</v>
      </c>
      <c r="D10" s="80">
        <f>IF(ISNUMBER(C10/$B9*100),C10/$B9*100,0)</f>
        <v>2.95773519653532</v>
      </c>
      <c r="E10" s="33">
        <f>[1]CUADRO456!H10</f>
        <v>10.455056179775276</v>
      </c>
      <c r="F10" s="32">
        <f>[1]CUADRO456!I10</f>
        <v>167211.29606674396</v>
      </c>
      <c r="G10" s="80">
        <f>IF(ISNUMBER(F10/$B9*100),F10/$B9*100,0)</f>
        <v>8.9573118037254051</v>
      </c>
      <c r="H10" s="33">
        <f>[1]CUADRO456!K10</f>
        <v>9.4110320284697568</v>
      </c>
      <c r="I10" s="32">
        <f>[1]CUADRO456!L10</f>
        <v>127698.1415971367</v>
      </c>
      <c r="J10" s="80">
        <f>IF(ISNUMBER(I10/$B9*100),I10/$B9*100,0)</f>
        <v>6.8406387483849143</v>
      </c>
      <c r="K10" s="33">
        <f>[1]CUADRO456!N10</f>
        <v>8.6212471131639745</v>
      </c>
      <c r="L10" s="32">
        <f>[1]CUADRO456!O10</f>
        <v>1308.3825983313352</v>
      </c>
      <c r="M10" s="80">
        <f>IF(ISNUMBER(L10/$B9*100),L10/$B9*100,0)</f>
        <v>7.0088511766239772E-2</v>
      </c>
      <c r="N10" s="33">
        <f>[1]CUADRO456!Q10</f>
        <v>10.6</v>
      </c>
      <c r="O10" s="32">
        <f>[1]CUADRO456!R10</f>
        <v>47101.773539928101</v>
      </c>
      <c r="P10" s="80">
        <f>IF(ISNUMBER(O10/$B9*100),O10/$B9*100,0)</f>
        <v>2.5231864235846335</v>
      </c>
      <c r="Q10" s="33">
        <f>[1]CUADRO456!T10</f>
        <v>8.3037974683544284</v>
      </c>
      <c r="R10"/>
      <c r="S10"/>
      <c r="T10"/>
      <c r="U10"/>
    </row>
    <row r="11" spans="1:21" x14ac:dyDescent="0.2">
      <c r="A11" s="70" t="s">
        <v>11</v>
      </c>
      <c r="B11" s="78">
        <f t="shared" ref="B11:B13" si="0">SUM(C11,F11,I11,L11,O11)</f>
        <v>226334.96492048513</v>
      </c>
      <c r="C11" s="32">
        <f>[1]CUADRO456!F11</f>
        <v>30358.34190832523</v>
      </c>
      <c r="D11" s="80">
        <f t="shared" ref="D11:D13" si="1">IF(ISNUMBER(C11/$B10*100),C11/$B10*100,0)</f>
        <v>7.6175162534934611</v>
      </c>
      <c r="E11" s="33">
        <f>[1]CUADRO456!H11</f>
        <v>9.1720430107526862</v>
      </c>
      <c r="F11" s="32">
        <f>[1]CUADRO456!I11</f>
        <v>97086.578578109955</v>
      </c>
      <c r="G11" s="80">
        <f t="shared" ref="G11:G13" si="2">IF(ISNUMBER(F11/$B10*100),F11/$B10*100,0)</f>
        <v>24.360967820578242</v>
      </c>
      <c r="H11" s="33">
        <f>[1]CUADRO456!K11</f>
        <v>8.8333333333333286</v>
      </c>
      <c r="I11" s="32">
        <f>[1]CUADRO456!L11</f>
        <v>77849.609448081916</v>
      </c>
      <c r="J11" s="80">
        <f t="shared" ref="J11:J13" si="3">IF(ISNUMBER(I11/$B10*100),I11/$B10*100,0)</f>
        <v>19.53402682826551</v>
      </c>
      <c r="K11" s="33">
        <f>[1]CUADRO456!N11</f>
        <v>8.0897435897435894</v>
      </c>
      <c r="L11" s="32">
        <f>[1]CUADRO456!O11</f>
        <v>1202.3105706267445</v>
      </c>
      <c r="M11" s="80">
        <f t="shared" ref="M11:M13" si="4">IF(ISNUMBER(L11/$B10*100),L11/$B10*100,0)</f>
        <v>0.30168381201954375</v>
      </c>
      <c r="N11" s="33">
        <f>[1]CUADRO456!Q11</f>
        <v>11</v>
      </c>
      <c r="O11" s="32">
        <f>[1]CUADRO456!R11</f>
        <v>19838.124415341274</v>
      </c>
      <c r="P11" s="80">
        <f t="shared" ref="P11:P13" si="5">IF(ISNUMBER(O11/$B10*100),O11/$B10*100,0)</f>
        <v>4.9777828983224692</v>
      </c>
      <c r="Q11" s="33">
        <f>[1]CUADRO456!T11</f>
        <v>7.6250000000000009</v>
      </c>
      <c r="R11"/>
      <c r="S11"/>
      <c r="T11"/>
      <c r="U11"/>
    </row>
    <row r="12" spans="1:21" x14ac:dyDescent="0.2">
      <c r="A12" s="70" t="s">
        <v>10</v>
      </c>
      <c r="B12" s="78">
        <f t="shared" si="0"/>
        <v>1241889.264535917</v>
      </c>
      <c r="C12" s="32">
        <f>[1]CUADRO456!F12</f>
        <v>159988.94152245898</v>
      </c>
      <c r="D12" s="80">
        <f t="shared" si="1"/>
        <v>70.686798912693632</v>
      </c>
      <c r="E12" s="33">
        <f>[1]CUADRO456!H12</f>
        <v>8.7421042626235312</v>
      </c>
      <c r="F12" s="32">
        <f>[1]CUADRO456!I12</f>
        <v>544121.26908840414</v>
      </c>
      <c r="G12" s="80">
        <f t="shared" si="2"/>
        <v>240.40530780542991</v>
      </c>
      <c r="H12" s="33">
        <f>[1]CUADRO456!K12</f>
        <v>8.4561234774446739</v>
      </c>
      <c r="I12" s="32">
        <f>[1]CUADRO456!L12</f>
        <v>424706.85413240432</v>
      </c>
      <c r="J12" s="80">
        <f t="shared" si="3"/>
        <v>187.6452691618417</v>
      </c>
      <c r="K12" s="33">
        <f>[1]CUADRO456!N12</f>
        <v>8.2573100674189366</v>
      </c>
      <c r="L12" s="32">
        <f>[1]CUADRO456!O12</f>
        <v>4819.2871191166741</v>
      </c>
      <c r="M12" s="80">
        <f t="shared" si="4"/>
        <v>2.1292720374908765</v>
      </c>
      <c r="N12" s="33">
        <f>[1]CUADRO456!Q12</f>
        <v>9.7911028512580991</v>
      </c>
      <c r="O12" s="32">
        <f>[1]CUADRO456!R12</f>
        <v>108252.91267353304</v>
      </c>
      <c r="P12" s="80">
        <f t="shared" si="5"/>
        <v>47.828629885605132</v>
      </c>
      <c r="Q12" s="33">
        <f>[1]CUADRO456!T12</f>
        <v>7.6522750486356417</v>
      </c>
      <c r="R12"/>
      <c r="S12"/>
      <c r="T12"/>
      <c r="U12"/>
    </row>
    <row r="13" spans="1:21" x14ac:dyDescent="0.2">
      <c r="A13" s="69" t="s">
        <v>9</v>
      </c>
      <c r="B13" s="78">
        <f t="shared" si="0"/>
        <v>1511504.3704110484</v>
      </c>
      <c r="C13" s="32">
        <f>[1]CUADRO456!F13</f>
        <v>103296.67245486806</v>
      </c>
      <c r="D13" s="80">
        <f t="shared" si="1"/>
        <v>8.3177039535380075</v>
      </c>
      <c r="E13" s="33">
        <f>[1]CUADRO456!H13</f>
        <v>6.7971698113207539</v>
      </c>
      <c r="F13" s="32">
        <f>[1]CUADRO456!I13</f>
        <v>726871.27882529399</v>
      </c>
      <c r="G13" s="80">
        <f t="shared" si="2"/>
        <v>58.529475983264845</v>
      </c>
      <c r="H13" s="33">
        <f>[1]CUADRO456!K13</f>
        <v>6.1585932315859218</v>
      </c>
      <c r="I13" s="32">
        <f>[1]CUADRO456!L13</f>
        <v>371868.02083752723</v>
      </c>
      <c r="J13" s="80">
        <f t="shared" si="3"/>
        <v>29.943734232737008</v>
      </c>
      <c r="K13" s="33">
        <f>[1]CUADRO456!N13</f>
        <v>5.9149214659685896</v>
      </c>
      <c r="L13" s="32">
        <f>[1]CUADRO456!O13</f>
        <v>2529.7144274661441</v>
      </c>
      <c r="M13" s="80">
        <f t="shared" si="4"/>
        <v>0.20369887233154205</v>
      </c>
      <c r="N13" s="33">
        <f>[1]CUADRO456!Q13</f>
        <v>5</v>
      </c>
      <c r="O13" s="32">
        <f>[1]CUADRO456!R13</f>
        <v>306938.68386589293</v>
      </c>
      <c r="P13" s="80">
        <f t="shared" si="5"/>
        <v>24.715463176227164</v>
      </c>
      <c r="Q13" s="33">
        <f>[1]CUADRO456!T13</f>
        <v>5.935736677115985</v>
      </c>
      <c r="R13"/>
      <c r="S13"/>
      <c r="T13"/>
      <c r="U13"/>
    </row>
    <row r="14" spans="1:21" x14ac:dyDescent="0.2">
      <c r="A14" s="69"/>
      <c r="R14"/>
      <c r="S14"/>
      <c r="T14"/>
      <c r="U14"/>
    </row>
    <row r="15" spans="1:21" x14ac:dyDescent="0.2">
      <c r="A15" s="68" t="s">
        <v>8</v>
      </c>
      <c r="R15"/>
      <c r="S15"/>
      <c r="T15"/>
      <c r="U15"/>
    </row>
    <row r="16" spans="1:21" x14ac:dyDescent="0.2">
      <c r="A16" s="69" t="s">
        <v>7</v>
      </c>
      <c r="B16" s="78">
        <f t="shared" ref="B16" si="6">SUM(C16,F16,I16,L16,O16)</f>
        <v>322543.7906166818</v>
      </c>
      <c r="C16" s="32">
        <f>[1]CUADRO456!F14</f>
        <v>47746.629834068328</v>
      </c>
      <c r="D16" s="80">
        <f>IF(ISNUMBER(C16/$B13*100),C16/$B13*100,0)</f>
        <v>3.1588813614269471</v>
      </c>
      <c r="E16" s="33">
        <f>[1]CUADRO456!H14</f>
        <v>7.8593155673476502</v>
      </c>
      <c r="F16" s="32">
        <f>[1]CUADRO456!I14</f>
        <v>130860.18044586839</v>
      </c>
      <c r="G16" s="80">
        <f>IF(ISNUMBER(F16/$B13*100),F16/$B13*100,0)</f>
        <v>8.6576117811873345</v>
      </c>
      <c r="H16" s="33">
        <f>[1]CUADRO456!K14</f>
        <v>7.7132339754851476</v>
      </c>
      <c r="I16" s="32">
        <f>[1]CUADRO456!L14</f>
        <v>84166.579093093198</v>
      </c>
      <c r="J16" s="80">
        <f>IF(ISNUMBER(I16/$B13*100),I16/$B13*100,0)</f>
        <v>5.5683979974338005</v>
      </c>
      <c r="K16" s="33">
        <f>[1]CUADRO456!N14</f>
        <v>7.2403676756244977</v>
      </c>
      <c r="L16" s="32">
        <f>[1]CUADRO456!O14</f>
        <v>2681.7865180164818</v>
      </c>
      <c r="M16" s="80">
        <f>IF(ISNUMBER(L16/$B13*100),L16/$B13*100,0)</f>
        <v>0.17742499264406222</v>
      </c>
      <c r="N16" s="33">
        <f>[1]CUADRO456!Q14</f>
        <v>10.225775582913251</v>
      </c>
      <c r="O16" s="32">
        <f>[1]CUADRO456!R14</f>
        <v>57088.614725635394</v>
      </c>
      <c r="P16" s="80">
        <f>IF(ISNUMBER(O16/$B13*100),O16/$B13*100,0)</f>
        <v>3.7769401030650238</v>
      </c>
      <c r="Q16" s="33">
        <f>[1]CUADRO456!T14</f>
        <v>7.2216752337688357</v>
      </c>
      <c r="R16"/>
      <c r="S16"/>
      <c r="T16"/>
      <c r="U16"/>
    </row>
    <row r="17" spans="1:21" x14ac:dyDescent="0.2">
      <c r="A17" s="69" t="s">
        <v>6</v>
      </c>
      <c r="B17" s="78">
        <f t="shared" ref="B17:B22" si="7">SUM(C17,F17,I17,L17,O17)</f>
        <v>650043.04027296836</v>
      </c>
      <c r="C17" s="32">
        <f>[1]CUADRO456!F15</f>
        <v>111544.06356255279</v>
      </c>
      <c r="D17" s="80">
        <f t="shared" ref="D17:D22" si="8">IF(ISNUMBER(C17/$B14*100),C17/$B14*100,0)</f>
        <v>0</v>
      </c>
      <c r="E17" s="33">
        <f>[1]CUADRO456!H15</f>
        <v>9.495626553267499</v>
      </c>
      <c r="F17" s="32">
        <f>[1]CUADRO456!I15</f>
        <v>239182.34903460927</v>
      </c>
      <c r="G17" s="80">
        <f t="shared" ref="G17:G22" si="9">IF(ISNUMBER(F17/$B14*100),F17/$B14*100,0)</f>
        <v>0</v>
      </c>
      <c r="H17" s="33">
        <f>[1]CUADRO456!K15</f>
        <v>8.2503137699220002</v>
      </c>
      <c r="I17" s="32">
        <f>[1]CUADRO456!L15</f>
        <v>218949.96743111228</v>
      </c>
      <c r="J17" s="80">
        <f t="shared" ref="J17:J22" si="10">IF(ISNUMBER(I17/$B14*100),I17/$B14*100,0)</f>
        <v>0</v>
      </c>
      <c r="K17" s="33">
        <f>[1]CUADRO456!N15</f>
        <v>8.721936254949151</v>
      </c>
      <c r="L17" s="32">
        <f>[1]CUADRO456!O15</f>
        <v>2528.3752123733129</v>
      </c>
      <c r="M17" s="80">
        <f t="shared" ref="M17:M22" si="11">IF(ISNUMBER(L17/$B14*100),L17/$B14*100,0)</f>
        <v>0</v>
      </c>
      <c r="N17" s="33">
        <f>[1]CUADRO456!Q15</f>
        <v>8.418252633238172</v>
      </c>
      <c r="O17" s="32">
        <f>[1]CUADRO456!R15</f>
        <v>77838.285032320637</v>
      </c>
      <c r="P17" s="80">
        <f t="shared" ref="P17:P22" si="12">IF(ISNUMBER(O17/$B14*100),O17/$B14*100,0)</f>
        <v>0</v>
      </c>
      <c r="Q17" s="33">
        <f>[1]CUADRO456!T15</f>
        <v>8.3183902673971222</v>
      </c>
      <c r="R17"/>
      <c r="S17"/>
      <c r="T17"/>
      <c r="U17"/>
    </row>
    <row r="18" spans="1:21" x14ac:dyDescent="0.2">
      <c r="A18" s="69" t="s">
        <v>5</v>
      </c>
      <c r="B18" s="78">
        <f t="shared" si="7"/>
        <v>372731.23476386868</v>
      </c>
      <c r="C18" s="32">
        <f>[1]CUADRO456!F16</f>
        <v>49340.222517476272</v>
      </c>
      <c r="D18" s="80">
        <f t="shared" si="8"/>
        <v>0</v>
      </c>
      <c r="E18" s="33">
        <f>[1]CUADRO456!H16</f>
        <v>9.4544447165981591</v>
      </c>
      <c r="F18" s="32">
        <f>[1]CUADRO456!I16</f>
        <v>149701.94269006318</v>
      </c>
      <c r="G18" s="80">
        <f t="shared" si="9"/>
        <v>0</v>
      </c>
      <c r="H18" s="33">
        <f>[1]CUADRO456!K16</f>
        <v>9.0560121454968758</v>
      </c>
      <c r="I18" s="32">
        <f>[1]CUADRO456!L16</f>
        <v>126211.04549156308</v>
      </c>
      <c r="J18" s="80">
        <f t="shared" si="10"/>
        <v>0</v>
      </c>
      <c r="K18" s="33">
        <f>[1]CUADRO456!N16</f>
        <v>9.1889267869104394</v>
      </c>
      <c r="L18" s="32">
        <f>[1]CUADRO456!O16</f>
        <v>2139.1260181844536</v>
      </c>
      <c r="M18" s="80">
        <f t="shared" si="11"/>
        <v>0</v>
      </c>
      <c r="N18" s="33">
        <f>[1]CUADRO456!Q16</f>
        <v>11.004133006486041</v>
      </c>
      <c r="O18" s="32">
        <f>[1]CUADRO456!R16</f>
        <v>45338.898046581649</v>
      </c>
      <c r="P18" s="80">
        <f t="shared" si="12"/>
        <v>0</v>
      </c>
      <c r="Q18" s="33">
        <f>[1]CUADRO456!T16</f>
        <v>7.9394395594708973</v>
      </c>
      <c r="R18"/>
      <c r="S18"/>
      <c r="T18"/>
      <c r="U18"/>
    </row>
    <row r="19" spans="1:21" x14ac:dyDescent="0.2">
      <c r="A19" s="69" t="s">
        <v>89</v>
      </c>
      <c r="B19" s="78">
        <f t="shared" si="7"/>
        <v>421998.17344723386</v>
      </c>
      <c r="C19" s="32">
        <f>[1]CUADRO456!F17</f>
        <v>34148.417796908587</v>
      </c>
      <c r="D19" s="80">
        <f t="shared" si="8"/>
        <v>10.587219097171003</v>
      </c>
      <c r="E19" s="33">
        <f>[1]CUADRO456!H17</f>
        <v>9.4586902235439076</v>
      </c>
      <c r="F19" s="32">
        <f>[1]CUADRO456!I17</f>
        <v>199674.57985197118</v>
      </c>
      <c r="G19" s="80">
        <f t="shared" si="9"/>
        <v>61.906192480161202</v>
      </c>
      <c r="H19" s="33">
        <f>[1]CUADRO456!K17</f>
        <v>7.9661144203104151</v>
      </c>
      <c r="I19" s="32">
        <f>[1]CUADRO456!L17</f>
        <v>145826.96340262578</v>
      </c>
      <c r="J19" s="80">
        <f t="shared" si="10"/>
        <v>45.211524030214484</v>
      </c>
      <c r="K19" s="33">
        <f>[1]CUADRO456!N17</f>
        <v>7.9758902822000683</v>
      </c>
      <c r="L19" s="32">
        <f>[1]CUADRO456!O17</f>
        <v>0</v>
      </c>
      <c r="M19" s="80">
        <f t="shared" si="11"/>
        <v>0</v>
      </c>
      <c r="N19" s="33">
        <f>[1]CUADRO456!Q17</f>
        <v>0</v>
      </c>
      <c r="O19" s="32">
        <f>[1]CUADRO456!R17</f>
        <v>42348.212395728347</v>
      </c>
      <c r="P19" s="80">
        <f t="shared" si="12"/>
        <v>13.129445869896127</v>
      </c>
      <c r="Q19" s="33">
        <f>[1]CUADRO456!T17</f>
        <v>7.0514328028563531</v>
      </c>
      <c r="R19"/>
      <c r="S19"/>
      <c r="T19"/>
      <c r="U19"/>
    </row>
    <row r="20" spans="1:21" x14ac:dyDescent="0.2">
      <c r="A20" s="69" t="s">
        <v>90</v>
      </c>
      <c r="B20" s="78">
        <f t="shared" si="7"/>
        <v>596388.63116958656</v>
      </c>
      <c r="C20" s="32">
        <f>[1]CUADRO456!F18</f>
        <v>46160.64009931888</v>
      </c>
      <c r="D20" s="80">
        <f t="shared" si="8"/>
        <v>7.101166728888435</v>
      </c>
      <c r="E20" s="33">
        <f>[1]CUADRO456!H18</f>
        <v>7.1549961566479379</v>
      </c>
      <c r="F20" s="32">
        <f>[1]CUADRO456!I18</f>
        <v>305041.33881935343</v>
      </c>
      <c r="G20" s="80">
        <f t="shared" si="9"/>
        <v>46.926329476777326</v>
      </c>
      <c r="H20" s="33">
        <f>[1]CUADRO456!K18</f>
        <v>7.415066510683447</v>
      </c>
      <c r="I20" s="32">
        <f>[1]CUADRO456!L18</f>
        <v>168740.71944217238</v>
      </c>
      <c r="J20" s="80">
        <f t="shared" si="10"/>
        <v>25.95839182761101</v>
      </c>
      <c r="K20" s="33">
        <f>[1]CUADRO456!N18</f>
        <v>6.7384676846465004</v>
      </c>
      <c r="L20" s="32">
        <f>[1]CUADRO456!O18</f>
        <v>843.23814248871474</v>
      </c>
      <c r="M20" s="80">
        <f t="shared" si="11"/>
        <v>0.1297203554605583</v>
      </c>
      <c r="N20" s="33">
        <f>[1]CUADRO456!Q18</f>
        <v>5</v>
      </c>
      <c r="O20" s="32">
        <f>[1]CUADRO456!R18</f>
        <v>75602.694666253214</v>
      </c>
      <c r="P20" s="80">
        <f t="shared" si="12"/>
        <v>11.630413677609081</v>
      </c>
      <c r="Q20" s="33">
        <f>[1]CUADRO456!T18</f>
        <v>6.1616528135928164</v>
      </c>
      <c r="R20"/>
      <c r="S20"/>
      <c r="T20"/>
      <c r="U20"/>
    </row>
    <row r="21" spans="1:21" x14ac:dyDescent="0.2">
      <c r="A21" s="69" t="s">
        <v>91</v>
      </c>
      <c r="B21" s="78">
        <f t="shared" si="7"/>
        <v>635554.15688849217</v>
      </c>
      <c r="C21" s="32">
        <f>[1]CUADRO456!F19</f>
        <v>32602.629628461087</v>
      </c>
      <c r="D21" s="80">
        <f t="shared" si="8"/>
        <v>8.7469539946431869</v>
      </c>
      <c r="E21" s="33">
        <f>[1]CUADRO456!H19</f>
        <v>7.0725315944834524</v>
      </c>
      <c r="F21" s="32">
        <f>[1]CUADRO456!I19</f>
        <v>340769.78313450183</v>
      </c>
      <c r="G21" s="80">
        <f t="shared" si="9"/>
        <v>91.425067542403596</v>
      </c>
      <c r="H21" s="33">
        <f>[1]CUADRO456!K19</f>
        <v>6.9889064408256099</v>
      </c>
      <c r="I21" s="32">
        <f>[1]CUADRO456!L19</f>
        <v>159392.81022699177</v>
      </c>
      <c r="J21" s="80">
        <f t="shared" si="10"/>
        <v>42.763470125590551</v>
      </c>
      <c r="K21" s="33">
        <f>[1]CUADRO456!N19</f>
        <v>5.8752205124160808</v>
      </c>
      <c r="L21" s="32">
        <f>[1]CUADRO456!O19</f>
        <v>944.97211057689151</v>
      </c>
      <c r="M21" s="80">
        <f t="shared" si="11"/>
        <v>0.25352640788893016</v>
      </c>
      <c r="N21" s="33">
        <f>[1]CUADRO456!Q19</f>
        <v>7.430632679840973</v>
      </c>
      <c r="O21" s="32">
        <f>[1]CUADRO456!R19</f>
        <v>101843.96178796043</v>
      </c>
      <c r="P21" s="80">
        <f t="shared" si="12"/>
        <v>27.323699301047373</v>
      </c>
      <c r="Q21" s="33">
        <f>[1]CUADRO456!T19</f>
        <v>5.5606928603808834</v>
      </c>
      <c r="R21"/>
      <c r="S21"/>
      <c r="T21"/>
      <c r="U21"/>
    </row>
    <row r="22" spans="1:21" x14ac:dyDescent="0.2">
      <c r="A22" s="69" t="s">
        <v>92</v>
      </c>
      <c r="B22" s="78">
        <f t="shared" si="7"/>
        <v>379002.91216033173</v>
      </c>
      <c r="C22" s="32">
        <f>[1]CUADRO456!F20</f>
        <v>27315.098096447789</v>
      </c>
      <c r="D22" s="80">
        <f t="shared" si="8"/>
        <v>6.4728000771461254</v>
      </c>
      <c r="E22" s="33">
        <f>[1]CUADRO456!H20</f>
        <v>6.4601907409864268</v>
      </c>
      <c r="F22" s="32">
        <f>[1]CUADRO456!I20</f>
        <v>170060.24858217317</v>
      </c>
      <c r="G22" s="80">
        <f t="shared" si="9"/>
        <v>40.298811531097137</v>
      </c>
      <c r="H22" s="33">
        <f>[1]CUADRO456!K20</f>
        <v>5.419043371574813</v>
      </c>
      <c r="I22" s="32">
        <f>[1]CUADRO456!L20</f>
        <v>98834.540927594106</v>
      </c>
      <c r="J22" s="80">
        <f t="shared" si="10"/>
        <v>23.420608700798621</v>
      </c>
      <c r="K22" s="33">
        <f>[1]CUADRO456!N20</f>
        <v>4.8176459664355029</v>
      </c>
      <c r="L22" s="32">
        <f>[1]CUADRO456!O20</f>
        <v>722.19671390104349</v>
      </c>
      <c r="M22" s="80">
        <f t="shared" si="11"/>
        <v>0.17113740280000195</v>
      </c>
      <c r="N22" s="33">
        <f>[1]CUADRO456!Q20</f>
        <v>0.99999999999999989</v>
      </c>
      <c r="O22" s="32">
        <f>[1]CUADRO456!R20</f>
        <v>82070.827840215614</v>
      </c>
      <c r="P22" s="80">
        <f t="shared" si="12"/>
        <v>19.448147647131382</v>
      </c>
      <c r="Q22" s="33">
        <f>[1]CUADRO456!T20</f>
        <v>5.0303239499402883</v>
      </c>
      <c r="R22"/>
      <c r="S22"/>
      <c r="T22"/>
      <c r="U22"/>
    </row>
    <row r="23" spans="1:21" x14ac:dyDescent="0.2">
      <c r="A23" s="60"/>
      <c r="B23" s="56"/>
      <c r="C23" s="56"/>
      <c r="D23" s="61"/>
      <c r="E23" s="62"/>
      <c r="F23" s="56"/>
      <c r="G23" s="61"/>
      <c r="H23" s="62"/>
      <c r="I23" s="56"/>
      <c r="J23" s="63"/>
      <c r="K23" s="62"/>
      <c r="L23" s="56"/>
      <c r="M23" s="61"/>
      <c r="N23" s="62"/>
      <c r="O23" s="56"/>
      <c r="P23" s="61"/>
      <c r="Q23" s="61"/>
      <c r="R23"/>
      <c r="S23"/>
      <c r="T23"/>
      <c r="U23"/>
    </row>
    <row r="24" spans="1:21" x14ac:dyDescent="0.2">
      <c r="A24" s="1" t="str">
        <f>'C01'!$A$32</f>
        <v>Fuente: Instituto Nacional de Estadística (INE). Encuesta Permanente de Hogares de Propósitos Múltiples LXXIII, 2021.</v>
      </c>
      <c r="R24"/>
      <c r="S24"/>
      <c r="T24"/>
      <c r="U24"/>
    </row>
    <row r="25" spans="1:21" x14ac:dyDescent="0.2">
      <c r="A25" s="1" t="s">
        <v>0</v>
      </c>
      <c r="R25"/>
      <c r="S25"/>
      <c r="T25"/>
      <c r="U25"/>
    </row>
    <row r="26" spans="1:21" x14ac:dyDescent="0.2">
      <c r="A26" s="1" t="s">
        <v>30</v>
      </c>
      <c r="R26"/>
      <c r="S26"/>
      <c r="T26"/>
      <c r="U26"/>
    </row>
    <row r="28" spans="1:21" x14ac:dyDescent="0.2">
      <c r="A28" s="83" t="str">
        <f>A1</f>
        <v>Cuadro No. 4.  Población con problemas de empleo y Años de Estudio Promedio (AEP), según dominio, Rangos de edad, rama de actividad  y ocupación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/>
      <c r="S28"/>
      <c r="T28"/>
      <c r="U28"/>
    </row>
    <row r="29" spans="1:21" x14ac:dyDescent="0.2">
      <c r="A29" s="9" t="s">
        <v>4</v>
      </c>
      <c r="C29" s="21"/>
      <c r="R29"/>
      <c r="S29"/>
      <c r="T29"/>
      <c r="U29"/>
    </row>
    <row r="30" spans="1:21" ht="35.25" customHeight="1" x14ac:dyDescent="0.2">
      <c r="A30" s="94" t="str">
        <f>A3</f>
        <v>Categorías</v>
      </c>
      <c r="B30" s="96" t="s">
        <v>15</v>
      </c>
      <c r="C30" s="86" t="s">
        <v>24</v>
      </c>
      <c r="D30" s="86"/>
      <c r="E30" s="86"/>
      <c r="F30" s="98" t="s">
        <v>84</v>
      </c>
      <c r="G30" s="98"/>
      <c r="H30" s="98"/>
      <c r="I30" s="87" t="s">
        <v>85</v>
      </c>
      <c r="J30" s="87"/>
      <c r="K30" s="87"/>
      <c r="L30" s="86" t="str">
        <f>L3</f>
        <v>Buscador no disponible</v>
      </c>
      <c r="M30" s="86"/>
      <c r="N30" s="86"/>
      <c r="O30" s="86" t="str">
        <f>O3</f>
        <v>Disponible no buscador</v>
      </c>
      <c r="P30" s="86"/>
      <c r="Q30" s="86"/>
      <c r="R30"/>
      <c r="S30"/>
      <c r="T30"/>
      <c r="U30"/>
    </row>
    <row r="31" spans="1:21" x14ac:dyDescent="0.2">
      <c r="A31" s="95"/>
      <c r="B31" s="97"/>
      <c r="C31" s="20" t="s">
        <v>18</v>
      </c>
      <c r="D31" s="71" t="s">
        <v>29</v>
      </c>
      <c r="E31" s="20" t="s">
        <v>17</v>
      </c>
      <c r="F31" s="20" t="s">
        <v>18</v>
      </c>
      <c r="G31" s="71" t="s">
        <v>29</v>
      </c>
      <c r="H31" s="20" t="s">
        <v>17</v>
      </c>
      <c r="I31" s="20" t="s">
        <v>18</v>
      </c>
      <c r="J31" s="71" t="s">
        <v>29</v>
      </c>
      <c r="K31" s="20" t="s">
        <v>17</v>
      </c>
      <c r="L31" s="20" t="s">
        <v>18</v>
      </c>
      <c r="M31" s="71" t="s">
        <v>29</v>
      </c>
      <c r="N31" s="20" t="s">
        <v>17</v>
      </c>
      <c r="O31" s="20" t="s">
        <v>18</v>
      </c>
      <c r="P31" s="71" t="s">
        <v>29</v>
      </c>
      <c r="Q31" s="20" t="s">
        <v>17</v>
      </c>
      <c r="R31"/>
      <c r="S31"/>
      <c r="T31"/>
      <c r="U31"/>
    </row>
    <row r="33" spans="1:21" x14ac:dyDescent="0.2">
      <c r="A33" s="3" t="str">
        <f>A6</f>
        <v>Total Nacional</v>
      </c>
      <c r="B33" s="19"/>
      <c r="C33" s="19"/>
      <c r="D33" s="18"/>
      <c r="E33" s="18"/>
      <c r="F33" s="19"/>
      <c r="G33" s="18"/>
      <c r="H33" s="18"/>
      <c r="I33" s="19"/>
      <c r="J33" s="18"/>
      <c r="K33" s="18"/>
      <c r="L33" s="19"/>
      <c r="M33" s="18"/>
      <c r="N33" s="18"/>
      <c r="O33" s="19"/>
      <c r="P33" s="18"/>
      <c r="Q33" s="18"/>
      <c r="R33"/>
      <c r="S33"/>
      <c r="T33"/>
      <c r="U33"/>
    </row>
    <row r="34" spans="1:21" x14ac:dyDescent="0.2">
      <c r="A34" s="17"/>
      <c r="B34" s="13"/>
      <c r="C34" s="13"/>
      <c r="D34" s="16"/>
      <c r="E34" s="16"/>
      <c r="F34" s="13"/>
      <c r="G34" s="16"/>
      <c r="H34" s="16"/>
      <c r="I34" s="13"/>
      <c r="J34" s="16"/>
      <c r="K34" s="16"/>
      <c r="L34" s="13"/>
      <c r="M34" s="16"/>
      <c r="N34" s="16"/>
      <c r="O34" s="13"/>
      <c r="P34" s="16"/>
      <c r="Q34" s="16"/>
      <c r="R34"/>
      <c r="S34"/>
      <c r="T34"/>
      <c r="U34"/>
    </row>
    <row r="35" spans="1:21" x14ac:dyDescent="0.2">
      <c r="A35" s="3" t="s">
        <v>3</v>
      </c>
      <c r="B35" s="72"/>
      <c r="C35" s="72"/>
      <c r="D35" s="79"/>
      <c r="E35" s="73"/>
      <c r="F35" s="72"/>
      <c r="G35" s="79"/>
      <c r="H35" s="73"/>
      <c r="I35" s="72"/>
      <c r="J35" s="79"/>
      <c r="K35" s="73"/>
      <c r="L35" s="72"/>
      <c r="M35" s="79"/>
      <c r="N35" s="73"/>
      <c r="O35" s="72"/>
      <c r="P35" s="79"/>
      <c r="Q35" s="73"/>
      <c r="R35"/>
      <c r="S35"/>
      <c r="T35"/>
      <c r="U35"/>
    </row>
    <row r="36" spans="1:21" x14ac:dyDescent="0.2">
      <c r="A36" s="2" t="s">
        <v>32</v>
      </c>
      <c r="B36" s="78">
        <f t="shared" ref="B36" si="13">SUM(C36,F36,I36,L36,O36)</f>
        <v>594748.05130885635</v>
      </c>
      <c r="C36" s="32">
        <v>0</v>
      </c>
      <c r="D36" s="80">
        <f>IF(ISNUMBER(C36/$B36*100),C36/$B36*100,0)</f>
        <v>0</v>
      </c>
      <c r="E36" s="33">
        <v>0</v>
      </c>
      <c r="F36" s="32">
        <f>[1]CUADRO456!I21</f>
        <v>402266.22249275667</v>
      </c>
      <c r="G36" s="80">
        <f>IF(ISNUMBER(F36/$B36*100),F36/$B36*100,0)</f>
        <v>67.636408662036501</v>
      </c>
      <c r="H36" s="33">
        <f>[1]CUADRO456!K21</f>
        <v>5.7174698016870211</v>
      </c>
      <c r="I36" s="32">
        <f>[1]CUADRO456!L21</f>
        <v>192481.82881609967</v>
      </c>
      <c r="J36" s="80">
        <f>IF(ISNUMBER(I36/$B36*100),I36/$B36*100,0)</f>
        <v>32.363591337963484</v>
      </c>
      <c r="K36" s="33">
        <f>[1]CUADRO456!N21</f>
        <v>5.1902993736898377</v>
      </c>
      <c r="L36" s="32">
        <v>0</v>
      </c>
      <c r="M36" s="80">
        <f>IF(ISNUMBER(L36/$B36*100),L36/$B36*100,0)</f>
        <v>0</v>
      </c>
      <c r="N36" s="33">
        <v>0</v>
      </c>
      <c r="O36" s="32">
        <v>0</v>
      </c>
      <c r="P36" s="80">
        <f>IF(ISNUMBER(O36/$B36*100),O36/$B36*100,0)</f>
        <v>0</v>
      </c>
      <c r="Q36" s="33">
        <v>0</v>
      </c>
      <c r="R36"/>
      <c r="S36"/>
      <c r="T36"/>
      <c r="U36"/>
    </row>
    <row r="37" spans="1:21" x14ac:dyDescent="0.2">
      <c r="A37" s="2" t="s">
        <v>33</v>
      </c>
      <c r="B37" s="78">
        <f t="shared" ref="B37:B59" si="14">SUM(C37,F37,I37,L37,O37)</f>
        <v>8292.6002297203886</v>
      </c>
      <c r="C37" s="32">
        <v>0</v>
      </c>
      <c r="D37" s="80">
        <f t="shared" ref="D37:D59" si="15">IF(ISNUMBER(C37/$B37*100),C37/$B37*100,0)</f>
        <v>0</v>
      </c>
      <c r="E37" s="33">
        <v>0</v>
      </c>
      <c r="F37" s="32">
        <f>[1]CUADRO456!I22</f>
        <v>4696.3045691692751</v>
      </c>
      <c r="G37" s="80">
        <f t="shared" ref="G37:G59" si="16">IF(ISNUMBER(F37/$B37*100),F37/$B37*100,0)</f>
        <v>56.632472795901634</v>
      </c>
      <c r="H37" s="33">
        <f>[1]CUADRO456!K22</f>
        <v>6.1570715570195205</v>
      </c>
      <c r="I37" s="32">
        <f>[1]CUADRO456!L22</f>
        <v>3596.2956605511131</v>
      </c>
      <c r="J37" s="80">
        <f t="shared" ref="J37:J59" si="17">IF(ISNUMBER(I37/$B37*100),I37/$B37*100,0)</f>
        <v>43.367527204098366</v>
      </c>
      <c r="K37" s="33">
        <f>[1]CUADRO456!N22</f>
        <v>6.1793406946251395</v>
      </c>
      <c r="L37" s="32">
        <v>0</v>
      </c>
      <c r="M37" s="80">
        <f t="shared" ref="M37:M59" si="18">IF(ISNUMBER(L37/$B37*100),L37/$B37*100,0)</f>
        <v>0</v>
      </c>
      <c r="N37" s="33">
        <v>0</v>
      </c>
      <c r="O37" s="32">
        <v>0</v>
      </c>
      <c r="P37" s="80">
        <f t="shared" ref="P37:P59" si="19">IF(ISNUMBER(O37/$B37*100),O37/$B37*100,0)</f>
        <v>0</v>
      </c>
      <c r="Q37" s="33">
        <v>0</v>
      </c>
      <c r="R37"/>
      <c r="S37"/>
      <c r="T37"/>
      <c r="U37"/>
    </row>
    <row r="38" spans="1:21" x14ac:dyDescent="0.2">
      <c r="A38" s="2" t="s">
        <v>2</v>
      </c>
      <c r="B38" s="78">
        <f t="shared" si="14"/>
        <v>406788.51238069148</v>
      </c>
      <c r="C38" s="32">
        <v>0</v>
      </c>
      <c r="D38" s="80">
        <f t="shared" si="15"/>
        <v>0</v>
      </c>
      <c r="E38" s="33">
        <v>0</v>
      </c>
      <c r="F38" s="32">
        <f>[1]CUADRO456!I23</f>
        <v>215047.08106912902</v>
      </c>
      <c r="G38" s="80">
        <f t="shared" si="16"/>
        <v>52.864590450351265</v>
      </c>
      <c r="H38" s="33">
        <f>[1]CUADRO456!K23</f>
        <v>7.2345306305112116</v>
      </c>
      <c r="I38" s="32">
        <f>[1]CUADRO456!L23</f>
        <v>191741.43131156242</v>
      </c>
      <c r="J38" s="80">
        <f t="shared" si="17"/>
        <v>47.13540954964872</v>
      </c>
      <c r="K38" s="33">
        <f>[1]CUADRO456!N23</f>
        <v>8.244263572531997</v>
      </c>
      <c r="L38" s="32">
        <v>0</v>
      </c>
      <c r="M38" s="80">
        <f t="shared" si="18"/>
        <v>0</v>
      </c>
      <c r="N38" s="33">
        <v>0</v>
      </c>
      <c r="O38" s="32">
        <v>0</v>
      </c>
      <c r="P38" s="80">
        <f t="shared" si="19"/>
        <v>0</v>
      </c>
      <c r="Q38" s="33">
        <v>0</v>
      </c>
      <c r="R38"/>
      <c r="S38"/>
      <c r="T38"/>
      <c r="U38"/>
    </row>
    <row r="39" spans="1:21" x14ac:dyDescent="0.2">
      <c r="A39" s="2" t="s">
        <v>34</v>
      </c>
      <c r="B39" s="78">
        <f t="shared" si="14"/>
        <v>4418.6009254560722</v>
      </c>
      <c r="C39" s="32">
        <v>0</v>
      </c>
      <c r="D39" s="80">
        <f t="shared" si="15"/>
        <v>0</v>
      </c>
      <c r="E39" s="33">
        <v>0</v>
      </c>
      <c r="F39" s="32">
        <f>[1]CUADRO456!I24</f>
        <v>1254.3907749411942</v>
      </c>
      <c r="G39" s="80">
        <f t="shared" si="16"/>
        <v>28.388867791035473</v>
      </c>
      <c r="H39" s="33">
        <f>[1]CUADRO456!K24</f>
        <v>9.6972607550508751</v>
      </c>
      <c r="I39" s="32">
        <f>[1]CUADRO456!L24</f>
        <v>3164.2101505148785</v>
      </c>
      <c r="J39" s="80">
        <f t="shared" si="17"/>
        <v>71.611132208964534</v>
      </c>
      <c r="K39" s="33">
        <f>[1]CUADRO456!N24</f>
        <v>9.1329915657919027</v>
      </c>
      <c r="L39" s="32">
        <v>0</v>
      </c>
      <c r="M39" s="80">
        <f t="shared" si="18"/>
        <v>0</v>
      </c>
      <c r="N39" s="33">
        <v>0</v>
      </c>
      <c r="O39" s="32">
        <v>0</v>
      </c>
      <c r="P39" s="80">
        <f t="shared" si="19"/>
        <v>0</v>
      </c>
      <c r="Q39" s="33">
        <v>0</v>
      </c>
      <c r="R39"/>
      <c r="S39"/>
      <c r="T39"/>
      <c r="U39"/>
    </row>
    <row r="40" spans="1:21" x14ac:dyDescent="0.2">
      <c r="A40" s="2" t="s">
        <v>35</v>
      </c>
      <c r="B40" s="78">
        <f t="shared" si="14"/>
        <v>12965.293415806405</v>
      </c>
      <c r="C40" s="32">
        <v>0</v>
      </c>
      <c r="D40" s="80">
        <f t="shared" si="15"/>
        <v>0</v>
      </c>
      <c r="E40" s="33">
        <v>0</v>
      </c>
      <c r="F40" s="32">
        <f>[1]CUADRO456!I25</f>
        <v>8241.893452845261</v>
      </c>
      <c r="G40" s="80">
        <f t="shared" si="16"/>
        <v>63.568892646866779</v>
      </c>
      <c r="H40" s="33">
        <f>[1]CUADRO456!K25</f>
        <v>4.1677842212019351</v>
      </c>
      <c r="I40" s="32">
        <f>[1]CUADRO456!L25</f>
        <v>4723.3999629611453</v>
      </c>
      <c r="J40" s="80">
        <f t="shared" si="17"/>
        <v>36.431107353133221</v>
      </c>
      <c r="K40" s="33">
        <f>[1]CUADRO456!N25</f>
        <v>6.595179496477015</v>
      </c>
      <c r="L40" s="32">
        <v>0</v>
      </c>
      <c r="M40" s="80">
        <f t="shared" si="18"/>
        <v>0</v>
      </c>
      <c r="N40" s="33">
        <v>0</v>
      </c>
      <c r="O40" s="32">
        <v>0</v>
      </c>
      <c r="P40" s="80">
        <f t="shared" si="19"/>
        <v>0</v>
      </c>
      <c r="Q40" s="33">
        <v>0</v>
      </c>
      <c r="R40"/>
      <c r="S40"/>
      <c r="T40"/>
      <c r="U40"/>
    </row>
    <row r="41" spans="1:21" x14ac:dyDescent="0.2">
      <c r="A41" s="2" t="s">
        <v>36</v>
      </c>
      <c r="B41" s="78">
        <f t="shared" si="14"/>
        <v>218971.44777219841</v>
      </c>
      <c r="C41" s="32">
        <v>0</v>
      </c>
      <c r="D41" s="80">
        <f t="shared" si="15"/>
        <v>0</v>
      </c>
      <c r="E41" s="33">
        <v>0</v>
      </c>
      <c r="F41" s="32">
        <f>[1]CUADRO456!I26</f>
        <v>88865.27128522133</v>
      </c>
      <c r="G41" s="80">
        <f t="shared" si="16"/>
        <v>40.583040478259129</v>
      </c>
      <c r="H41" s="33">
        <f>[1]CUADRO456!K26</f>
        <v>7.1451818885533305</v>
      </c>
      <c r="I41" s="32">
        <f>[1]CUADRO456!L26</f>
        <v>130106.1764869771</v>
      </c>
      <c r="J41" s="80">
        <f t="shared" si="17"/>
        <v>59.416959521740878</v>
      </c>
      <c r="K41" s="33">
        <f>[1]CUADRO456!N26</f>
        <v>6.8600200634809028</v>
      </c>
      <c r="L41" s="32">
        <v>0</v>
      </c>
      <c r="M41" s="80">
        <f t="shared" si="18"/>
        <v>0</v>
      </c>
      <c r="N41" s="33">
        <v>0</v>
      </c>
      <c r="O41" s="32">
        <v>0</v>
      </c>
      <c r="P41" s="80">
        <f t="shared" si="19"/>
        <v>0</v>
      </c>
      <c r="Q41" s="33">
        <v>0</v>
      </c>
      <c r="R41"/>
      <c r="S41"/>
      <c r="T41"/>
      <c r="U41"/>
    </row>
    <row r="42" spans="1:21" x14ac:dyDescent="0.2">
      <c r="A42" s="2" t="s">
        <v>37</v>
      </c>
      <c r="B42" s="78">
        <f t="shared" si="14"/>
        <v>508182.2829518388</v>
      </c>
      <c r="C42" s="32">
        <v>0</v>
      </c>
      <c r="D42" s="80">
        <f t="shared" si="15"/>
        <v>0</v>
      </c>
      <c r="E42" s="33">
        <v>0</v>
      </c>
      <c r="F42" s="32">
        <f>[1]CUADRO456!I27</f>
        <v>294251.39358260192</v>
      </c>
      <c r="G42" s="80">
        <f t="shared" si="16"/>
        <v>57.902725745062732</v>
      </c>
      <c r="H42" s="33">
        <f>[1]CUADRO456!K27</f>
        <v>7.791680004730372</v>
      </c>
      <c r="I42" s="32">
        <f>[1]CUADRO456!L27</f>
        <v>213930.88936923689</v>
      </c>
      <c r="J42" s="80">
        <f t="shared" si="17"/>
        <v>42.097274254937268</v>
      </c>
      <c r="K42" s="33">
        <f>[1]CUADRO456!N27</f>
        <v>8.0419118896442292</v>
      </c>
      <c r="L42" s="32">
        <v>0</v>
      </c>
      <c r="M42" s="80">
        <f t="shared" si="18"/>
        <v>0</v>
      </c>
      <c r="N42" s="33">
        <v>0</v>
      </c>
      <c r="O42" s="32">
        <v>0</v>
      </c>
      <c r="P42" s="80">
        <f t="shared" si="19"/>
        <v>0</v>
      </c>
      <c r="Q42" s="33">
        <v>0</v>
      </c>
      <c r="R42"/>
      <c r="S42"/>
      <c r="T42"/>
      <c r="U42"/>
    </row>
    <row r="43" spans="1:21" x14ac:dyDescent="0.2">
      <c r="A43" s="2" t="s">
        <v>38</v>
      </c>
      <c r="B43" s="78">
        <f t="shared" si="14"/>
        <v>87200.867898048687</v>
      </c>
      <c r="C43" s="32">
        <v>0</v>
      </c>
      <c r="D43" s="80">
        <f t="shared" si="15"/>
        <v>0</v>
      </c>
      <c r="E43" s="33">
        <v>0</v>
      </c>
      <c r="F43" s="32">
        <f>[1]CUADRO456!I28</f>
        <v>61955.483641673578</v>
      </c>
      <c r="G43" s="80">
        <f t="shared" si="16"/>
        <v>71.049159412162183</v>
      </c>
      <c r="H43" s="33">
        <f>[1]CUADRO456!K28</f>
        <v>8.27155832049724</v>
      </c>
      <c r="I43" s="32">
        <f>[1]CUADRO456!L28</f>
        <v>25245.38425637511</v>
      </c>
      <c r="J43" s="80">
        <f t="shared" si="17"/>
        <v>28.950840587837806</v>
      </c>
      <c r="K43" s="33">
        <f>[1]CUADRO456!N28</f>
        <v>7.2618788038804585</v>
      </c>
      <c r="L43" s="32">
        <v>0</v>
      </c>
      <c r="M43" s="80">
        <f t="shared" si="18"/>
        <v>0</v>
      </c>
      <c r="N43" s="33">
        <v>0</v>
      </c>
      <c r="O43" s="32">
        <v>0</v>
      </c>
      <c r="P43" s="80">
        <f t="shared" si="19"/>
        <v>0</v>
      </c>
      <c r="Q43" s="33">
        <v>0</v>
      </c>
      <c r="R43"/>
      <c r="S43"/>
      <c r="T43"/>
      <c r="U43"/>
    </row>
    <row r="44" spans="1:21" x14ac:dyDescent="0.2">
      <c r="A44" s="2" t="s">
        <v>39</v>
      </c>
      <c r="B44" s="78">
        <f t="shared" si="14"/>
        <v>143536.89599881417</v>
      </c>
      <c r="C44" s="32">
        <v>0</v>
      </c>
      <c r="D44" s="80">
        <f t="shared" si="15"/>
        <v>0</v>
      </c>
      <c r="E44" s="33">
        <v>0</v>
      </c>
      <c r="F44" s="32">
        <f>[1]CUADRO456!I29</f>
        <v>95948.661041598752</v>
      </c>
      <c r="G44" s="80">
        <f t="shared" si="16"/>
        <v>66.84599132085971</v>
      </c>
      <c r="H44" s="33">
        <f>[1]CUADRO456!K29</f>
        <v>8.3133166265175973</v>
      </c>
      <c r="I44" s="32">
        <f>[1]CUADRO456!L29</f>
        <v>47588.234957215427</v>
      </c>
      <c r="J44" s="80">
        <f t="shared" si="17"/>
        <v>33.154008679140297</v>
      </c>
      <c r="K44" s="33">
        <f>[1]CUADRO456!N29</f>
        <v>8.3051298500175275</v>
      </c>
      <c r="L44" s="32">
        <v>0</v>
      </c>
      <c r="M44" s="80">
        <f t="shared" si="18"/>
        <v>0</v>
      </c>
      <c r="N44" s="33">
        <v>0</v>
      </c>
      <c r="O44" s="32">
        <v>0</v>
      </c>
      <c r="P44" s="80">
        <f t="shared" si="19"/>
        <v>0</v>
      </c>
      <c r="Q44" s="33">
        <v>0</v>
      </c>
      <c r="R44"/>
      <c r="S44"/>
      <c r="T44"/>
      <c r="U44"/>
    </row>
    <row r="45" spans="1:21" x14ac:dyDescent="0.2">
      <c r="A45" s="2" t="s">
        <v>40</v>
      </c>
      <c r="B45" s="78">
        <f t="shared" si="14"/>
        <v>5676.931603316677</v>
      </c>
      <c r="C45" s="32">
        <v>0</v>
      </c>
      <c r="D45" s="80">
        <f t="shared" si="15"/>
        <v>0</v>
      </c>
      <c r="E45" s="33">
        <v>0</v>
      </c>
      <c r="F45" s="32">
        <f>[1]CUADRO456!I30</f>
        <v>2471.7920459676607</v>
      </c>
      <c r="G45" s="80">
        <f t="shared" si="16"/>
        <v>43.54098690432604</v>
      </c>
      <c r="H45" s="33">
        <f>[1]CUADRO456!K30</f>
        <v>12.534593895072025</v>
      </c>
      <c r="I45" s="32">
        <f>[1]CUADRO456!L30</f>
        <v>3205.1395573490163</v>
      </c>
      <c r="J45" s="80">
        <f t="shared" si="17"/>
        <v>56.45901309567396</v>
      </c>
      <c r="K45" s="33">
        <f>[1]CUADRO456!N30</f>
        <v>9.5099676163653655</v>
      </c>
      <c r="L45" s="32">
        <v>0</v>
      </c>
      <c r="M45" s="80">
        <f t="shared" si="18"/>
        <v>0</v>
      </c>
      <c r="N45" s="33">
        <v>0</v>
      </c>
      <c r="O45" s="32">
        <v>0</v>
      </c>
      <c r="P45" s="80">
        <f t="shared" si="19"/>
        <v>0</v>
      </c>
      <c r="Q45" s="33">
        <v>0</v>
      </c>
      <c r="R45"/>
      <c r="S45"/>
      <c r="T45"/>
      <c r="U45"/>
    </row>
    <row r="46" spans="1:21" x14ac:dyDescent="0.2">
      <c r="A46" s="2" t="s">
        <v>41</v>
      </c>
      <c r="B46" s="78">
        <f t="shared" si="14"/>
        <v>7467.7378341464091</v>
      </c>
      <c r="C46" s="32">
        <v>0</v>
      </c>
      <c r="D46" s="80">
        <f t="shared" si="15"/>
        <v>0</v>
      </c>
      <c r="E46" s="33">
        <v>0</v>
      </c>
      <c r="F46" s="32">
        <f>[1]CUADRO456!I31</f>
        <v>1617.8012626956381</v>
      </c>
      <c r="G46" s="80">
        <f t="shared" si="16"/>
        <v>21.66387329906258</v>
      </c>
      <c r="H46" s="33">
        <f>[1]CUADRO456!K31</f>
        <v>16</v>
      </c>
      <c r="I46" s="32">
        <f>[1]CUADRO456!L31</f>
        <v>5849.9365714507712</v>
      </c>
      <c r="J46" s="80">
        <f t="shared" si="17"/>
        <v>78.336126700937427</v>
      </c>
      <c r="K46" s="33">
        <f>[1]CUADRO456!N31</f>
        <v>12.381294447912765</v>
      </c>
      <c r="L46" s="32">
        <v>0</v>
      </c>
      <c r="M46" s="80">
        <f t="shared" si="18"/>
        <v>0</v>
      </c>
      <c r="N46" s="33">
        <v>0</v>
      </c>
      <c r="O46" s="32">
        <v>0</v>
      </c>
      <c r="P46" s="80">
        <f t="shared" si="19"/>
        <v>0</v>
      </c>
      <c r="Q46" s="33">
        <v>0</v>
      </c>
      <c r="R46"/>
      <c r="S46"/>
      <c r="T46"/>
      <c r="U46"/>
    </row>
    <row r="47" spans="1:21" x14ac:dyDescent="0.2">
      <c r="A47" s="2" t="s">
        <v>42</v>
      </c>
      <c r="B47" s="78">
        <f t="shared" si="14"/>
        <v>3685.2534140747175</v>
      </c>
      <c r="C47" s="32">
        <v>0</v>
      </c>
      <c r="D47" s="80">
        <f t="shared" si="15"/>
        <v>0</v>
      </c>
      <c r="E47" s="33">
        <v>0</v>
      </c>
      <c r="F47" s="32">
        <f>[1]CUADRO456!I32</f>
        <v>983.87323356731054</v>
      </c>
      <c r="G47" s="80">
        <f t="shared" si="16"/>
        <v>26.697573355734573</v>
      </c>
      <c r="H47" s="33">
        <f>[1]CUADRO456!K32</f>
        <v>10.654061049279751</v>
      </c>
      <c r="I47" s="32">
        <f>[1]CUADRO456!L32</f>
        <v>2701.3801805074067</v>
      </c>
      <c r="J47" s="80">
        <f t="shared" si="17"/>
        <v>73.302426644265424</v>
      </c>
      <c r="K47" s="33">
        <f>[1]CUADRO456!N32</f>
        <v>4.5842867359311352</v>
      </c>
      <c r="L47" s="32">
        <v>0</v>
      </c>
      <c r="M47" s="80">
        <f t="shared" si="18"/>
        <v>0</v>
      </c>
      <c r="N47" s="33">
        <v>0</v>
      </c>
      <c r="O47" s="32">
        <v>0</v>
      </c>
      <c r="P47" s="80">
        <f t="shared" si="19"/>
        <v>0</v>
      </c>
      <c r="Q47" s="33">
        <v>0</v>
      </c>
      <c r="R47"/>
      <c r="S47"/>
      <c r="T47"/>
      <c r="U47"/>
    </row>
    <row r="48" spans="1:21" x14ac:dyDescent="0.2">
      <c r="A48" s="2" t="s">
        <v>43</v>
      </c>
      <c r="B48" s="78">
        <f t="shared" si="14"/>
        <v>12076.059920534401</v>
      </c>
      <c r="C48" s="32">
        <v>0</v>
      </c>
      <c r="D48" s="80">
        <f t="shared" si="15"/>
        <v>0</v>
      </c>
      <c r="E48" s="33">
        <v>0</v>
      </c>
      <c r="F48" s="32">
        <f>[1]CUADRO456!I33</f>
        <v>9967.6783623211832</v>
      </c>
      <c r="G48" s="80">
        <f t="shared" si="16"/>
        <v>82.540815695787671</v>
      </c>
      <c r="H48" s="33">
        <f>[1]CUADRO456!K33</f>
        <v>14.670943368104743</v>
      </c>
      <c r="I48" s="32">
        <f>[1]CUADRO456!L33</f>
        <v>2108.3815582132165</v>
      </c>
      <c r="J48" s="80">
        <f t="shared" si="17"/>
        <v>17.459184304212314</v>
      </c>
      <c r="K48" s="33">
        <f>[1]CUADRO456!N33</f>
        <v>11.392845753359541</v>
      </c>
      <c r="L48" s="32">
        <v>0</v>
      </c>
      <c r="M48" s="80">
        <f t="shared" si="18"/>
        <v>0</v>
      </c>
      <c r="N48" s="33">
        <v>0</v>
      </c>
      <c r="O48" s="32">
        <v>0</v>
      </c>
      <c r="P48" s="80">
        <f t="shared" si="19"/>
        <v>0</v>
      </c>
      <c r="Q48" s="33">
        <v>0</v>
      </c>
      <c r="R48"/>
      <c r="S48"/>
      <c r="T48"/>
      <c r="U48"/>
    </row>
    <row r="49" spans="1:21" x14ac:dyDescent="0.2">
      <c r="A49" s="2" t="s">
        <v>44</v>
      </c>
      <c r="B49" s="78">
        <f t="shared" si="14"/>
        <v>51721.635142405969</v>
      </c>
      <c r="C49" s="32">
        <v>0</v>
      </c>
      <c r="D49" s="80">
        <f t="shared" si="15"/>
        <v>0</v>
      </c>
      <c r="E49" s="33">
        <v>0</v>
      </c>
      <c r="F49" s="32">
        <f>[1]CUADRO456!I34</f>
        <v>27166.922123349501</v>
      </c>
      <c r="G49" s="80">
        <f t="shared" si="16"/>
        <v>52.525257657748824</v>
      </c>
      <c r="H49" s="33">
        <f>[1]CUADRO456!K34</f>
        <v>9.5338011111629495</v>
      </c>
      <c r="I49" s="32">
        <f>[1]CUADRO456!L34</f>
        <v>24554.713019056471</v>
      </c>
      <c r="J49" s="80">
        <f t="shared" si="17"/>
        <v>47.474742342251176</v>
      </c>
      <c r="K49" s="33">
        <f>[1]CUADRO456!N34</f>
        <v>7.50264567814654</v>
      </c>
      <c r="L49" s="32">
        <v>0</v>
      </c>
      <c r="M49" s="80">
        <f t="shared" si="18"/>
        <v>0</v>
      </c>
      <c r="N49" s="33">
        <v>0</v>
      </c>
      <c r="O49" s="32">
        <v>0</v>
      </c>
      <c r="P49" s="80">
        <f t="shared" si="19"/>
        <v>0</v>
      </c>
      <c r="Q49" s="33">
        <v>0</v>
      </c>
      <c r="R49"/>
      <c r="S49"/>
      <c r="T49"/>
      <c r="U49"/>
    </row>
    <row r="50" spans="1:21" x14ac:dyDescent="0.2">
      <c r="A50" s="2" t="s">
        <v>45</v>
      </c>
      <c r="B50" s="78">
        <f t="shared" si="14"/>
        <v>36916.769842622729</v>
      </c>
      <c r="C50" s="32">
        <v>0</v>
      </c>
      <c r="D50" s="80">
        <f t="shared" si="15"/>
        <v>0</v>
      </c>
      <c r="E50" s="33">
        <v>0</v>
      </c>
      <c r="F50" s="32">
        <f>[1]CUADRO456!I35</f>
        <v>11656.464423071304</v>
      </c>
      <c r="G50" s="80">
        <f t="shared" si="16"/>
        <v>31.574984682471278</v>
      </c>
      <c r="H50" s="33">
        <f>[1]CUADRO456!K35</f>
        <v>9.2139988792850147</v>
      </c>
      <c r="I50" s="32">
        <f>[1]CUADRO456!L35</f>
        <v>25260.305419551423</v>
      </c>
      <c r="J50" s="80">
        <f t="shared" si="17"/>
        <v>68.425015317528718</v>
      </c>
      <c r="K50" s="33">
        <f>[1]CUADRO456!N35</f>
        <v>9.8647497379272</v>
      </c>
      <c r="L50" s="32">
        <v>0</v>
      </c>
      <c r="M50" s="80">
        <f t="shared" si="18"/>
        <v>0</v>
      </c>
      <c r="N50" s="33">
        <v>0</v>
      </c>
      <c r="O50" s="32">
        <v>0</v>
      </c>
      <c r="P50" s="80">
        <f t="shared" si="19"/>
        <v>0</v>
      </c>
      <c r="Q50" s="33">
        <v>0</v>
      </c>
      <c r="R50"/>
      <c r="S50"/>
      <c r="T50"/>
      <c r="U50"/>
    </row>
    <row r="51" spans="1:21" x14ac:dyDescent="0.2">
      <c r="A51" s="2" t="s">
        <v>46</v>
      </c>
      <c r="B51" s="78">
        <f t="shared" si="14"/>
        <v>58157.107271804161</v>
      </c>
      <c r="C51" s="32">
        <v>0</v>
      </c>
      <c r="D51" s="80">
        <f t="shared" si="15"/>
        <v>0</v>
      </c>
      <c r="E51" s="33">
        <v>0</v>
      </c>
      <c r="F51" s="32">
        <f>[1]CUADRO456!I36</f>
        <v>49988.226976170947</v>
      </c>
      <c r="G51" s="80">
        <f t="shared" si="16"/>
        <v>85.953771294959736</v>
      </c>
      <c r="H51" s="33">
        <f>[1]CUADRO456!K36</f>
        <v>15.085885031136939</v>
      </c>
      <c r="I51" s="32">
        <f>[1]CUADRO456!L36</f>
        <v>8168.8802956332156</v>
      </c>
      <c r="J51" s="80">
        <f t="shared" si="17"/>
        <v>14.046228705040264</v>
      </c>
      <c r="K51" s="33">
        <f>[1]CUADRO456!N36</f>
        <v>12.346309188701603</v>
      </c>
      <c r="L51" s="32">
        <v>0</v>
      </c>
      <c r="M51" s="80">
        <f t="shared" si="18"/>
        <v>0</v>
      </c>
      <c r="N51" s="33">
        <v>0</v>
      </c>
      <c r="O51" s="32">
        <v>0</v>
      </c>
      <c r="P51" s="80">
        <f t="shared" si="19"/>
        <v>0</v>
      </c>
      <c r="Q51" s="33">
        <v>0</v>
      </c>
      <c r="R51"/>
      <c r="S51"/>
      <c r="T51"/>
      <c r="U51"/>
    </row>
    <row r="52" spans="1:21" x14ac:dyDescent="0.2">
      <c r="A52" s="2" t="s">
        <v>47</v>
      </c>
      <c r="B52" s="78">
        <f t="shared" si="14"/>
        <v>44212.919739032513</v>
      </c>
      <c r="C52" s="32">
        <v>0</v>
      </c>
      <c r="D52" s="80">
        <f t="shared" si="15"/>
        <v>0</v>
      </c>
      <c r="E52" s="33">
        <v>0</v>
      </c>
      <c r="F52" s="32">
        <f>[1]CUADRO456!I37</f>
        <v>25230.128728814434</v>
      </c>
      <c r="G52" s="80">
        <f t="shared" si="16"/>
        <v>57.065058986684626</v>
      </c>
      <c r="H52" s="33">
        <f>[1]CUADRO456!K37</f>
        <v>11.526906300900146</v>
      </c>
      <c r="I52" s="32">
        <f>[1]CUADRO456!L37</f>
        <v>18982.791010218079</v>
      </c>
      <c r="J52" s="80">
        <f t="shared" si="17"/>
        <v>42.934941013315374</v>
      </c>
      <c r="K52" s="33">
        <f>[1]CUADRO456!N37</f>
        <v>10.820633388800907</v>
      </c>
      <c r="L52" s="32">
        <v>0</v>
      </c>
      <c r="M52" s="80">
        <f t="shared" si="18"/>
        <v>0</v>
      </c>
      <c r="N52" s="33">
        <v>0</v>
      </c>
      <c r="O52" s="32">
        <v>0</v>
      </c>
      <c r="P52" s="80">
        <f t="shared" si="19"/>
        <v>0</v>
      </c>
      <c r="Q52" s="33">
        <v>0</v>
      </c>
      <c r="R52"/>
      <c r="S52"/>
      <c r="T52"/>
      <c r="U52"/>
    </row>
    <row r="53" spans="1:21" x14ac:dyDescent="0.2">
      <c r="A53" s="2" t="s">
        <v>48</v>
      </c>
      <c r="B53" s="78">
        <f t="shared" si="14"/>
        <v>11708.592865092516</v>
      </c>
      <c r="C53" s="32">
        <v>0</v>
      </c>
      <c r="D53" s="80">
        <f t="shared" si="15"/>
        <v>0</v>
      </c>
      <c r="E53" s="33">
        <v>0</v>
      </c>
      <c r="F53" s="32">
        <f>[1]CUADRO456!I38</f>
        <v>8719.6974584844265</v>
      </c>
      <c r="G53" s="80">
        <f t="shared" si="16"/>
        <v>74.47263355173061</v>
      </c>
      <c r="H53" s="33">
        <f>[1]CUADRO456!K38</f>
        <v>10.04236848541016</v>
      </c>
      <c r="I53" s="32">
        <f>[1]CUADRO456!L38</f>
        <v>2988.8954066080896</v>
      </c>
      <c r="J53" s="80">
        <f t="shared" si="17"/>
        <v>25.52736644826938</v>
      </c>
      <c r="K53" s="33">
        <f>[1]CUADRO456!N38</f>
        <v>9.0069192410992684</v>
      </c>
      <c r="L53" s="32">
        <v>0</v>
      </c>
      <c r="M53" s="80">
        <f t="shared" si="18"/>
        <v>0</v>
      </c>
      <c r="N53" s="33">
        <v>0</v>
      </c>
      <c r="O53" s="32">
        <v>0</v>
      </c>
      <c r="P53" s="80">
        <f t="shared" si="19"/>
        <v>0</v>
      </c>
      <c r="Q53" s="33">
        <v>0</v>
      </c>
      <c r="R53"/>
      <c r="S53"/>
      <c r="T53"/>
      <c r="U53"/>
    </row>
    <row r="54" spans="1:21" x14ac:dyDescent="0.2">
      <c r="A54" s="2" t="s">
        <v>49</v>
      </c>
      <c r="B54" s="78">
        <f t="shared" si="14"/>
        <v>145868.33908274924</v>
      </c>
      <c r="C54" s="32">
        <v>0</v>
      </c>
      <c r="D54" s="80">
        <f t="shared" si="15"/>
        <v>0</v>
      </c>
      <c r="E54" s="33">
        <v>0</v>
      </c>
      <c r="F54" s="32">
        <f>[1]CUADRO456!I39</f>
        <v>120047.24001548433</v>
      </c>
      <c r="G54" s="80">
        <f t="shared" si="16"/>
        <v>82.298352589990813</v>
      </c>
      <c r="H54" s="33">
        <f>[1]CUADRO456!K39</f>
        <v>7.1992480949693594</v>
      </c>
      <c r="I54" s="32">
        <f>[1]CUADRO456!L39</f>
        <v>25821.099067264902</v>
      </c>
      <c r="J54" s="80">
        <f t="shared" si="17"/>
        <v>17.701647410009187</v>
      </c>
      <c r="K54" s="33">
        <f>[1]CUADRO456!N39</f>
        <v>7.2219243746281325</v>
      </c>
      <c r="L54" s="32">
        <v>0</v>
      </c>
      <c r="M54" s="80">
        <f t="shared" si="18"/>
        <v>0</v>
      </c>
      <c r="N54" s="33">
        <v>0</v>
      </c>
      <c r="O54" s="32">
        <v>0</v>
      </c>
      <c r="P54" s="80">
        <f t="shared" si="19"/>
        <v>0</v>
      </c>
      <c r="Q54" s="33">
        <v>0</v>
      </c>
      <c r="R54"/>
      <c r="S54"/>
      <c r="T54"/>
      <c r="U54"/>
    </row>
    <row r="55" spans="1:21" x14ac:dyDescent="0.2">
      <c r="A55" s="2" t="s">
        <v>50</v>
      </c>
      <c r="B55" s="78">
        <f t="shared" si="14"/>
        <v>127639.49880480596</v>
      </c>
      <c r="C55" s="32">
        <v>0</v>
      </c>
      <c r="D55" s="80">
        <f t="shared" si="15"/>
        <v>0</v>
      </c>
      <c r="E55" s="33">
        <v>0</v>
      </c>
      <c r="F55" s="32">
        <f>[1]CUADRO456!I40</f>
        <v>75862.988287817992</v>
      </c>
      <c r="G55" s="80">
        <f t="shared" si="16"/>
        <v>59.435354258035957</v>
      </c>
      <c r="H55" s="33">
        <f>[1]CUADRO456!K40</f>
        <v>7.4499957321914891</v>
      </c>
      <c r="I55" s="32">
        <f>[1]CUADRO456!L40</f>
        <v>51776.510516987968</v>
      </c>
      <c r="J55" s="80">
        <f t="shared" si="17"/>
        <v>40.564645741964043</v>
      </c>
      <c r="K55" s="33">
        <f>[1]CUADRO456!N40</f>
        <v>6.4556710449734815</v>
      </c>
      <c r="L55" s="32">
        <v>0</v>
      </c>
      <c r="M55" s="80">
        <f t="shared" si="18"/>
        <v>0</v>
      </c>
      <c r="N55" s="33">
        <v>0</v>
      </c>
      <c r="O55" s="32">
        <v>0</v>
      </c>
      <c r="P55" s="80">
        <f t="shared" si="19"/>
        <v>0</v>
      </c>
      <c r="Q55" s="33">
        <v>0</v>
      </c>
      <c r="R55"/>
      <c r="S55"/>
      <c r="T55"/>
      <c r="U55"/>
    </row>
    <row r="56" spans="1:21" x14ac:dyDescent="0.2">
      <c r="A56" s="2" t="s">
        <v>51</v>
      </c>
      <c r="B56" s="78">
        <f t="shared" si="14"/>
        <v>983.87323356731054</v>
      </c>
      <c r="C56" s="32">
        <v>0</v>
      </c>
      <c r="D56" s="80">
        <f t="shared" si="15"/>
        <v>0</v>
      </c>
      <c r="E56" s="33">
        <v>0</v>
      </c>
      <c r="F56" s="32">
        <f>[1]CUADRO456!I41</f>
        <v>983.87323356731054</v>
      </c>
      <c r="G56" s="80">
        <f t="shared" si="16"/>
        <v>100</v>
      </c>
      <c r="H56" s="33">
        <f>[1]CUADRO456!K41</f>
        <v>6</v>
      </c>
      <c r="I56" s="32">
        <f>[1]CUADRO456!L41</f>
        <v>0</v>
      </c>
      <c r="J56" s="80">
        <f t="shared" si="17"/>
        <v>0</v>
      </c>
      <c r="K56" s="33">
        <f>[1]CUADRO456!N41</f>
        <v>0</v>
      </c>
      <c r="L56" s="32">
        <v>0</v>
      </c>
      <c r="M56" s="80">
        <f t="shared" si="18"/>
        <v>0</v>
      </c>
      <c r="N56" s="33">
        <v>0</v>
      </c>
      <c r="O56" s="32">
        <v>0</v>
      </c>
      <c r="P56" s="80">
        <f t="shared" si="19"/>
        <v>0</v>
      </c>
      <c r="Q56" s="33">
        <v>0</v>
      </c>
      <c r="R56"/>
      <c r="S56"/>
      <c r="T56"/>
      <c r="U56"/>
    </row>
    <row r="57" spans="1:21" x14ac:dyDescent="0.2">
      <c r="A57" s="28" t="s">
        <v>65</v>
      </c>
      <c r="B57" s="78">
        <f t="shared" si="14"/>
        <v>0</v>
      </c>
      <c r="C57" s="32">
        <v>0</v>
      </c>
      <c r="D57" s="80">
        <f t="shared" si="15"/>
        <v>0</v>
      </c>
      <c r="E57" s="33">
        <v>0</v>
      </c>
      <c r="F57" s="32">
        <f>[1]CUADRO456!I42</f>
        <v>0</v>
      </c>
      <c r="G57" s="80">
        <f t="shared" si="16"/>
        <v>0</v>
      </c>
      <c r="H57" s="33">
        <f>[1]CUADRO456!K42</f>
        <v>0</v>
      </c>
      <c r="I57" s="32">
        <f>[1]CUADRO456!L42</f>
        <v>0</v>
      </c>
      <c r="J57" s="80">
        <f t="shared" si="17"/>
        <v>0</v>
      </c>
      <c r="K57" s="33">
        <f>[1]CUADRO456!N42</f>
        <v>0</v>
      </c>
      <c r="L57" s="32">
        <v>0</v>
      </c>
      <c r="M57" s="80">
        <f t="shared" si="18"/>
        <v>0</v>
      </c>
      <c r="N57" s="33">
        <v>0</v>
      </c>
      <c r="O57" s="32">
        <v>0</v>
      </c>
      <c r="P57" s="80">
        <f t="shared" si="19"/>
        <v>0</v>
      </c>
      <c r="Q57" s="33">
        <v>0</v>
      </c>
      <c r="R57"/>
      <c r="S57"/>
      <c r="T57"/>
      <c r="U57"/>
    </row>
    <row r="58" spans="1:21" x14ac:dyDescent="0.2">
      <c r="A58" s="2" t="s">
        <v>53</v>
      </c>
      <c r="B58" s="78">
        <f t="shared" si="14"/>
        <v>90840.485268942357</v>
      </c>
      <c r="C58" s="32">
        <v>88511.356597897015</v>
      </c>
      <c r="D58" s="80">
        <v>100</v>
      </c>
      <c r="E58" s="33">
        <v>9.26</v>
      </c>
      <c r="F58" s="32">
        <f>[1]CUADRO456!I43</f>
        <v>0</v>
      </c>
      <c r="G58" s="80">
        <f t="shared" si="16"/>
        <v>0</v>
      </c>
      <c r="H58" s="33">
        <f>[1]CUADRO456!K43</f>
        <v>0</v>
      </c>
      <c r="I58" s="32">
        <f>[1]CUADRO456!L43</f>
        <v>0</v>
      </c>
      <c r="J58" s="80">
        <f t="shared" si="17"/>
        <v>0</v>
      </c>
      <c r="K58" s="33">
        <f>[1]CUADRO456!N43</f>
        <v>0</v>
      </c>
      <c r="L58" s="32">
        <v>2329.128671045346</v>
      </c>
      <c r="M58" s="80">
        <v>100</v>
      </c>
      <c r="N58" s="33">
        <v>10.24</v>
      </c>
      <c r="O58" s="32">
        <v>0</v>
      </c>
      <c r="P58" s="80">
        <f t="shared" si="19"/>
        <v>0</v>
      </c>
      <c r="Q58" s="33">
        <v>0</v>
      </c>
      <c r="R58"/>
      <c r="S58"/>
      <c r="T58"/>
      <c r="U58"/>
    </row>
    <row r="59" spans="1:21" x14ac:dyDescent="0.2">
      <c r="A59" s="2" t="s">
        <v>54</v>
      </c>
      <c r="B59" s="78">
        <f t="shared" si="14"/>
        <v>46193.776938112009</v>
      </c>
      <c r="C59" s="32">
        <v>0</v>
      </c>
      <c r="D59" s="80">
        <f t="shared" si="15"/>
        <v>0</v>
      </c>
      <c r="E59" s="33">
        <v>0</v>
      </c>
      <c r="F59" s="32">
        <f>[1]CUADRO456!I44</f>
        <v>28067.034497293709</v>
      </c>
      <c r="G59" s="80">
        <f t="shared" si="16"/>
        <v>60.759341101067456</v>
      </c>
      <c r="H59" s="33">
        <f>[1]CUADRO456!K44</f>
        <v>7.4067263145834392</v>
      </c>
      <c r="I59" s="32">
        <f>[1]CUADRO456!L44</f>
        <v>18126.7424408183</v>
      </c>
      <c r="J59" s="80">
        <f t="shared" si="17"/>
        <v>39.240658898932544</v>
      </c>
      <c r="K59" s="33">
        <f>[1]CUADRO456!N44</f>
        <v>7.3805869092198861</v>
      </c>
      <c r="L59" s="32">
        <v>0</v>
      </c>
      <c r="M59" s="80">
        <f t="shared" si="18"/>
        <v>0</v>
      </c>
      <c r="N59" s="33">
        <v>0</v>
      </c>
      <c r="O59" s="32">
        <v>0</v>
      </c>
      <c r="P59" s="80">
        <f t="shared" si="19"/>
        <v>0</v>
      </c>
      <c r="Q59" s="33">
        <v>0</v>
      </c>
      <c r="R59"/>
      <c r="S59"/>
      <c r="T59"/>
      <c r="U59"/>
    </row>
    <row r="60" spans="1:21" x14ac:dyDescent="0.2">
      <c r="A60" s="2"/>
      <c r="R60"/>
      <c r="S60"/>
      <c r="T60"/>
      <c r="U60"/>
    </row>
    <row r="61" spans="1:21" x14ac:dyDescent="0.2">
      <c r="A61" s="3" t="s">
        <v>1</v>
      </c>
      <c r="B61" s="15"/>
      <c r="C61" s="15"/>
      <c r="D61" s="14"/>
      <c r="E61" s="14"/>
      <c r="F61" s="15"/>
      <c r="G61" s="14"/>
      <c r="H61" s="14"/>
      <c r="I61" s="15"/>
      <c r="J61" s="14"/>
      <c r="K61" s="14"/>
      <c r="L61" s="15"/>
      <c r="M61" s="14"/>
      <c r="N61" s="14"/>
      <c r="O61" s="15"/>
      <c r="P61" s="14"/>
      <c r="Q61" s="14"/>
      <c r="R61"/>
      <c r="S61"/>
      <c r="T61"/>
      <c r="U61"/>
    </row>
    <row r="62" spans="1:21" x14ac:dyDescent="0.2">
      <c r="A62" s="2" t="s">
        <v>55</v>
      </c>
      <c r="B62" s="78">
        <f t="shared" ref="B62" si="20">SUM(C62,F62,I62,L62,O62)</f>
        <v>36880.62496512261</v>
      </c>
      <c r="C62" s="32">
        <v>0</v>
      </c>
      <c r="D62" s="80">
        <f>IF(ISNUMBER(C62/$B62*100),C62/$B62*100,0)</f>
        <v>0</v>
      </c>
      <c r="E62" s="33">
        <v>0</v>
      </c>
      <c r="F62" s="32">
        <f>[1]CUADRO456!I45</f>
        <v>23400.702866923257</v>
      </c>
      <c r="G62" s="80">
        <f>IF(ISNUMBER(F62/$B62*100),F62/$B62*100,0)</f>
        <v>63.449854467089182</v>
      </c>
      <c r="H62" s="33">
        <f>[1]CUADRO456!K45</f>
        <v>11.163137414574525</v>
      </c>
      <c r="I62" s="32">
        <f>[1]CUADRO456!L45</f>
        <v>13479.922098199349</v>
      </c>
      <c r="J62" s="80">
        <f>IF(ISNUMBER(I62/$B62*100),I62/$B62*100,0)</f>
        <v>36.550145532910804</v>
      </c>
      <c r="K62" s="33">
        <f>[1]CUADRO456!N45</f>
        <v>11.703419764932431</v>
      </c>
      <c r="L62" s="32">
        <v>0</v>
      </c>
      <c r="M62" s="80">
        <f>IF(ISNUMBER(L62/$B62*100),L62/$B62*100,0)</f>
        <v>0</v>
      </c>
      <c r="N62" s="33">
        <v>0</v>
      </c>
      <c r="O62" s="32">
        <v>0</v>
      </c>
      <c r="P62" s="80">
        <f>IF(ISNUMBER(O62/$B62*100),O62/$B62*100,0)</f>
        <v>0</v>
      </c>
      <c r="Q62" s="33">
        <v>0</v>
      </c>
      <c r="R62"/>
      <c r="S62"/>
      <c r="T62"/>
      <c r="U62"/>
    </row>
    <row r="63" spans="1:21" x14ac:dyDescent="0.2">
      <c r="A63" s="2" t="s">
        <v>56</v>
      </c>
      <c r="B63" s="78">
        <f t="shared" ref="B63:B74" si="21">SUM(C63,F63,I63,L63,O63)</f>
        <v>67795.409362919629</v>
      </c>
      <c r="C63" s="32">
        <v>0</v>
      </c>
      <c r="D63" s="80">
        <f t="shared" ref="D63:D74" si="22">IF(ISNUMBER(C63/$B63*100),C63/$B63*100,0)</f>
        <v>0</v>
      </c>
      <c r="E63" s="33">
        <v>0</v>
      </c>
      <c r="F63" s="32">
        <f>[1]CUADRO456!I46</f>
        <v>55755.208268521601</v>
      </c>
      <c r="G63" s="80">
        <f t="shared" ref="G63:G74" si="23">IF(ISNUMBER(F63/$B63*100),F63/$B63*100,0)</f>
        <v>82.240388829360242</v>
      </c>
      <c r="H63" s="33">
        <f>[1]CUADRO456!K46</f>
        <v>16.040952814618539</v>
      </c>
      <c r="I63" s="32">
        <f>[1]CUADRO456!L46</f>
        <v>12040.201094398029</v>
      </c>
      <c r="J63" s="80">
        <f t="shared" ref="J63:J74" si="24">IF(ISNUMBER(I63/$B63*100),I63/$B63*100,0)</f>
        <v>17.759611170639761</v>
      </c>
      <c r="K63" s="33">
        <f>[1]CUADRO456!N46</f>
        <v>13.424765308602938</v>
      </c>
      <c r="L63" s="32">
        <v>0</v>
      </c>
      <c r="M63" s="80">
        <f t="shared" ref="M63:M74" si="25">IF(ISNUMBER(L63/$B63*100),L63/$B63*100,0)</f>
        <v>0</v>
      </c>
      <c r="N63" s="33">
        <v>0</v>
      </c>
      <c r="O63" s="32">
        <v>0</v>
      </c>
      <c r="P63" s="80">
        <f t="shared" ref="P63:P74" si="26">IF(ISNUMBER(O63/$B63*100),O63/$B63*100,0)</f>
        <v>0</v>
      </c>
      <c r="Q63" s="33">
        <v>0</v>
      </c>
      <c r="R63"/>
      <c r="S63"/>
      <c r="T63"/>
      <c r="U63"/>
    </row>
    <row r="64" spans="1:21" x14ac:dyDescent="0.2">
      <c r="A64" s="2" t="s">
        <v>57</v>
      </c>
      <c r="B64" s="78">
        <f t="shared" si="21"/>
        <v>91481.837211698323</v>
      </c>
      <c r="C64" s="32">
        <v>0</v>
      </c>
      <c r="D64" s="80">
        <f t="shared" si="22"/>
        <v>0</v>
      </c>
      <c r="E64" s="33">
        <v>0</v>
      </c>
      <c r="F64" s="32">
        <f>[1]CUADRO456!I47</f>
        <v>51962.747438901439</v>
      </c>
      <c r="G64" s="80">
        <f t="shared" si="23"/>
        <v>56.801162965993271</v>
      </c>
      <c r="H64" s="33">
        <f>[1]CUADRO456!K47</f>
        <v>10.699184706763672</v>
      </c>
      <c r="I64" s="32">
        <f>[1]CUADRO456!L47</f>
        <v>39519.089772796884</v>
      </c>
      <c r="J64" s="80">
        <f t="shared" si="24"/>
        <v>43.198837034006729</v>
      </c>
      <c r="K64" s="33">
        <f>[1]CUADRO456!N47</f>
        <v>10.723868366750274</v>
      </c>
      <c r="L64" s="32">
        <v>0</v>
      </c>
      <c r="M64" s="80">
        <f t="shared" si="25"/>
        <v>0</v>
      </c>
      <c r="N64" s="33">
        <v>0</v>
      </c>
      <c r="O64" s="32">
        <v>0</v>
      </c>
      <c r="P64" s="80">
        <f t="shared" si="26"/>
        <v>0</v>
      </c>
      <c r="Q64" s="33">
        <v>0</v>
      </c>
      <c r="R64"/>
      <c r="S64"/>
      <c r="T64"/>
      <c r="U64"/>
    </row>
    <row r="65" spans="1:21" x14ac:dyDescent="0.2">
      <c r="A65" s="2" t="s">
        <v>58</v>
      </c>
      <c r="B65" s="78">
        <f t="shared" si="21"/>
        <v>45482.410559184507</v>
      </c>
      <c r="C65" s="32">
        <v>0</v>
      </c>
      <c r="D65" s="80">
        <f t="shared" si="22"/>
        <v>0</v>
      </c>
      <c r="E65" s="33">
        <v>0</v>
      </c>
      <c r="F65" s="32">
        <f>[1]CUADRO456!I48</f>
        <v>14139.69346851071</v>
      </c>
      <c r="G65" s="80">
        <f t="shared" si="23"/>
        <v>31.08826751851965</v>
      </c>
      <c r="H65" s="33">
        <f>[1]CUADRO456!K48</f>
        <v>11.233168281103476</v>
      </c>
      <c r="I65" s="32">
        <f>[1]CUADRO456!L48</f>
        <v>31342.717090673799</v>
      </c>
      <c r="J65" s="80">
        <f t="shared" si="24"/>
        <v>68.911732481480342</v>
      </c>
      <c r="K65" s="33">
        <f>[1]CUADRO456!N48</f>
        <v>10.408892989867528</v>
      </c>
      <c r="L65" s="32">
        <v>0</v>
      </c>
      <c r="M65" s="80">
        <f t="shared" si="25"/>
        <v>0</v>
      </c>
      <c r="N65" s="33">
        <v>0</v>
      </c>
      <c r="O65" s="32">
        <v>0</v>
      </c>
      <c r="P65" s="80">
        <f t="shared" si="26"/>
        <v>0</v>
      </c>
      <c r="Q65" s="33">
        <v>0</v>
      </c>
      <c r="R65"/>
      <c r="S65"/>
      <c r="T65"/>
      <c r="U65"/>
    </row>
    <row r="66" spans="1:21" x14ac:dyDescent="0.2">
      <c r="A66" s="2" t="s">
        <v>59</v>
      </c>
      <c r="B66" s="78">
        <f t="shared" si="21"/>
        <v>633873.0271210483</v>
      </c>
      <c r="C66" s="32">
        <v>0</v>
      </c>
      <c r="D66" s="80">
        <f t="shared" si="22"/>
        <v>0</v>
      </c>
      <c r="E66" s="33">
        <v>0</v>
      </c>
      <c r="F66" s="32">
        <f>[1]CUADRO456!I49</f>
        <v>396628.14632181451</v>
      </c>
      <c r="G66" s="80">
        <f t="shared" si="23"/>
        <v>62.572176027624529</v>
      </c>
      <c r="H66" s="33">
        <f>[1]CUADRO456!K49</f>
        <v>7.8681177578334767</v>
      </c>
      <c r="I66" s="32">
        <f>[1]CUADRO456!L49</f>
        <v>237244.88079923377</v>
      </c>
      <c r="J66" s="80">
        <f t="shared" si="24"/>
        <v>37.427823972375471</v>
      </c>
      <c r="K66" s="33">
        <f>[1]CUADRO456!N49</f>
        <v>7.7020073334529693</v>
      </c>
      <c r="L66" s="32">
        <v>0</v>
      </c>
      <c r="M66" s="80">
        <f t="shared" si="25"/>
        <v>0</v>
      </c>
      <c r="N66" s="33">
        <v>0</v>
      </c>
      <c r="O66" s="32">
        <v>0</v>
      </c>
      <c r="P66" s="80">
        <f t="shared" si="26"/>
        <v>0</v>
      </c>
      <c r="Q66" s="33">
        <v>0</v>
      </c>
      <c r="R66"/>
      <c r="S66"/>
      <c r="T66"/>
      <c r="U66"/>
    </row>
    <row r="67" spans="1:21" x14ac:dyDescent="0.2">
      <c r="A67" s="2" t="s">
        <v>60</v>
      </c>
      <c r="B67" s="78">
        <f t="shared" si="21"/>
        <v>191382.87770596024</v>
      </c>
      <c r="C67" s="32">
        <v>0</v>
      </c>
      <c r="D67" s="80">
        <f t="shared" si="22"/>
        <v>0</v>
      </c>
      <c r="E67" s="33">
        <v>0</v>
      </c>
      <c r="F67" s="32">
        <f>[1]CUADRO456!I50</f>
        <v>127452.79109859756</v>
      </c>
      <c r="G67" s="80">
        <f t="shared" si="23"/>
        <v>66.595712545620415</v>
      </c>
      <c r="H67" s="33">
        <f>[1]CUADRO456!K50</f>
        <v>6.0061433233829771</v>
      </c>
      <c r="I67" s="32">
        <f>[1]CUADRO456!L50</f>
        <v>63930.086607362697</v>
      </c>
      <c r="J67" s="80">
        <f t="shared" si="24"/>
        <v>33.404287454379585</v>
      </c>
      <c r="K67" s="33">
        <f>[1]CUADRO456!N50</f>
        <v>5.1808734761900794</v>
      </c>
      <c r="L67" s="32">
        <v>0</v>
      </c>
      <c r="M67" s="80">
        <f t="shared" si="25"/>
        <v>0</v>
      </c>
      <c r="N67" s="33">
        <v>0</v>
      </c>
      <c r="O67" s="32">
        <v>0</v>
      </c>
      <c r="P67" s="80">
        <f t="shared" si="26"/>
        <v>0</v>
      </c>
      <c r="Q67" s="33">
        <v>0</v>
      </c>
      <c r="R67"/>
      <c r="S67"/>
      <c r="T67"/>
      <c r="U67"/>
    </row>
    <row r="68" spans="1:21" x14ac:dyDescent="0.2">
      <c r="A68" s="2" t="s">
        <v>61</v>
      </c>
      <c r="B68" s="78">
        <f t="shared" si="21"/>
        <v>447239.36082213494</v>
      </c>
      <c r="C68" s="32">
        <v>0</v>
      </c>
      <c r="D68" s="80">
        <f t="shared" si="22"/>
        <v>0</v>
      </c>
      <c r="E68" s="33">
        <v>0</v>
      </c>
      <c r="F68" s="32">
        <f>[1]CUADRO456!I51</f>
        <v>258838.94935552357</v>
      </c>
      <c r="G68" s="80">
        <f t="shared" si="23"/>
        <v>57.874814255998061</v>
      </c>
      <c r="H68" s="33">
        <f>[1]CUADRO456!K51</f>
        <v>7.2289724648955032</v>
      </c>
      <c r="I68" s="32">
        <f>[1]CUADRO456!L51</f>
        <v>188400.41146661137</v>
      </c>
      <c r="J68" s="80">
        <f t="shared" si="24"/>
        <v>42.125185744001939</v>
      </c>
      <c r="K68" s="33">
        <f>[1]CUADRO456!N51</f>
        <v>7.440413820803661</v>
      </c>
      <c r="L68" s="32">
        <v>0</v>
      </c>
      <c r="M68" s="80">
        <f t="shared" si="25"/>
        <v>0</v>
      </c>
      <c r="N68" s="33">
        <v>0</v>
      </c>
      <c r="O68" s="32">
        <v>0</v>
      </c>
      <c r="P68" s="80">
        <f t="shared" si="26"/>
        <v>0</v>
      </c>
      <c r="Q68" s="33">
        <v>0</v>
      </c>
      <c r="R68"/>
      <c r="S68"/>
      <c r="T68"/>
      <c r="U68"/>
    </row>
    <row r="69" spans="1:21" x14ac:dyDescent="0.2">
      <c r="A69" s="2" t="s">
        <v>62</v>
      </c>
      <c r="B69" s="78">
        <f t="shared" si="21"/>
        <v>172334.8373590791</v>
      </c>
      <c r="C69" s="32">
        <v>0</v>
      </c>
      <c r="D69" s="80">
        <f t="shared" si="22"/>
        <v>0</v>
      </c>
      <c r="E69" s="33">
        <v>0</v>
      </c>
      <c r="F69" s="32">
        <f>[1]CUADRO456!I52</f>
        <v>80161.644325432106</v>
      </c>
      <c r="G69" s="80">
        <f t="shared" si="23"/>
        <v>46.515054967328666</v>
      </c>
      <c r="H69" s="33">
        <f>[1]CUADRO456!K52</f>
        <v>7.6025059713816514</v>
      </c>
      <c r="I69" s="32">
        <f>[1]CUADRO456!L52</f>
        <v>92173.19303364701</v>
      </c>
      <c r="J69" s="80">
        <f t="shared" si="24"/>
        <v>53.484945032671341</v>
      </c>
      <c r="K69" s="33">
        <f>[1]CUADRO456!N52</f>
        <v>8.1742883384656349</v>
      </c>
      <c r="L69" s="32">
        <v>0</v>
      </c>
      <c r="M69" s="80">
        <f t="shared" si="25"/>
        <v>0</v>
      </c>
      <c r="N69" s="33">
        <v>0</v>
      </c>
      <c r="O69" s="32">
        <v>0</v>
      </c>
      <c r="P69" s="80">
        <f t="shared" si="26"/>
        <v>0</v>
      </c>
      <c r="Q69" s="33">
        <v>0</v>
      </c>
      <c r="R69"/>
      <c r="S69"/>
      <c r="T69"/>
      <c r="U69"/>
    </row>
    <row r="70" spans="1:21" x14ac:dyDescent="0.2">
      <c r="A70" s="2" t="s">
        <v>63</v>
      </c>
      <c r="B70" s="78">
        <f t="shared" si="21"/>
        <v>849164.91965227784</v>
      </c>
      <c r="C70" s="32">
        <v>0</v>
      </c>
      <c r="D70" s="80">
        <f t="shared" si="22"/>
        <v>0</v>
      </c>
      <c r="E70" s="33">
        <v>0</v>
      </c>
      <c r="F70" s="32">
        <f>[1]CUADRO456!I53</f>
        <v>526950.53941431968</v>
      </c>
      <c r="G70" s="80">
        <f t="shared" si="23"/>
        <v>62.05514702963697</v>
      </c>
      <c r="H70" s="33">
        <f>[1]CUADRO456!K53</f>
        <v>6.2495555160355609</v>
      </c>
      <c r="I70" s="32">
        <f>[1]CUADRO456!L53</f>
        <v>322214.38023795822</v>
      </c>
      <c r="J70" s="80">
        <f t="shared" si="24"/>
        <v>37.944852970363037</v>
      </c>
      <c r="K70" s="33">
        <f>[1]CUADRO456!N53</f>
        <v>6.3109404082987206</v>
      </c>
      <c r="L70" s="32">
        <v>0</v>
      </c>
      <c r="M70" s="80">
        <f t="shared" si="25"/>
        <v>0</v>
      </c>
      <c r="N70" s="33">
        <v>0</v>
      </c>
      <c r="O70" s="32">
        <v>0</v>
      </c>
      <c r="P70" s="80">
        <f t="shared" si="26"/>
        <v>0</v>
      </c>
      <c r="Q70" s="33">
        <v>0</v>
      </c>
      <c r="R70"/>
      <c r="S70"/>
      <c r="T70"/>
      <c r="U70"/>
    </row>
    <row r="71" spans="1:21" x14ac:dyDescent="0.2">
      <c r="A71" s="2" t="s">
        <v>64</v>
      </c>
      <c r="B71" s="78">
        <f t="shared" si="21"/>
        <v>1777.7438142737285</v>
      </c>
      <c r="C71" s="32">
        <v>0</v>
      </c>
      <c r="D71" s="80">
        <f t="shared" si="22"/>
        <v>0</v>
      </c>
      <c r="E71" s="33">
        <v>0</v>
      </c>
      <c r="F71" s="32">
        <f>[1]CUADRO456!I54</f>
        <v>0</v>
      </c>
      <c r="G71" s="80">
        <f t="shared" si="23"/>
        <v>0</v>
      </c>
      <c r="H71" s="33">
        <f>[1]CUADRO456!K54</f>
        <v>0</v>
      </c>
      <c r="I71" s="32">
        <f>[1]CUADRO456!L54</f>
        <v>1777.7438142737285</v>
      </c>
      <c r="J71" s="80">
        <f t="shared" si="24"/>
        <v>100</v>
      </c>
      <c r="K71" s="33">
        <f>[1]CUADRO456!N54</f>
        <v>10.231277774194055</v>
      </c>
      <c r="L71" s="32">
        <v>0</v>
      </c>
      <c r="M71" s="80">
        <f t="shared" si="25"/>
        <v>0</v>
      </c>
      <c r="N71" s="33">
        <v>0</v>
      </c>
      <c r="O71" s="32">
        <v>0</v>
      </c>
      <c r="P71" s="80">
        <f t="shared" si="26"/>
        <v>0</v>
      </c>
      <c r="Q71" s="33">
        <v>0</v>
      </c>
      <c r="R71"/>
      <c r="S71"/>
      <c r="T71"/>
      <c r="U71"/>
    </row>
    <row r="72" spans="1:21" x14ac:dyDescent="0.2">
      <c r="A72" s="2" t="s">
        <v>52</v>
      </c>
      <c r="F72" s="32">
        <f>[1]CUADRO456!I55</f>
        <v>0</v>
      </c>
      <c r="I72" s="32">
        <f>[1]CUADRO456!L55</f>
        <v>0</v>
      </c>
      <c r="R72"/>
      <c r="S72"/>
      <c r="T72"/>
      <c r="U72"/>
    </row>
    <row r="73" spans="1:21" x14ac:dyDescent="0.2">
      <c r="A73" s="2" t="s">
        <v>53</v>
      </c>
      <c r="B73" s="78">
        <f>SUM(C73,F73,I73,L73,O73)</f>
        <v>90840.485268942357</v>
      </c>
      <c r="C73" s="32">
        <v>88511.356597897015</v>
      </c>
      <c r="D73" s="80">
        <v>100</v>
      </c>
      <c r="E73" s="33">
        <v>9.3000000000000007</v>
      </c>
      <c r="F73" s="32">
        <f>[1]CUADRO456!I56</f>
        <v>0</v>
      </c>
      <c r="G73" s="80">
        <f>IF(ISNUMBER(F73/$B73*100),F73/$B73*100,0)</f>
        <v>0</v>
      </c>
      <c r="H73" s="33">
        <v>0</v>
      </c>
      <c r="I73" s="32">
        <f>[1]CUADRO456!L56</f>
        <v>0</v>
      </c>
      <c r="J73" s="80">
        <f>IF(ISNUMBER(I73/$B73*100),I73/$B73*100,0)</f>
        <v>0</v>
      </c>
      <c r="K73" s="33">
        <v>0</v>
      </c>
      <c r="L73" s="32">
        <v>2329.128671045346</v>
      </c>
      <c r="M73" s="80">
        <v>100</v>
      </c>
      <c r="N73" s="33">
        <v>10.199999999999999</v>
      </c>
      <c r="O73" s="32">
        <v>0</v>
      </c>
      <c r="P73" s="80">
        <f>IF(ISNUMBER(O73/$B73*100),O73/$B73*100,0)</f>
        <v>0</v>
      </c>
      <c r="Q73" s="33">
        <v>0</v>
      </c>
      <c r="R73"/>
      <c r="S73"/>
      <c r="T73"/>
      <c r="U73"/>
    </row>
    <row r="74" spans="1:21" x14ac:dyDescent="0.2">
      <c r="A74" s="2" t="s">
        <v>54</v>
      </c>
      <c r="B74" s="78">
        <f t="shared" si="21"/>
        <v>0</v>
      </c>
      <c r="C74" s="32">
        <v>0</v>
      </c>
      <c r="D74" s="80">
        <f t="shared" si="22"/>
        <v>0</v>
      </c>
      <c r="E74" s="33">
        <v>0</v>
      </c>
      <c r="F74" s="32">
        <f>[1]CUADRO456!I57</f>
        <v>0</v>
      </c>
      <c r="G74" s="80">
        <f t="shared" si="23"/>
        <v>0</v>
      </c>
      <c r="H74" s="33">
        <v>0</v>
      </c>
      <c r="I74" s="32">
        <f>[1]CUADRO456!L57</f>
        <v>0</v>
      </c>
      <c r="J74" s="80">
        <f t="shared" si="24"/>
        <v>0</v>
      </c>
      <c r="K74" s="33">
        <v>0</v>
      </c>
      <c r="L74" s="32">
        <v>0</v>
      </c>
      <c r="M74" s="80">
        <f t="shared" si="25"/>
        <v>0</v>
      </c>
      <c r="N74" s="33">
        <v>0</v>
      </c>
      <c r="O74" s="32">
        <v>0</v>
      </c>
      <c r="P74" s="80">
        <f t="shared" si="26"/>
        <v>0</v>
      </c>
      <c r="Q74" s="33">
        <v>0</v>
      </c>
      <c r="R74"/>
      <c r="S74"/>
      <c r="T74"/>
      <c r="U74"/>
    </row>
    <row r="75" spans="1:21" x14ac:dyDescent="0.2">
      <c r="A75" s="42"/>
      <c r="B75" s="56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/>
      <c r="S75"/>
      <c r="T75"/>
      <c r="U75"/>
    </row>
    <row r="76" spans="1:21" x14ac:dyDescent="0.2">
      <c r="A76" s="1" t="str">
        <f>A24</f>
        <v>Fuente: Instituto Nacional de Estadística (INE). Encuesta Permanente de Hogares de Propósitos Múltiples LXXIII, 2021.</v>
      </c>
      <c r="R76"/>
      <c r="S76"/>
      <c r="T76"/>
      <c r="U76"/>
    </row>
    <row r="77" spans="1:21" x14ac:dyDescent="0.2">
      <c r="A77" s="1" t="s">
        <v>0</v>
      </c>
      <c r="R77"/>
      <c r="S77"/>
      <c r="T77"/>
      <c r="U77"/>
    </row>
    <row r="78" spans="1:21" x14ac:dyDescent="0.2">
      <c r="A78" s="1" t="s">
        <v>30</v>
      </c>
      <c r="R78"/>
      <c r="S78"/>
      <c r="T78"/>
      <c r="U78"/>
    </row>
  </sheetData>
  <mergeCells count="16">
    <mergeCell ref="A1:Q1"/>
    <mergeCell ref="A3:A4"/>
    <mergeCell ref="B3:B4"/>
    <mergeCell ref="C3:E3"/>
    <mergeCell ref="F3:H3"/>
    <mergeCell ref="I3:K3"/>
    <mergeCell ref="L3:N3"/>
    <mergeCell ref="O3:Q3"/>
    <mergeCell ref="A28:Q28"/>
    <mergeCell ref="A30:A31"/>
    <mergeCell ref="B30:B31"/>
    <mergeCell ref="C30:E30"/>
    <mergeCell ref="F30:H30"/>
    <mergeCell ref="I30:K30"/>
    <mergeCell ref="L30:N30"/>
    <mergeCell ref="O30:Q30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U78"/>
  <sheetViews>
    <sheetView topLeftCell="A46" zoomScaleNormal="100" workbookViewId="0">
      <selection activeCell="F62" sqref="F62"/>
    </sheetView>
  </sheetViews>
  <sheetFormatPr baseColWidth="10" defaultRowHeight="11.25" x14ac:dyDescent="0.2"/>
  <cols>
    <col min="1" max="1" width="51.33203125" customWidth="1"/>
    <col min="2" max="2" width="11.6640625" style="9" bestFit="1" customWidth="1"/>
    <col min="3" max="3" width="10.6640625" style="9" bestFit="1" customWidth="1"/>
    <col min="4" max="5" width="7.6640625" style="9" bestFit="1" customWidth="1"/>
    <col min="6" max="6" width="9.6640625" style="9" bestFit="1" customWidth="1"/>
    <col min="7" max="7" width="7.6640625" style="9" bestFit="1" customWidth="1"/>
    <col min="8" max="8" width="6.5" style="9" bestFit="1" customWidth="1"/>
    <col min="9" max="9" width="10.6640625" style="9" bestFit="1" customWidth="1"/>
    <col min="10" max="10" width="7.6640625" style="9" bestFit="1" customWidth="1"/>
    <col min="11" max="11" width="6.5" style="9" bestFit="1" customWidth="1"/>
    <col min="12" max="12" width="10.6640625" style="9" customWidth="1"/>
    <col min="13" max="13" width="7" style="9" bestFit="1" customWidth="1"/>
    <col min="14" max="14" width="7.6640625" style="9" bestFit="1" customWidth="1"/>
    <col min="15" max="15" width="9.6640625" style="9" bestFit="1" customWidth="1"/>
    <col min="16" max="16" width="7.6640625" style="9" bestFit="1" customWidth="1"/>
    <col min="17" max="17" width="6.5" style="9" bestFit="1" customWidth="1"/>
    <col min="18" max="18" width="12.83203125" style="9" customWidth="1"/>
    <col min="19" max="19" width="10.5" style="9" bestFit="1" customWidth="1"/>
    <col min="20" max="20" width="10.6640625" style="9" bestFit="1" customWidth="1"/>
    <col min="21" max="21" width="6" style="9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21" x14ac:dyDescent="0.2">
      <c r="A1" s="83" t="s">
        <v>81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/>
      <c r="S1"/>
      <c r="T1"/>
      <c r="U1"/>
    </row>
    <row r="2" spans="1:21" ht="26.25" customHeight="1" x14ac:dyDescent="0.35">
      <c r="A2" s="99" t="s">
        <v>25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/>
      <c r="S2"/>
      <c r="T2"/>
      <c r="U2"/>
    </row>
    <row r="3" spans="1:21" ht="36" customHeight="1" x14ac:dyDescent="0.2">
      <c r="A3" s="84" t="s">
        <v>21</v>
      </c>
      <c r="B3" s="96" t="s">
        <v>15</v>
      </c>
      <c r="C3" s="86" t="s">
        <v>24</v>
      </c>
      <c r="D3" s="86"/>
      <c r="E3" s="86"/>
      <c r="F3" s="98" t="s">
        <v>84</v>
      </c>
      <c r="G3" s="98"/>
      <c r="H3" s="98"/>
      <c r="I3" s="87" t="s">
        <v>85</v>
      </c>
      <c r="J3" s="87"/>
      <c r="K3" s="87"/>
      <c r="L3" s="86" t="str">
        <f>'C04'!L3:N3</f>
        <v>Buscador no disponible</v>
      </c>
      <c r="M3" s="86"/>
      <c r="N3" s="86"/>
      <c r="O3" s="86" t="str">
        <f>'C04'!O3:Q3</f>
        <v>Disponible no buscador</v>
      </c>
      <c r="P3" s="86"/>
      <c r="Q3" s="86"/>
      <c r="R3"/>
      <c r="S3"/>
      <c r="T3"/>
      <c r="U3"/>
    </row>
    <row r="4" spans="1:21" x14ac:dyDescent="0.2">
      <c r="A4" s="85"/>
      <c r="B4" s="97"/>
      <c r="C4" s="20" t="s">
        <v>18</v>
      </c>
      <c r="D4" s="71" t="s">
        <v>29</v>
      </c>
      <c r="E4" s="20" t="s">
        <v>17</v>
      </c>
      <c r="F4" s="20" t="s">
        <v>18</v>
      </c>
      <c r="G4" s="71" t="s">
        <v>29</v>
      </c>
      <c r="H4" s="20" t="s">
        <v>17</v>
      </c>
      <c r="I4" s="20" t="s">
        <v>18</v>
      </c>
      <c r="J4" s="71" t="s">
        <v>29</v>
      </c>
      <c r="K4" s="20" t="s">
        <v>17</v>
      </c>
      <c r="L4" s="20" t="s">
        <v>18</v>
      </c>
      <c r="M4" s="71" t="s">
        <v>29</v>
      </c>
      <c r="N4" s="20" t="s">
        <v>17</v>
      </c>
      <c r="O4" s="20" t="s">
        <v>18</v>
      </c>
      <c r="P4" s="71" t="s">
        <v>29</v>
      </c>
      <c r="Q4" s="20" t="s">
        <v>17</v>
      </c>
      <c r="R4"/>
      <c r="S4"/>
      <c r="T4"/>
      <c r="U4"/>
    </row>
    <row r="5" spans="1:21" x14ac:dyDescent="0.2">
      <c r="A5" s="23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/>
      <c r="S5"/>
      <c r="T5"/>
      <c r="U5"/>
    </row>
    <row r="6" spans="1:21" x14ac:dyDescent="0.2">
      <c r="A6" s="3" t="s">
        <v>27</v>
      </c>
      <c r="B6" s="38">
        <f>SUM(C6,F6,I6,L6,O6)</f>
        <v>1778756.7498563812</v>
      </c>
      <c r="C6" s="38">
        <f>[1]CUADRO456!F63</f>
        <v>163853.50066402974</v>
      </c>
      <c r="D6" s="77">
        <f>IF(ISNUMBER(C6/$B6*100),C6/$B6*100,0)</f>
        <v>9.2116867962558366</v>
      </c>
      <c r="E6" s="39">
        <f>[1]CUADRO456!H63</f>
        <v>8.0521202366237361</v>
      </c>
      <c r="F6" s="38">
        <f>[1]CUADRO456!I63</f>
        <v>799598.67978977785</v>
      </c>
      <c r="G6" s="77">
        <f>IF(ISNUMBER(F6/$B6*100),F6/$B6*100,0)</f>
        <v>44.952671569866894</v>
      </c>
      <c r="H6" s="39">
        <f>[1]CUADRO456!K63</f>
        <v>7.2208669774783463</v>
      </c>
      <c r="I6" s="38">
        <f>[1]CUADRO456!L63</f>
        <v>636418.10493507201</v>
      </c>
      <c r="J6" s="77">
        <f>IF(ISNUMBER(I6/$B6*100),I6/$B6*100,0)</f>
        <v>35.778816017786419</v>
      </c>
      <c r="K6" s="39">
        <f>[1]CUADRO456!N63</f>
        <v>7.0839423320898849</v>
      </c>
      <c r="L6" s="38">
        <f>[1]CUADRO456!O63</f>
        <v>4952.4204035804851</v>
      </c>
      <c r="M6" s="77">
        <f>IF(ISNUMBER(L6/$B6*100),L6/$B6*100,0)</f>
        <v>0.27842032947902229</v>
      </c>
      <c r="N6" s="39">
        <f>[1]CUADRO456!Q63</f>
        <v>7.3143754173131441</v>
      </c>
      <c r="O6" s="38">
        <f>[1]CUADRO456!R63</f>
        <v>173934.04406392135</v>
      </c>
      <c r="P6" s="77">
        <f>IF(ISNUMBER(O6/$B6*100),O6/$B6*100,0)</f>
        <v>9.7784052866118412</v>
      </c>
      <c r="Q6" s="39">
        <f>[1]CUADRO456!T63</f>
        <v>6.1985008305137708</v>
      </c>
      <c r="R6" s="74"/>
      <c r="S6"/>
      <c r="T6"/>
      <c r="U6"/>
    </row>
    <row r="7" spans="1:21" x14ac:dyDescent="0.2">
      <c r="A7" s="3"/>
      <c r="R7"/>
      <c r="S7"/>
      <c r="T7"/>
      <c r="U7"/>
    </row>
    <row r="8" spans="1:21" x14ac:dyDescent="0.2">
      <c r="A8" s="3" t="s">
        <v>14</v>
      </c>
      <c r="B8" s="72"/>
      <c r="C8" s="72"/>
      <c r="D8" s="79"/>
      <c r="E8" s="73"/>
      <c r="F8" s="72"/>
      <c r="G8" s="79"/>
      <c r="H8" s="73"/>
      <c r="I8" s="72"/>
      <c r="J8" s="79"/>
      <c r="K8" s="73"/>
      <c r="L8" s="72"/>
      <c r="M8" s="79"/>
      <c r="N8" s="73"/>
      <c r="O8" s="72"/>
      <c r="P8" s="79"/>
      <c r="Q8" s="73"/>
      <c r="R8"/>
      <c r="S8"/>
      <c r="T8"/>
      <c r="U8"/>
    </row>
    <row r="9" spans="1:21" x14ac:dyDescent="0.2">
      <c r="A9" s="2" t="s">
        <v>13</v>
      </c>
      <c r="B9" s="13">
        <f>SUM(C9,F9,I9,L9,O9)</f>
        <v>905583.65330930974</v>
      </c>
      <c r="C9" s="13">
        <f>[1]CUADRO456!F64</f>
        <v>108621.40233101955</v>
      </c>
      <c r="D9" s="80">
        <f>IF(ISNUMBER(C9/$B9*100),C9/$B9*100,0)</f>
        <v>11.994629312717837</v>
      </c>
      <c r="E9" s="16">
        <f>[1]CUADRO456!H64</f>
        <v>8.9555670439063118</v>
      </c>
      <c r="F9" s="13">
        <f>[1]CUADRO456!I64</f>
        <v>353525.70241324208</v>
      </c>
      <c r="G9" s="80">
        <f>IF(ISNUMBER(F9/$B9*100),F9/$B9*100,0)</f>
        <v>39.03843682704953</v>
      </c>
      <c r="H9" s="16">
        <f>[1]CUADRO456!K64</f>
        <v>8.7241827062865731</v>
      </c>
      <c r="I9" s="13">
        <f>[1]CUADRO456!L64</f>
        <v>370798.09005112381</v>
      </c>
      <c r="J9" s="80">
        <f>IF(ISNUMBER(I9/$B9*100),I9/$B9*100,0)</f>
        <v>40.945757876271493</v>
      </c>
      <c r="K9" s="16">
        <f>[1]CUADRO456!N64</f>
        <v>8.0482793732691409</v>
      </c>
      <c r="L9" s="13">
        <f>[1]CUADRO456!O64</f>
        <v>2844.3250473586977</v>
      </c>
      <c r="M9" s="80">
        <f>IF(ISNUMBER(L9/$B9*100),L9/$B9*100,0)</f>
        <v>0.3140874989256453</v>
      </c>
      <c r="N9" s="16">
        <f>[1]CUADRO456!Q64</f>
        <v>9.7398264177375413</v>
      </c>
      <c r="O9" s="13">
        <f>[1]CUADRO456!R64</f>
        <v>69794.133466565487</v>
      </c>
      <c r="P9" s="80">
        <f>IF(ISNUMBER(O9/$B9*100),O9/$B9*100,0)</f>
        <v>7.7070884850354862</v>
      </c>
      <c r="Q9" s="16">
        <f>[1]CUADRO456!T64</f>
        <v>7.0434393499902059</v>
      </c>
      <c r="R9"/>
      <c r="S9"/>
      <c r="T9"/>
      <c r="U9"/>
    </row>
    <row r="10" spans="1:21" x14ac:dyDescent="0.2">
      <c r="A10" s="11" t="s">
        <v>12</v>
      </c>
      <c r="B10" s="13">
        <f>SUM(C10,F10,I10,L10,O10)</f>
        <v>189977.15327770947</v>
      </c>
      <c r="C10" s="13">
        <f>[1]CUADRO456!F66</f>
        <v>22765.857210965249</v>
      </c>
      <c r="D10" s="80">
        <f>IF(ISNUMBER(C10/$B10*100),C10/$B10*100,0)</f>
        <v>11.9834710743802</v>
      </c>
      <c r="E10" s="16">
        <f>[1]CUADRO456!H66</f>
        <v>10.638888888888888</v>
      </c>
      <c r="F10" s="13">
        <f>[1]CUADRO456!I66</f>
        <v>72222.719427889577</v>
      </c>
      <c r="G10" s="80">
        <f>IF(ISNUMBER(F10/$B10*100),F10/$B10*100,0)</f>
        <v>38.016528925619845</v>
      </c>
      <c r="H10" s="16">
        <f>[1]CUADRO456!K66</f>
        <v>9.5714285714285712</v>
      </c>
      <c r="I10" s="13">
        <f>[1]CUADRO456!L66</f>
        <v>77717.926340881037</v>
      </c>
      <c r="J10" s="80">
        <f>IF(ISNUMBER(I10/$B10*100),I10/$B10*100,0)</f>
        <v>40.90909090909085</v>
      </c>
      <c r="K10" s="16">
        <f>[1]CUADRO456!N66</f>
        <v>8.3111111111111189</v>
      </c>
      <c r="L10" s="13">
        <f>[1]CUADRO456!O66</f>
        <v>523.35303933253408</v>
      </c>
      <c r="M10" s="80">
        <f>IF(ISNUMBER(L10/$B10*100),L10/$B10*100,0)</f>
        <v>0.27548209366391241</v>
      </c>
      <c r="N10" s="16">
        <f>[1]CUADRO456!Q66</f>
        <v>9</v>
      </c>
      <c r="O10" s="13">
        <f>[1]CUADRO456!R66</f>
        <v>16747.297258641102</v>
      </c>
      <c r="P10" s="80">
        <f>IF(ISNUMBER(O10/$B10*100),O10/$B10*100,0)</f>
        <v>8.8154269972452024</v>
      </c>
      <c r="Q10" s="16">
        <f>[1]CUADRO456!T66</f>
        <v>8.4259259259259238</v>
      </c>
      <c r="R10"/>
      <c r="S10"/>
      <c r="T10"/>
      <c r="U10"/>
    </row>
    <row r="11" spans="1:21" x14ac:dyDescent="0.2">
      <c r="A11" s="11" t="s">
        <v>11</v>
      </c>
      <c r="B11" s="13">
        <f t="shared" ref="B11:B13" si="0">SUM(C11,F11,I11,L11,O11)</f>
        <v>104300.44200187005</v>
      </c>
      <c r="C11" s="13">
        <f>[1]CUADRO456!F67</f>
        <v>10219.639850327332</v>
      </c>
      <c r="D11" s="80">
        <f t="shared" ref="D11:D13" si="1">IF(ISNUMBER(C11/$B11*100),C11/$B11*100,0)</f>
        <v>9.7982708933717646</v>
      </c>
      <c r="E11" s="16">
        <f>[1]CUADRO456!H67</f>
        <v>8.9032258064516121</v>
      </c>
      <c r="F11" s="13">
        <f>[1]CUADRO456!I67</f>
        <v>41780.292329279349</v>
      </c>
      <c r="G11" s="80">
        <f t="shared" ref="G11:G13" si="2">IF(ISNUMBER(F11/$B11*100),F11/$B11*100,0)</f>
        <v>40.057636887608062</v>
      </c>
      <c r="H11" s="16">
        <f>[1]CUADRO456!K67</f>
        <v>9.1068702290076384</v>
      </c>
      <c r="I11" s="13">
        <f>[1]CUADRO456!L67</f>
        <v>44184.913470532854</v>
      </c>
      <c r="J11" s="80">
        <f t="shared" ref="J11:J13" si="3">IF(ISNUMBER(I11/$B11*100),I11/$B11*100,0)</f>
        <v>42.363112391930848</v>
      </c>
      <c r="K11" s="16">
        <f>[1]CUADRO456!N67</f>
        <v>8.1782945736434147</v>
      </c>
      <c r="L11" s="13">
        <f>[1]CUADRO456!O67</f>
        <v>0</v>
      </c>
      <c r="M11" s="80">
        <f t="shared" ref="M11:M13" si="4">IF(ISNUMBER(L11/$B11*100),L11/$B11*100,0)</f>
        <v>0</v>
      </c>
      <c r="N11" s="16">
        <f>[1]CUADRO456!Q67</f>
        <v>0</v>
      </c>
      <c r="O11" s="13">
        <f>[1]CUADRO456!R67</f>
        <v>8115.5963517305281</v>
      </c>
      <c r="P11" s="80">
        <f t="shared" ref="P11:P13" si="5">IF(ISNUMBER(O11/$B11*100),O11/$B11*100,0)</f>
        <v>7.7809798270893431</v>
      </c>
      <c r="Q11" s="16">
        <f>[1]CUADRO456!T67</f>
        <v>7.85</v>
      </c>
      <c r="R11"/>
      <c r="S11"/>
      <c r="T11"/>
      <c r="U11"/>
    </row>
    <row r="12" spans="1:21" x14ac:dyDescent="0.2">
      <c r="A12" s="11" t="s">
        <v>10</v>
      </c>
      <c r="B12" s="13">
        <f t="shared" si="0"/>
        <v>611306.05802973243</v>
      </c>
      <c r="C12" s="13">
        <f>[1]CUADRO456!F68</f>
        <v>75635.905269727169</v>
      </c>
      <c r="D12" s="80">
        <f t="shared" si="1"/>
        <v>12.372837513422519</v>
      </c>
      <c r="E12" s="16">
        <f>[1]CUADRO456!H68</f>
        <v>8.5014292788488763</v>
      </c>
      <c r="F12" s="13">
        <f>[1]CUADRO456!I68</f>
        <v>239522.69065607418</v>
      </c>
      <c r="G12" s="80">
        <f t="shared" si="2"/>
        <v>39.18212285153313</v>
      </c>
      <c r="H12" s="16">
        <f>[1]CUADRO456!K68</f>
        <v>8.4097756669715711</v>
      </c>
      <c r="I12" s="13">
        <f>[1]CUADRO456!L68</f>
        <v>248895.25023971105</v>
      </c>
      <c r="J12" s="80">
        <f t="shared" si="3"/>
        <v>40.715325321969146</v>
      </c>
      <c r="K12" s="16">
        <f>[1]CUADRO456!N68</f>
        <v>7.9441015550360907</v>
      </c>
      <c r="L12" s="13">
        <f>[1]CUADRO456!O68</f>
        <v>2320.9720080261636</v>
      </c>
      <c r="M12" s="80">
        <f t="shared" si="4"/>
        <v>0.37967430185572887</v>
      </c>
      <c r="N12" s="16">
        <f>[1]CUADRO456!Q68</f>
        <v>10</v>
      </c>
      <c r="O12" s="13">
        <f>[1]CUADRO456!R68</f>
        <v>44931.239856193941</v>
      </c>
      <c r="P12" s="80">
        <f t="shared" si="5"/>
        <v>7.3500400112194857</v>
      </c>
      <c r="Q12" s="16">
        <f>[1]CUADRO456!T68</f>
        <v>6.4226536762109028</v>
      </c>
      <c r="R12"/>
      <c r="S12"/>
      <c r="T12"/>
      <c r="U12"/>
    </row>
    <row r="13" spans="1:21" x14ac:dyDescent="0.2">
      <c r="A13" s="2" t="s">
        <v>9</v>
      </c>
      <c r="B13" s="13">
        <f t="shared" si="0"/>
        <v>873173.09654707089</v>
      </c>
      <c r="C13" s="13">
        <f>[1]CUADRO456!F69</f>
        <v>55232.098333010748</v>
      </c>
      <c r="D13" s="80">
        <f t="shared" si="1"/>
        <v>6.325446644133212</v>
      </c>
      <c r="E13" s="16">
        <f>[1]CUADRO456!H69</f>
        <v>6.1467889908256872</v>
      </c>
      <c r="F13" s="13">
        <f>[1]CUADRO456!I69</f>
        <v>446072.97737653786</v>
      </c>
      <c r="G13" s="80">
        <f t="shared" si="2"/>
        <v>51.086431675519563</v>
      </c>
      <c r="H13" s="16">
        <f>[1]CUADRO456!K69</f>
        <v>5.9562363238511971</v>
      </c>
      <c r="I13" s="13">
        <f>[1]CUADRO456!L69</f>
        <v>265620.01488394383</v>
      </c>
      <c r="J13" s="80">
        <f t="shared" si="3"/>
        <v>30.420086914533655</v>
      </c>
      <c r="K13" s="16">
        <f>[1]CUADRO456!N69</f>
        <v>5.6709558823529385</v>
      </c>
      <c r="L13" s="13">
        <f>[1]CUADRO456!O69</f>
        <v>2108.0953562217869</v>
      </c>
      <c r="M13" s="80">
        <f t="shared" si="4"/>
        <v>0.24142926122645877</v>
      </c>
      <c r="N13" s="16">
        <f>[1]CUADRO456!Q69</f>
        <v>5</v>
      </c>
      <c r="O13" s="13">
        <f>[1]CUADRO456!R69</f>
        <v>104139.91059735679</v>
      </c>
      <c r="P13" s="80">
        <f t="shared" si="5"/>
        <v>11.926605504587123</v>
      </c>
      <c r="Q13" s="16">
        <f>[1]CUADRO456!T69</f>
        <v>5.6367924528301883</v>
      </c>
      <c r="R13"/>
      <c r="S13"/>
      <c r="T13"/>
      <c r="U13"/>
    </row>
    <row r="14" spans="1:21" x14ac:dyDescent="0.2">
      <c r="A14" s="2"/>
      <c r="R14"/>
      <c r="S14"/>
      <c r="T14"/>
      <c r="U14"/>
    </row>
    <row r="15" spans="1:21" x14ac:dyDescent="0.2">
      <c r="A15" s="3" t="s">
        <v>8</v>
      </c>
      <c r="R15" s="74"/>
      <c r="S15"/>
      <c r="T15"/>
      <c r="U15"/>
    </row>
    <row r="16" spans="1:21" x14ac:dyDescent="0.2">
      <c r="A16" s="2" t="s">
        <v>7</v>
      </c>
      <c r="B16" s="13">
        <f t="shared" ref="B16" si="6">SUM(C16,F16,I16,L16,O16)</f>
        <v>198352.56711365015</v>
      </c>
      <c r="C16" s="13">
        <f>[1]CUADRO456!F70</f>
        <v>25827.998967612792</v>
      </c>
      <c r="D16" s="80">
        <f>IF(ISNUMBER(C16/$B16*100),C16/$B16*100,0)</f>
        <v>13.021257724793706</v>
      </c>
      <c r="E16" s="16">
        <f>[1]CUADRO456!H70</f>
        <v>7.7102479997088738</v>
      </c>
      <c r="F16" s="13">
        <f>[1]CUADRO456!I70</f>
        <v>82886.75749453147</v>
      </c>
      <c r="G16" s="80">
        <f>IF(ISNUMBER(F16/$B16*100),F16/$B16*100,0)</f>
        <v>41.787589997279852</v>
      </c>
      <c r="H16" s="16">
        <f>[1]CUADRO456!K70</f>
        <v>7.4125415426323613</v>
      </c>
      <c r="I16" s="13">
        <f>[1]CUADRO456!L70</f>
        <v>60792.685417970213</v>
      </c>
      <c r="J16" s="80">
        <f>IF(ISNUMBER(I16/$B16*100),I16/$B16*100,0)</f>
        <v>30.648801930119618</v>
      </c>
      <c r="K16" s="16">
        <f>[1]CUADRO456!N70</f>
        <v>7.0890840769568246</v>
      </c>
      <c r="L16" s="13">
        <f>[1]CUADRO456!O70</f>
        <v>1165.7192234090207</v>
      </c>
      <c r="M16" s="80">
        <f>IF(ISNUMBER(L16/$B16*100),L16/$B16*100,0)</f>
        <v>0.5877005981682597</v>
      </c>
      <c r="N16" s="16">
        <f>[1]CUADRO456!Q70</f>
        <v>9.7233629896080416</v>
      </c>
      <c r="O16" s="13">
        <f>[1]CUADRO456!R70</f>
        <v>27679.406010126662</v>
      </c>
      <c r="P16" s="80">
        <f>IF(ISNUMBER(O16/$B16*100),O16/$B16*100,0)</f>
        <v>13.954649749638573</v>
      </c>
      <c r="Q16" s="16">
        <f>[1]CUADRO456!T70</f>
        <v>7.1497482986923062</v>
      </c>
      <c r="R16" s="82"/>
      <c r="S16"/>
      <c r="T16"/>
      <c r="U16"/>
    </row>
    <row r="17" spans="1:21" x14ac:dyDescent="0.2">
      <c r="A17" s="2" t="s">
        <v>6</v>
      </c>
      <c r="B17" s="13">
        <f t="shared" ref="B17:B22" si="7">SUM(C17,F17,I17,L17,O17)</f>
        <v>340797.51454444847</v>
      </c>
      <c r="C17" s="13">
        <f>[1]CUADRO456!F71</f>
        <v>49641.678848266405</v>
      </c>
      <c r="D17" s="80">
        <f t="shared" ref="D17:D22" si="8">IF(ISNUMBER(C17/$B17*100),C17/$B17*100,0)</f>
        <v>14.566326551595758</v>
      </c>
      <c r="E17" s="16">
        <f>[1]CUADRO456!H71</f>
        <v>9.348663667779407</v>
      </c>
      <c r="F17" s="13">
        <f>[1]CUADRO456!I71</f>
        <v>126208.05604238788</v>
      </c>
      <c r="G17" s="80">
        <f t="shared" ref="G17:G22" si="9">IF(ISNUMBER(F17/$B17*100),F17/$B17*100,0)</f>
        <v>37.033150377018728</v>
      </c>
      <c r="H17" s="16">
        <f>[1]CUADRO456!K71</f>
        <v>7.5006906433591682</v>
      </c>
      <c r="I17" s="13">
        <f>[1]CUADRO456!L71</f>
        <v>137403.32667466064</v>
      </c>
      <c r="J17" s="80">
        <f t="shared" ref="J17:J22" si="10">IF(ISNUMBER(I17/$B17*100),I17/$B17*100,0)</f>
        <v>40.318171585943254</v>
      </c>
      <c r="K17" s="16">
        <f>[1]CUADRO456!N71</f>
        <v>8.1068619840970459</v>
      </c>
      <c r="L17" s="13">
        <f>[1]CUADRO456!O71</f>
        <v>1094.4482233631038</v>
      </c>
      <c r="M17" s="80">
        <f t="shared" ref="M17:M22" si="11">IF(ISNUMBER(L17/$B17*100),L17/$B17*100,0)</f>
        <v>0.3211432527100665</v>
      </c>
      <c r="N17" s="16">
        <f>[1]CUADRO456!Q71</f>
        <v>12</v>
      </c>
      <c r="O17" s="13">
        <f>[1]CUADRO456!R71</f>
        <v>26450.004755770497</v>
      </c>
      <c r="P17" s="80">
        <f t="shared" ref="P17:P22" si="12">IF(ISNUMBER(O17/$B17*100),O17/$B17*100,0)</f>
        <v>7.7612082327322129</v>
      </c>
      <c r="Q17" s="16">
        <f>[1]CUADRO456!T71</f>
        <v>8.2232073338566636</v>
      </c>
      <c r="R17"/>
      <c r="S17"/>
      <c r="T17"/>
      <c r="U17"/>
    </row>
    <row r="18" spans="1:21" x14ac:dyDescent="0.2">
      <c r="A18" s="2" t="s">
        <v>5</v>
      </c>
      <c r="B18" s="13">
        <f t="shared" si="7"/>
        <v>200794.38153790167</v>
      </c>
      <c r="C18" s="13">
        <f>[1]CUADRO456!F72</f>
        <v>20964.250040250641</v>
      </c>
      <c r="D18" s="80">
        <f t="shared" si="8"/>
        <v>10.44065569946909</v>
      </c>
      <c r="E18" s="16">
        <f>[1]CUADRO456!H72</f>
        <v>8.8634112510687242</v>
      </c>
      <c r="F18" s="13">
        <f>[1]CUADRO456!I72</f>
        <v>85358.263185511736</v>
      </c>
      <c r="G18" s="80">
        <f t="shared" si="9"/>
        <v>42.510284666206971</v>
      </c>
      <c r="H18" s="16">
        <f>[1]CUADRO456!K72</f>
        <v>8.4823401045560161</v>
      </c>
      <c r="I18" s="13">
        <f>[1]CUADRO456!L72</f>
        <v>81968.351853238986</v>
      </c>
      <c r="J18" s="80">
        <f t="shared" si="10"/>
        <v>40.822034573595253</v>
      </c>
      <c r="K18" s="16">
        <f>[1]CUADRO456!N72</f>
        <v>8.6339607138858074</v>
      </c>
      <c r="L18" s="13">
        <f>[1]CUADRO456!O72</f>
        <v>744.10015216466343</v>
      </c>
      <c r="M18" s="80">
        <f t="shared" si="11"/>
        <v>0.37057817378431379</v>
      </c>
      <c r="N18" s="16">
        <f>[1]CUADRO456!Q72</f>
        <v>11</v>
      </c>
      <c r="O18" s="13">
        <f>[1]CUADRO456!R72</f>
        <v>11759.416306735669</v>
      </c>
      <c r="P18" s="80">
        <f t="shared" si="12"/>
        <v>5.8564468869443829</v>
      </c>
      <c r="Q18" s="16">
        <f>[1]CUADRO456!T72</f>
        <v>7.3181648320860333</v>
      </c>
      <c r="R18"/>
      <c r="S18"/>
      <c r="T18"/>
      <c r="U18"/>
    </row>
    <row r="19" spans="1:21" x14ac:dyDescent="0.2">
      <c r="A19" s="2" t="s">
        <v>89</v>
      </c>
      <c r="B19" s="13">
        <f t="shared" si="7"/>
        <v>220071.58281387831</v>
      </c>
      <c r="C19" s="13">
        <f>[1]CUADRO456!F73</f>
        <v>13865.80371813782</v>
      </c>
      <c r="D19" s="80">
        <f t="shared" si="8"/>
        <v>6.3005879908923008</v>
      </c>
      <c r="E19" s="16">
        <f>[1]CUADRO456!H73</f>
        <v>8.6966894412155451</v>
      </c>
      <c r="F19" s="13">
        <f>[1]CUADRO456!I73</f>
        <v>105211.95550361298</v>
      </c>
      <c r="G19" s="80">
        <f t="shared" si="9"/>
        <v>47.808060522104824</v>
      </c>
      <c r="H19" s="16">
        <f>[1]CUADRO456!K73</f>
        <v>7.6205676398607913</v>
      </c>
      <c r="I19" s="13">
        <f>[1]CUADRO456!L73</f>
        <v>87346.656175242737</v>
      </c>
      <c r="J19" s="80">
        <f t="shared" si="10"/>
        <v>39.690111307607872</v>
      </c>
      <c r="K19" s="16">
        <f>[1]CUADRO456!N73</f>
        <v>7.4348518875425329</v>
      </c>
      <c r="L19" s="13">
        <f>[1]CUADRO456!O73</f>
        <v>0</v>
      </c>
      <c r="M19" s="80">
        <f t="shared" si="11"/>
        <v>0</v>
      </c>
      <c r="N19" s="16">
        <f>[1]CUADRO456!Q73</f>
        <v>0</v>
      </c>
      <c r="O19" s="13">
        <f>[1]CUADRO456!R73</f>
        <v>13647.167416884782</v>
      </c>
      <c r="P19" s="80">
        <f t="shared" si="12"/>
        <v>6.2012401793950085</v>
      </c>
      <c r="Q19" s="16">
        <f>[1]CUADRO456!T73</f>
        <v>6.157486637598395</v>
      </c>
      <c r="R19"/>
      <c r="S19"/>
      <c r="T19"/>
      <c r="U19"/>
    </row>
    <row r="20" spans="1:21" x14ac:dyDescent="0.2">
      <c r="A20" s="2" t="s">
        <v>90</v>
      </c>
      <c r="B20" s="13">
        <f t="shared" si="7"/>
        <v>283941.8975602517</v>
      </c>
      <c r="C20" s="13">
        <f>[1]CUADRO456!F74</f>
        <v>18766.347744655868</v>
      </c>
      <c r="D20" s="80">
        <f t="shared" si="8"/>
        <v>6.6092210786446906</v>
      </c>
      <c r="E20" s="16">
        <f>[1]CUADRO456!H74</f>
        <v>5.8417453307250318</v>
      </c>
      <c r="F20" s="13">
        <f>[1]CUADRO456!I74</f>
        <v>134256.9479954805</v>
      </c>
      <c r="G20" s="80">
        <f t="shared" si="9"/>
        <v>47.283246730782849</v>
      </c>
      <c r="H20" s="16">
        <f>[1]CUADRO456!K74</f>
        <v>7.2632827726605891</v>
      </c>
      <c r="I20" s="13">
        <f>[1]CUADRO456!L74</f>
        <v>108069.88571623058</v>
      </c>
      <c r="J20" s="80">
        <f t="shared" si="10"/>
        <v>38.060563321162718</v>
      </c>
      <c r="K20" s="16">
        <f>[1]CUADRO456!N74</f>
        <v>6.4449587790342342</v>
      </c>
      <c r="L20" s="13">
        <f>[1]CUADRO456!O74</f>
        <v>843.23814248871474</v>
      </c>
      <c r="M20" s="80">
        <f t="shared" si="11"/>
        <v>0.29697559597022199</v>
      </c>
      <c r="N20" s="16">
        <f>[1]CUADRO456!Q74</f>
        <v>5</v>
      </c>
      <c r="O20" s="13">
        <f>[1]CUADRO456!R74</f>
        <v>22005.47796139602</v>
      </c>
      <c r="P20" s="80">
        <f t="shared" si="12"/>
        <v>7.7499932734395136</v>
      </c>
      <c r="Q20" s="16">
        <f>[1]CUADRO456!T74</f>
        <v>5.9505227398683589</v>
      </c>
      <c r="R20"/>
      <c r="S20"/>
      <c r="T20"/>
      <c r="U20"/>
    </row>
    <row r="21" spans="1:21" x14ac:dyDescent="0.2">
      <c r="A21" s="2" t="s">
        <v>91</v>
      </c>
      <c r="B21" s="13">
        <f t="shared" si="7"/>
        <v>314898.593224357</v>
      </c>
      <c r="C21" s="13">
        <f>[1]CUADRO456!F75</f>
        <v>15316.529352367383</v>
      </c>
      <c r="D21" s="80">
        <f t="shared" si="8"/>
        <v>4.8639561058485761</v>
      </c>
      <c r="E21" s="16">
        <f>[1]CUADRO456!H75</f>
        <v>6.9724887471987831</v>
      </c>
      <c r="F21" s="13">
        <f>[1]CUADRO456!I75</f>
        <v>172377.31953674337</v>
      </c>
      <c r="G21" s="80">
        <f t="shared" si="9"/>
        <v>54.740581014259739</v>
      </c>
      <c r="H21" s="16">
        <f>[1]CUADRO456!K75</f>
        <v>6.9263340302676477</v>
      </c>
      <c r="I21" s="13">
        <f>[1]CUADRO456!L75</f>
        <v>95159.952991818776</v>
      </c>
      <c r="J21" s="80">
        <f t="shared" si="10"/>
        <v>30.219237252679566</v>
      </c>
      <c r="K21" s="16">
        <f>[1]CUADRO456!N75</f>
        <v>5.5838607836785776</v>
      </c>
      <c r="L21" s="13">
        <f>[1]CUADRO456!O75</f>
        <v>683.29559091062447</v>
      </c>
      <c r="M21" s="80">
        <f t="shared" si="11"/>
        <v>0.21698908969840786</v>
      </c>
      <c r="N21" s="16">
        <f>[1]CUADRO456!Q75</f>
        <v>4.1488872011490612</v>
      </c>
      <c r="O21" s="13">
        <f>[1]CUADRO456!R75</f>
        <v>31361.495752516839</v>
      </c>
      <c r="P21" s="80">
        <f t="shared" si="12"/>
        <v>9.9592365375137124</v>
      </c>
      <c r="Q21" s="16">
        <f>[1]CUADRO456!T75</f>
        <v>4.9852797610717596</v>
      </c>
      <c r="R21"/>
      <c r="S21"/>
      <c r="T21"/>
      <c r="U21"/>
    </row>
    <row r="22" spans="1:21" x14ac:dyDescent="0.2">
      <c r="A22" s="2" t="s">
        <v>92</v>
      </c>
      <c r="B22" s="13">
        <f t="shared" si="7"/>
        <v>219900.21306189068</v>
      </c>
      <c r="C22" s="13">
        <f>[1]CUADRO456!F76</f>
        <v>19470.891992739558</v>
      </c>
      <c r="D22" s="80">
        <f t="shared" si="8"/>
        <v>8.8544216131611915</v>
      </c>
      <c r="E22" s="16">
        <f>[1]CUADRO456!H76</f>
        <v>6.7793697222204603</v>
      </c>
      <c r="F22" s="13">
        <f>[1]CUADRO456!I76</f>
        <v>93299.380031506822</v>
      </c>
      <c r="G22" s="80">
        <f t="shared" si="9"/>
        <v>42.428053494085432</v>
      </c>
      <c r="H22" s="16">
        <f>[1]CUADRO456!K76</f>
        <v>5.2861892552181615</v>
      </c>
      <c r="I22" s="13">
        <f>[1]CUADRO456!L76</f>
        <v>65677.246105908664</v>
      </c>
      <c r="J22" s="80">
        <f t="shared" si="10"/>
        <v>29.866840596204369</v>
      </c>
      <c r="K22" s="16">
        <f>[1]CUADRO456!N76</f>
        <v>4.9617887197812207</v>
      </c>
      <c r="L22" s="13">
        <f>[1]CUADRO456!O76</f>
        <v>421.61907124435737</v>
      </c>
      <c r="M22" s="80">
        <f t="shared" si="11"/>
        <v>0.19173199760642939</v>
      </c>
      <c r="N22" s="16">
        <f>[1]CUADRO456!Q76</f>
        <v>1</v>
      </c>
      <c r="O22" s="13">
        <f>[1]CUADRO456!R76</f>
        <v>41031.075860491284</v>
      </c>
      <c r="P22" s="80">
        <f t="shared" si="12"/>
        <v>18.65895229894258</v>
      </c>
      <c r="Q22" s="16">
        <f>[1]CUADRO456!T76</f>
        <v>4.6114287894923427</v>
      </c>
      <c r="R22"/>
      <c r="S22"/>
      <c r="T22"/>
      <c r="U22"/>
    </row>
    <row r="23" spans="1:21" x14ac:dyDescent="0.2">
      <c r="A23" s="60"/>
      <c r="B23" s="56"/>
      <c r="C23" s="56"/>
      <c r="D23" s="61"/>
      <c r="E23" s="62"/>
      <c r="F23" s="56"/>
      <c r="G23" s="61"/>
      <c r="H23" s="62"/>
      <c r="I23" s="56"/>
      <c r="J23" s="63"/>
      <c r="K23" s="62"/>
      <c r="L23" s="56"/>
      <c r="M23" s="61"/>
      <c r="N23" s="62"/>
      <c r="O23" s="56"/>
      <c r="P23" s="61"/>
      <c r="Q23" s="61"/>
      <c r="R23"/>
      <c r="S23"/>
      <c r="T23"/>
      <c r="U23"/>
    </row>
    <row r="24" spans="1:21" x14ac:dyDescent="0.2">
      <c r="A24" s="1" t="str">
        <f>'C01'!$A$32</f>
        <v>Fuente: Instituto Nacional de Estadística (INE). Encuesta Permanente de Hogares de Propósitos Múltiples LXXIII, 2021.</v>
      </c>
      <c r="R24"/>
      <c r="S24"/>
      <c r="T24"/>
      <c r="U24"/>
    </row>
    <row r="25" spans="1:21" x14ac:dyDescent="0.2">
      <c r="A25" s="1" t="s">
        <v>0</v>
      </c>
      <c r="R25"/>
      <c r="S25"/>
      <c r="T25"/>
      <c r="U25"/>
    </row>
    <row r="26" spans="1:21" x14ac:dyDescent="0.2">
      <c r="A26" s="1" t="s">
        <v>30</v>
      </c>
      <c r="R26"/>
      <c r="S26"/>
      <c r="T26"/>
      <c r="U26"/>
    </row>
    <row r="28" spans="1:21" x14ac:dyDescent="0.2">
      <c r="A28" s="83" t="str">
        <f>A1</f>
        <v>Cuadro No. 5  Población con problemas de empleo y Años de Estudio Promedio (AEP), según dominio, Rangos de edad, rama de actividad  y ocupación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/>
      <c r="S28"/>
      <c r="T28"/>
      <c r="U28"/>
    </row>
    <row r="29" spans="1:21" ht="26.25" customHeight="1" x14ac:dyDescent="0.35">
      <c r="A29" s="99" t="s">
        <v>25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/>
      <c r="S29"/>
      <c r="T29"/>
      <c r="U29"/>
    </row>
    <row r="30" spans="1:21" x14ac:dyDescent="0.2">
      <c r="A30" s="9" t="s">
        <v>4</v>
      </c>
      <c r="C30" s="21"/>
      <c r="R30"/>
      <c r="S30"/>
      <c r="T30"/>
      <c r="U30"/>
    </row>
    <row r="31" spans="1:21" ht="36.75" customHeight="1" x14ac:dyDescent="0.2">
      <c r="A31" s="94" t="str">
        <f>A3</f>
        <v>Categorías</v>
      </c>
      <c r="B31" s="96" t="s">
        <v>15</v>
      </c>
      <c r="C31" s="86" t="s">
        <v>24</v>
      </c>
      <c r="D31" s="86"/>
      <c r="E31" s="86"/>
      <c r="F31" s="87" t="s">
        <v>84</v>
      </c>
      <c r="G31" s="87"/>
      <c r="H31" s="87"/>
      <c r="I31" s="87" t="s">
        <v>85</v>
      </c>
      <c r="J31" s="87"/>
      <c r="K31" s="87"/>
      <c r="L31" s="86" t="str">
        <f>L3</f>
        <v>Buscador no disponible</v>
      </c>
      <c r="M31" s="86"/>
      <c r="N31" s="86"/>
      <c r="O31" s="86" t="str">
        <f>O3</f>
        <v>Disponible no buscador</v>
      </c>
      <c r="P31" s="86"/>
      <c r="Q31" s="86"/>
      <c r="R31"/>
      <c r="S31"/>
      <c r="T31"/>
      <c r="U31"/>
    </row>
    <row r="32" spans="1:21" x14ac:dyDescent="0.2">
      <c r="A32" s="95"/>
      <c r="B32" s="97"/>
      <c r="C32" s="20" t="s">
        <v>18</v>
      </c>
      <c r="D32" s="71" t="s">
        <v>29</v>
      </c>
      <c r="E32" s="20" t="s">
        <v>17</v>
      </c>
      <c r="F32" s="20" t="s">
        <v>18</v>
      </c>
      <c r="G32" s="71" t="s">
        <v>29</v>
      </c>
      <c r="H32" s="20" t="s">
        <v>17</v>
      </c>
      <c r="I32" s="20" t="s">
        <v>18</v>
      </c>
      <c r="J32" s="71" t="s">
        <v>29</v>
      </c>
      <c r="K32" s="20" t="s">
        <v>17</v>
      </c>
      <c r="L32" s="20" t="s">
        <v>18</v>
      </c>
      <c r="M32" s="71" t="s">
        <v>29</v>
      </c>
      <c r="N32" s="20" t="s">
        <v>17</v>
      </c>
      <c r="O32" s="20" t="s">
        <v>18</v>
      </c>
      <c r="P32" s="71" t="s">
        <v>29</v>
      </c>
      <c r="Q32" s="20" t="s">
        <v>17</v>
      </c>
      <c r="R32"/>
      <c r="S32"/>
      <c r="T32"/>
      <c r="U32"/>
    </row>
    <row r="34" spans="1:21" x14ac:dyDescent="0.2">
      <c r="A34" s="3" t="str">
        <f>A6</f>
        <v>Total Nacional</v>
      </c>
      <c r="B34" s="19"/>
      <c r="C34" s="76"/>
      <c r="D34" s="18"/>
      <c r="E34" s="18"/>
      <c r="F34" s="19"/>
      <c r="G34" s="18"/>
      <c r="H34" s="18"/>
      <c r="I34" s="19"/>
      <c r="J34" s="18"/>
      <c r="K34" s="18"/>
      <c r="L34" s="19"/>
      <c r="M34" s="18"/>
      <c r="N34" s="18"/>
      <c r="O34" s="19"/>
      <c r="P34" s="18"/>
      <c r="Q34" s="18"/>
      <c r="R34"/>
      <c r="S34"/>
      <c r="T34"/>
      <c r="U34"/>
    </row>
    <row r="35" spans="1:21" x14ac:dyDescent="0.2">
      <c r="A35" s="17"/>
      <c r="B35" s="78"/>
      <c r="C35" s="78"/>
      <c r="D35" s="80"/>
      <c r="E35" s="80"/>
      <c r="F35" s="78"/>
      <c r="G35" s="80"/>
      <c r="H35" s="80"/>
      <c r="I35" s="78"/>
      <c r="J35" s="80"/>
      <c r="K35" s="80"/>
      <c r="L35" s="78"/>
      <c r="M35" s="80"/>
      <c r="N35" s="80"/>
      <c r="O35" s="78"/>
      <c r="P35" s="80"/>
      <c r="Q35" s="80"/>
      <c r="R35"/>
      <c r="S35"/>
      <c r="T35"/>
      <c r="U35"/>
    </row>
    <row r="36" spans="1:21" x14ac:dyDescent="0.2">
      <c r="A36" s="3" t="s">
        <v>3</v>
      </c>
      <c r="B36" s="72"/>
      <c r="C36" s="72"/>
      <c r="D36" s="79"/>
      <c r="E36" s="73"/>
      <c r="F36" s="72"/>
      <c r="G36" s="79"/>
      <c r="H36" s="73"/>
      <c r="I36" s="72"/>
      <c r="J36" s="79"/>
      <c r="K36" s="73"/>
      <c r="L36" s="72"/>
      <c r="M36" s="79"/>
      <c r="N36" s="73"/>
      <c r="O36" s="72"/>
      <c r="P36" s="79"/>
      <c r="Q36" s="73"/>
      <c r="R36"/>
      <c r="S36"/>
      <c r="T36"/>
      <c r="U36"/>
    </row>
    <row r="37" spans="1:21" x14ac:dyDescent="0.2">
      <c r="A37" s="2" t="s">
        <v>32</v>
      </c>
      <c r="B37" s="13">
        <f t="shared" ref="B37" si="13">SUM(C37,F37,I37,L37,O37)</f>
        <v>498677.77136809402</v>
      </c>
      <c r="C37" s="32">
        <v>0</v>
      </c>
      <c r="D37" s="80">
        <f>IF(ISNUMBER(C37/$B37*100),C37/$B37*100,0)</f>
        <v>0</v>
      </c>
      <c r="E37" s="33">
        <v>0</v>
      </c>
      <c r="F37" s="32">
        <f>[1]CUADRO456!I77</f>
        <v>337130.34107574658</v>
      </c>
      <c r="G37" s="80">
        <f>IF(ISNUMBER(F37/$B37*100),F37/$B37*100,0)</f>
        <v>67.604846342127644</v>
      </c>
      <c r="H37" s="16">
        <f>[1]CUADRO456!K77</f>
        <v>5.7198979575905389</v>
      </c>
      <c r="I37" s="32">
        <f>[1]CUADRO456!L77</f>
        <v>161547.43029234748</v>
      </c>
      <c r="J37" s="80">
        <f>IF(ISNUMBER(I37/$B37*100),I37/$B37*100,0)</f>
        <v>32.395153657872363</v>
      </c>
      <c r="K37" s="16">
        <f>[1]CUADRO456!N77</f>
        <v>4.9944354369436645</v>
      </c>
      <c r="L37" s="32">
        <v>0</v>
      </c>
      <c r="M37" s="80">
        <f>IF(ISNUMBER(L37/$B37*100),L37/$B37*100,0)</f>
        <v>0</v>
      </c>
      <c r="N37" s="33">
        <v>0</v>
      </c>
      <c r="O37" s="32">
        <v>0</v>
      </c>
      <c r="P37" s="80">
        <f>IF(ISNUMBER(O37/$B37*100),O37/$B37*100,0)</f>
        <v>0</v>
      </c>
      <c r="Q37" s="33">
        <v>0</v>
      </c>
      <c r="R37"/>
      <c r="S37"/>
      <c r="T37"/>
      <c r="U37"/>
    </row>
    <row r="38" spans="1:21" x14ac:dyDescent="0.2">
      <c r="A38" s="2" t="s">
        <v>33</v>
      </c>
      <c r="B38" s="13">
        <f t="shared" ref="B38:B60" si="14">SUM(C38,F38,I38,L38,O38)</f>
        <v>8292.6002297203886</v>
      </c>
      <c r="C38" s="32">
        <v>0</v>
      </c>
      <c r="D38" s="80">
        <f t="shared" ref="D38:D60" si="15">IF(ISNUMBER(C38/$B38*100),C38/$B38*100,0)</f>
        <v>0</v>
      </c>
      <c r="E38" s="33">
        <v>0</v>
      </c>
      <c r="F38" s="32">
        <f>[1]CUADRO456!I78</f>
        <v>4696.3045691692751</v>
      </c>
      <c r="G38" s="80">
        <f t="shared" ref="G38:G60" si="16">IF(ISNUMBER(F38/$B38*100),F38/$B38*100,0)</f>
        <v>56.632472795901634</v>
      </c>
      <c r="H38" s="16">
        <f>[1]CUADRO456!K78</f>
        <v>6.1570715570195205</v>
      </c>
      <c r="I38" s="32">
        <f>[1]CUADRO456!L78</f>
        <v>3596.2956605511131</v>
      </c>
      <c r="J38" s="80">
        <f t="shared" ref="J38:J60" si="17">IF(ISNUMBER(I38/$B38*100),I38/$B38*100,0)</f>
        <v>43.367527204098366</v>
      </c>
      <c r="K38" s="16">
        <f>[1]CUADRO456!N78</f>
        <v>6.1793406946251395</v>
      </c>
      <c r="L38" s="32">
        <v>0</v>
      </c>
      <c r="M38" s="80">
        <f t="shared" ref="M38:M60" si="18">IF(ISNUMBER(L38/$B38*100),L38/$B38*100,0)</f>
        <v>0</v>
      </c>
      <c r="N38" s="33">
        <v>0</v>
      </c>
      <c r="O38" s="32">
        <v>0</v>
      </c>
      <c r="P38" s="80">
        <f t="shared" ref="P38:P60" si="19">IF(ISNUMBER(O38/$B38*100),O38/$B38*100,0)</f>
        <v>0</v>
      </c>
      <c r="Q38" s="33">
        <v>0</v>
      </c>
      <c r="R38"/>
      <c r="S38"/>
      <c r="T38"/>
      <c r="U38"/>
    </row>
    <row r="39" spans="1:21" x14ac:dyDescent="0.2">
      <c r="A39" s="2" t="s">
        <v>2</v>
      </c>
      <c r="B39" s="13">
        <f t="shared" si="14"/>
        <v>180123.87272391212</v>
      </c>
      <c r="C39" s="32">
        <v>0</v>
      </c>
      <c r="D39" s="80">
        <f t="shared" si="15"/>
        <v>0</v>
      </c>
      <c r="E39" s="33">
        <v>0</v>
      </c>
      <c r="F39" s="32">
        <f>[1]CUADRO456!I79</f>
        <v>68876.655363097132</v>
      </c>
      <c r="G39" s="80">
        <f t="shared" si="16"/>
        <v>38.238493499786657</v>
      </c>
      <c r="H39" s="16">
        <f>[1]CUADRO456!K79</f>
        <v>7.7040482633611536</v>
      </c>
      <c r="I39" s="32">
        <f>[1]CUADRO456!L79</f>
        <v>111247.217360815</v>
      </c>
      <c r="J39" s="80">
        <f t="shared" si="17"/>
        <v>61.761506500213351</v>
      </c>
      <c r="K39" s="16">
        <f>[1]CUADRO456!N79</f>
        <v>8.1249500538735351</v>
      </c>
      <c r="L39" s="32">
        <v>0</v>
      </c>
      <c r="M39" s="80">
        <f t="shared" si="18"/>
        <v>0</v>
      </c>
      <c r="N39" s="33">
        <v>0</v>
      </c>
      <c r="O39" s="32">
        <v>0</v>
      </c>
      <c r="P39" s="80">
        <f t="shared" si="19"/>
        <v>0</v>
      </c>
      <c r="Q39" s="33">
        <v>0</v>
      </c>
      <c r="R39"/>
      <c r="S39"/>
      <c r="T39"/>
      <c r="U39"/>
    </row>
    <row r="40" spans="1:21" x14ac:dyDescent="0.2">
      <c r="A40" s="2" t="s">
        <v>34</v>
      </c>
      <c r="B40" s="13">
        <f t="shared" si="14"/>
        <v>2331.4384468180415</v>
      </c>
      <c r="C40" s="32">
        <v>0</v>
      </c>
      <c r="D40" s="80">
        <f t="shared" si="15"/>
        <v>0</v>
      </c>
      <c r="E40" s="33">
        <v>0</v>
      </c>
      <c r="F40" s="32">
        <f>[1]CUADRO456!I80</f>
        <v>0</v>
      </c>
      <c r="G40" s="80">
        <f t="shared" si="16"/>
        <v>0</v>
      </c>
      <c r="H40" s="16">
        <f>[1]CUADRO456!K80</f>
        <v>0</v>
      </c>
      <c r="I40" s="32">
        <f>[1]CUADRO456!L80</f>
        <v>2331.4384468180415</v>
      </c>
      <c r="J40" s="80">
        <f t="shared" si="17"/>
        <v>100</v>
      </c>
      <c r="K40" s="16">
        <f>[1]CUADRO456!N80</f>
        <v>11.68084074740201</v>
      </c>
      <c r="L40" s="32">
        <v>0</v>
      </c>
      <c r="M40" s="80">
        <f t="shared" si="18"/>
        <v>0</v>
      </c>
      <c r="N40" s="33">
        <v>0</v>
      </c>
      <c r="O40" s="32">
        <v>0</v>
      </c>
      <c r="P40" s="80">
        <f t="shared" si="19"/>
        <v>0</v>
      </c>
      <c r="Q40" s="33">
        <v>0</v>
      </c>
      <c r="R40"/>
      <c r="S40"/>
      <c r="T40"/>
      <c r="U40"/>
    </row>
    <row r="41" spans="1:21" x14ac:dyDescent="0.2">
      <c r="A41" s="2" t="s">
        <v>35</v>
      </c>
      <c r="B41" s="13">
        <f t="shared" si="14"/>
        <v>9593.6800609443781</v>
      </c>
      <c r="C41" s="32">
        <v>0</v>
      </c>
      <c r="D41" s="80">
        <f t="shared" si="15"/>
        <v>0</v>
      </c>
      <c r="E41" s="33">
        <v>0</v>
      </c>
      <c r="F41" s="32">
        <f>[1]CUADRO456!I81</f>
        <v>4870.2800979832327</v>
      </c>
      <c r="G41" s="80">
        <f t="shared" si="16"/>
        <v>50.765504655611934</v>
      </c>
      <c r="H41" s="16">
        <f>[1]CUADRO456!K81</f>
        <v>4.6459467671515924</v>
      </c>
      <c r="I41" s="32">
        <f>[1]CUADRO456!L81</f>
        <v>4723.3999629611453</v>
      </c>
      <c r="J41" s="80">
        <f t="shared" si="17"/>
        <v>49.234495344388058</v>
      </c>
      <c r="K41" s="16">
        <f>[1]CUADRO456!N81</f>
        <v>6.595179496477015</v>
      </c>
      <c r="L41" s="32">
        <v>0</v>
      </c>
      <c r="M41" s="80">
        <f t="shared" si="18"/>
        <v>0</v>
      </c>
      <c r="N41" s="33">
        <v>0</v>
      </c>
      <c r="O41" s="32">
        <v>0</v>
      </c>
      <c r="P41" s="80">
        <f t="shared" si="19"/>
        <v>0</v>
      </c>
      <c r="Q41" s="33">
        <v>0</v>
      </c>
      <c r="R41"/>
      <c r="S41"/>
      <c r="T41"/>
      <c r="U41"/>
    </row>
    <row r="42" spans="1:21" x14ac:dyDescent="0.2">
      <c r="A42" s="2" t="s">
        <v>36</v>
      </c>
      <c r="B42" s="13">
        <f t="shared" si="14"/>
        <v>215896.19066514471</v>
      </c>
      <c r="C42" s="32">
        <v>0</v>
      </c>
      <c r="D42" s="80">
        <f t="shared" si="15"/>
        <v>0</v>
      </c>
      <c r="E42" s="33">
        <v>0</v>
      </c>
      <c r="F42" s="32">
        <f>[1]CUADRO456!I82</f>
        <v>87842.49692866359</v>
      </c>
      <c r="G42" s="80">
        <f t="shared" si="16"/>
        <v>40.687376955579282</v>
      </c>
      <c r="H42" s="16">
        <f>[1]CUADRO456!K82</f>
        <v>7.099155547233039</v>
      </c>
      <c r="I42" s="32">
        <f>[1]CUADRO456!L82</f>
        <v>128053.69373648112</v>
      </c>
      <c r="J42" s="80">
        <f t="shared" si="17"/>
        <v>59.312623044420718</v>
      </c>
      <c r="K42" s="16">
        <f>[1]CUADRO456!N82</f>
        <v>6.8047450979659132</v>
      </c>
      <c r="L42" s="32">
        <v>0</v>
      </c>
      <c r="M42" s="80">
        <f t="shared" si="18"/>
        <v>0</v>
      </c>
      <c r="N42" s="33">
        <v>0</v>
      </c>
      <c r="O42" s="32">
        <v>0</v>
      </c>
      <c r="P42" s="80">
        <f t="shared" si="19"/>
        <v>0</v>
      </c>
      <c r="Q42" s="33">
        <v>0</v>
      </c>
      <c r="R42"/>
      <c r="S42"/>
      <c r="T42"/>
      <c r="U42"/>
    </row>
    <row r="43" spans="1:21" x14ac:dyDescent="0.2">
      <c r="A43" s="2" t="s">
        <v>37</v>
      </c>
      <c r="B43" s="13">
        <f t="shared" si="14"/>
        <v>211671.39083374245</v>
      </c>
      <c r="C43" s="32">
        <v>0</v>
      </c>
      <c r="D43" s="80">
        <f t="shared" si="15"/>
        <v>0</v>
      </c>
      <c r="E43" s="33">
        <v>0</v>
      </c>
      <c r="F43" s="32">
        <f>[1]CUADRO456!I83</f>
        <v>103346.20889372054</v>
      </c>
      <c r="G43" s="80">
        <f t="shared" si="16"/>
        <v>48.823890884193197</v>
      </c>
      <c r="H43" s="16">
        <f>[1]CUADRO456!K83</f>
        <v>8.1208979619279109</v>
      </c>
      <c r="I43" s="32">
        <f>[1]CUADRO456!L83</f>
        <v>108325.18194002191</v>
      </c>
      <c r="J43" s="80">
        <f t="shared" si="17"/>
        <v>51.176109115806803</v>
      </c>
      <c r="K43" s="16">
        <f>[1]CUADRO456!N83</f>
        <v>7.9419587701150665</v>
      </c>
      <c r="L43" s="32">
        <v>0</v>
      </c>
      <c r="M43" s="80">
        <f t="shared" si="18"/>
        <v>0</v>
      </c>
      <c r="N43" s="33">
        <v>0</v>
      </c>
      <c r="O43" s="32">
        <v>0</v>
      </c>
      <c r="P43" s="80">
        <f t="shared" si="19"/>
        <v>0</v>
      </c>
      <c r="Q43" s="33">
        <v>0</v>
      </c>
      <c r="R43"/>
      <c r="S43"/>
      <c r="T43"/>
      <c r="U43"/>
    </row>
    <row r="44" spans="1:21" x14ac:dyDescent="0.2">
      <c r="A44" s="2" t="s">
        <v>38</v>
      </c>
      <c r="B44" s="13">
        <f t="shared" si="14"/>
        <v>80907.408741776089</v>
      </c>
      <c r="C44" s="32">
        <v>0</v>
      </c>
      <c r="D44" s="80">
        <f t="shared" si="15"/>
        <v>0</v>
      </c>
      <c r="E44" s="33">
        <v>0</v>
      </c>
      <c r="F44" s="32">
        <f>[1]CUADRO456!I84</f>
        <v>56485.955167390202</v>
      </c>
      <c r="G44" s="80">
        <f t="shared" si="16"/>
        <v>69.815553415720743</v>
      </c>
      <c r="H44" s="16">
        <f>[1]CUADRO456!K84</f>
        <v>7.8734641697714096</v>
      </c>
      <c r="I44" s="32">
        <f>[1]CUADRO456!L84</f>
        <v>24421.453574385891</v>
      </c>
      <c r="J44" s="80">
        <f t="shared" si="17"/>
        <v>30.184446584279257</v>
      </c>
      <c r="K44" s="16">
        <f>[1]CUADRO456!N84</f>
        <v>7.2729625153233268</v>
      </c>
      <c r="L44" s="32">
        <v>0</v>
      </c>
      <c r="M44" s="80">
        <f t="shared" si="18"/>
        <v>0</v>
      </c>
      <c r="N44" s="33">
        <v>0</v>
      </c>
      <c r="O44" s="32">
        <v>0</v>
      </c>
      <c r="P44" s="80">
        <f t="shared" si="19"/>
        <v>0</v>
      </c>
      <c r="Q44" s="33">
        <v>0</v>
      </c>
      <c r="R44"/>
      <c r="S44"/>
      <c r="T44"/>
      <c r="U44"/>
    </row>
    <row r="45" spans="1:21" x14ac:dyDescent="0.2">
      <c r="A45" s="2" t="s">
        <v>39</v>
      </c>
      <c r="B45" s="13">
        <f t="shared" si="14"/>
        <v>33173.385660362743</v>
      </c>
      <c r="C45" s="32">
        <v>0</v>
      </c>
      <c r="D45" s="80">
        <f t="shared" si="15"/>
        <v>0</v>
      </c>
      <c r="E45" s="33">
        <v>0</v>
      </c>
      <c r="F45" s="32">
        <f>[1]CUADRO456!I85</f>
        <v>18607.943522991893</v>
      </c>
      <c r="G45" s="80">
        <f t="shared" si="16"/>
        <v>56.092988860119917</v>
      </c>
      <c r="H45" s="16">
        <f>[1]CUADRO456!K85</f>
        <v>8.6371148858054134</v>
      </c>
      <c r="I45" s="32">
        <f>[1]CUADRO456!L85</f>
        <v>14565.442137370848</v>
      </c>
      <c r="J45" s="80">
        <f t="shared" si="17"/>
        <v>43.907011139880076</v>
      </c>
      <c r="K45" s="16">
        <f>[1]CUADRO456!N85</f>
        <v>10.635340857535153</v>
      </c>
      <c r="L45" s="32">
        <v>0</v>
      </c>
      <c r="M45" s="80">
        <f t="shared" si="18"/>
        <v>0</v>
      </c>
      <c r="N45" s="33">
        <v>0</v>
      </c>
      <c r="O45" s="32">
        <v>0</v>
      </c>
      <c r="P45" s="80">
        <f t="shared" si="19"/>
        <v>0</v>
      </c>
      <c r="Q45" s="33">
        <v>0</v>
      </c>
      <c r="R45"/>
      <c r="S45"/>
      <c r="T45"/>
      <c r="U45"/>
    </row>
    <row r="46" spans="1:21" x14ac:dyDescent="0.2">
      <c r="A46" s="2" t="s">
        <v>40</v>
      </c>
      <c r="B46" s="13">
        <f t="shared" si="14"/>
        <v>3886.1253724869448</v>
      </c>
      <c r="C46" s="32">
        <v>0</v>
      </c>
      <c r="D46" s="80">
        <f t="shared" si="15"/>
        <v>0</v>
      </c>
      <c r="E46" s="33">
        <v>0</v>
      </c>
      <c r="F46" s="32">
        <f>[1]CUADRO456!I86</f>
        <v>1686.7624869688595</v>
      </c>
      <c r="G46" s="80">
        <f t="shared" si="16"/>
        <v>43.404736731110852</v>
      </c>
      <c r="H46" s="16">
        <f>[1]CUADRO456!K86</f>
        <v>12.775077879762874</v>
      </c>
      <c r="I46" s="32">
        <f>[1]CUADRO456!L86</f>
        <v>2199.3628855180855</v>
      </c>
      <c r="J46" s="80">
        <f t="shared" si="17"/>
        <v>56.595263268889148</v>
      </c>
      <c r="K46" s="16">
        <f>[1]CUADRO456!N86</f>
        <v>9.3862426827215977</v>
      </c>
      <c r="L46" s="32">
        <v>0</v>
      </c>
      <c r="M46" s="80">
        <f t="shared" si="18"/>
        <v>0</v>
      </c>
      <c r="N46" s="33">
        <v>0</v>
      </c>
      <c r="O46" s="32">
        <v>0</v>
      </c>
      <c r="P46" s="80">
        <f t="shared" si="19"/>
        <v>0</v>
      </c>
      <c r="Q46" s="33">
        <v>0</v>
      </c>
      <c r="R46"/>
      <c r="S46"/>
      <c r="T46"/>
      <c r="U46"/>
    </row>
    <row r="47" spans="1:21" x14ac:dyDescent="0.2">
      <c r="A47" s="2" t="s">
        <v>41</v>
      </c>
      <c r="B47" s="13">
        <f t="shared" si="14"/>
        <v>4866.06333788346</v>
      </c>
      <c r="C47" s="32">
        <v>0</v>
      </c>
      <c r="D47" s="80">
        <f t="shared" si="15"/>
        <v>0</v>
      </c>
      <c r="E47" s="33">
        <v>0</v>
      </c>
      <c r="F47" s="32">
        <f>[1]CUADRO456!I87</f>
        <v>785.02955899880112</v>
      </c>
      <c r="G47" s="80">
        <f t="shared" si="16"/>
        <v>16.132744366214048</v>
      </c>
      <c r="H47" s="16">
        <f>[1]CUADRO456!K87</f>
        <v>16</v>
      </c>
      <c r="I47" s="32">
        <f>[1]CUADRO456!L87</f>
        <v>4081.0337788846591</v>
      </c>
      <c r="J47" s="80">
        <f t="shared" si="17"/>
        <v>83.867255633785959</v>
      </c>
      <c r="K47" s="16">
        <f>[1]CUADRO456!N87</f>
        <v>12.853243095645453</v>
      </c>
      <c r="L47" s="32">
        <v>0</v>
      </c>
      <c r="M47" s="80">
        <f t="shared" si="18"/>
        <v>0</v>
      </c>
      <c r="N47" s="33">
        <v>0</v>
      </c>
      <c r="O47" s="32">
        <v>0</v>
      </c>
      <c r="P47" s="80">
        <f t="shared" si="19"/>
        <v>0</v>
      </c>
      <c r="Q47" s="33">
        <v>0</v>
      </c>
      <c r="R47"/>
      <c r="S47"/>
      <c r="T47"/>
      <c r="U47"/>
    </row>
    <row r="48" spans="1:21" x14ac:dyDescent="0.2">
      <c r="A48" s="2" t="s">
        <v>42</v>
      </c>
      <c r="B48" s="13">
        <f t="shared" si="14"/>
        <v>2822.4216090950777</v>
      </c>
      <c r="C48" s="32">
        <v>0</v>
      </c>
      <c r="D48" s="80">
        <f t="shared" si="15"/>
        <v>0</v>
      </c>
      <c r="E48" s="33">
        <v>0</v>
      </c>
      <c r="F48" s="32">
        <f>[1]CUADRO456!I88</f>
        <v>683.29559091062447</v>
      </c>
      <c r="G48" s="80">
        <f t="shared" si="16"/>
        <v>24.209550717325399</v>
      </c>
      <c r="H48" s="16">
        <f>[1]CUADRO456!K88</f>
        <v>16</v>
      </c>
      <c r="I48" s="32">
        <f>[1]CUADRO456!L88</f>
        <v>2139.1260181844532</v>
      </c>
      <c r="J48" s="80">
        <f t="shared" si="17"/>
        <v>75.790449282674601</v>
      </c>
      <c r="K48" s="16">
        <f>[1]CUADRO456!N88</f>
        <v>5.2635482481381208</v>
      </c>
      <c r="L48" s="32">
        <v>0</v>
      </c>
      <c r="M48" s="80">
        <f t="shared" si="18"/>
        <v>0</v>
      </c>
      <c r="N48" s="33">
        <v>0</v>
      </c>
      <c r="O48" s="32">
        <v>0</v>
      </c>
      <c r="P48" s="80">
        <f t="shared" si="19"/>
        <v>0</v>
      </c>
      <c r="Q48" s="33">
        <v>0</v>
      </c>
      <c r="R48"/>
      <c r="S48"/>
      <c r="T48"/>
      <c r="U48"/>
    </row>
    <row r="49" spans="1:21" x14ac:dyDescent="0.2">
      <c r="A49" s="2" t="s">
        <v>43</v>
      </c>
      <c r="B49" s="13">
        <f t="shared" si="14"/>
        <v>8196.4657939823737</v>
      </c>
      <c r="C49" s="32">
        <v>0</v>
      </c>
      <c r="D49" s="80">
        <f t="shared" si="15"/>
        <v>0</v>
      </c>
      <c r="E49" s="33">
        <v>0</v>
      </c>
      <c r="F49" s="32">
        <f>[1]CUADRO456!I89</f>
        <v>7071.9574693364684</v>
      </c>
      <c r="G49" s="80">
        <f t="shared" si="16"/>
        <v>86.280570761711843</v>
      </c>
      <c r="H49" s="16">
        <f>[1]CUADRO456!K89</f>
        <v>14.517012435979449</v>
      </c>
      <c r="I49" s="32">
        <f>[1]CUADRO456!L89</f>
        <v>1124.5083246459062</v>
      </c>
      <c r="J49" s="80">
        <f t="shared" si="17"/>
        <v>13.719429238288166</v>
      </c>
      <c r="K49" s="16">
        <f>[1]CUADRO456!N89</f>
        <v>10.628921367247912</v>
      </c>
      <c r="L49" s="32">
        <v>0</v>
      </c>
      <c r="M49" s="80">
        <f t="shared" si="18"/>
        <v>0</v>
      </c>
      <c r="N49" s="33">
        <v>0</v>
      </c>
      <c r="O49" s="32">
        <v>0</v>
      </c>
      <c r="P49" s="80">
        <f t="shared" si="19"/>
        <v>0</v>
      </c>
      <c r="Q49" s="33">
        <v>0</v>
      </c>
      <c r="R49"/>
      <c r="S49"/>
      <c r="T49"/>
      <c r="U49"/>
    </row>
    <row r="50" spans="1:21" x14ac:dyDescent="0.2">
      <c r="A50" s="2" t="s">
        <v>44</v>
      </c>
      <c r="B50" s="13">
        <f t="shared" si="14"/>
        <v>33596.886848398754</v>
      </c>
      <c r="C50" s="32">
        <v>0</v>
      </c>
      <c r="D50" s="80">
        <f t="shared" si="15"/>
        <v>0</v>
      </c>
      <c r="E50" s="33">
        <v>0</v>
      </c>
      <c r="F50" s="32">
        <f>[1]CUADRO456!I90</f>
        <v>12656.156243371079</v>
      </c>
      <c r="G50" s="80">
        <f t="shared" si="16"/>
        <v>37.67062198494822</v>
      </c>
      <c r="H50" s="16">
        <f>[1]CUADRO456!K90</f>
        <v>10.137646469515408</v>
      </c>
      <c r="I50" s="32">
        <f>[1]CUADRO456!L90</f>
        <v>20940.730605027675</v>
      </c>
      <c r="J50" s="80">
        <f t="shared" si="17"/>
        <v>62.329378015051773</v>
      </c>
      <c r="K50" s="16">
        <f>[1]CUADRO456!N90</f>
        <v>7.2213921874745024</v>
      </c>
      <c r="L50" s="32">
        <v>0</v>
      </c>
      <c r="M50" s="80">
        <f t="shared" si="18"/>
        <v>0</v>
      </c>
      <c r="N50" s="33">
        <v>0</v>
      </c>
      <c r="O50" s="32">
        <v>0</v>
      </c>
      <c r="P50" s="80">
        <f t="shared" si="19"/>
        <v>0</v>
      </c>
      <c r="Q50" s="33">
        <v>0</v>
      </c>
      <c r="R50"/>
      <c r="S50"/>
      <c r="T50"/>
      <c r="U50"/>
    </row>
    <row r="51" spans="1:21" x14ac:dyDescent="0.2">
      <c r="A51" s="2" t="s">
        <v>45</v>
      </c>
      <c r="B51" s="13">
        <f t="shared" si="14"/>
        <v>16470.845713337316</v>
      </c>
      <c r="C51" s="32">
        <v>0</v>
      </c>
      <c r="D51" s="80">
        <f t="shared" si="15"/>
        <v>0</v>
      </c>
      <c r="E51" s="33">
        <v>0</v>
      </c>
      <c r="F51" s="32">
        <f>[1]CUADRO456!I91</f>
        <v>3205.1395573490163</v>
      </c>
      <c r="G51" s="80">
        <f t="shared" si="16"/>
        <v>19.459471681855685</v>
      </c>
      <c r="H51" s="16">
        <f>[1]CUADRO456!K91</f>
        <v>6.8183522973186941</v>
      </c>
      <c r="I51" s="32">
        <f>[1]CUADRO456!L91</f>
        <v>13265.7061559883</v>
      </c>
      <c r="J51" s="80">
        <f t="shared" si="17"/>
        <v>80.540528318144325</v>
      </c>
      <c r="K51" s="16">
        <f>[1]CUADRO456!N91</f>
        <v>7.8063007015117369</v>
      </c>
      <c r="L51" s="32">
        <v>0</v>
      </c>
      <c r="M51" s="80">
        <f t="shared" si="18"/>
        <v>0</v>
      </c>
      <c r="N51" s="33">
        <v>0</v>
      </c>
      <c r="O51" s="32">
        <v>0</v>
      </c>
      <c r="P51" s="80">
        <f t="shared" si="19"/>
        <v>0</v>
      </c>
      <c r="Q51" s="33">
        <v>0</v>
      </c>
      <c r="R51"/>
      <c r="S51"/>
      <c r="T51"/>
      <c r="U51"/>
    </row>
    <row r="52" spans="1:21" x14ac:dyDescent="0.2">
      <c r="A52" s="2" t="s">
        <v>46</v>
      </c>
      <c r="B52" s="13">
        <f t="shared" si="14"/>
        <v>17346.618635356317</v>
      </c>
      <c r="C52" s="32">
        <v>0</v>
      </c>
      <c r="D52" s="80">
        <f t="shared" si="15"/>
        <v>0</v>
      </c>
      <c r="E52" s="33">
        <v>0</v>
      </c>
      <c r="F52" s="32">
        <f>[1]CUADRO456!I92</f>
        <v>15356.968729958075</v>
      </c>
      <c r="G52" s="80">
        <f t="shared" si="16"/>
        <v>88.530041806863224</v>
      </c>
      <c r="H52" s="16">
        <f>[1]CUADRO456!K92</f>
        <v>15.340959429812647</v>
      </c>
      <c r="I52" s="32">
        <f>[1]CUADRO456!L92</f>
        <v>1989.6499053982409</v>
      </c>
      <c r="J52" s="80">
        <f t="shared" si="17"/>
        <v>11.469958193136765</v>
      </c>
      <c r="K52" s="16">
        <f>[1]CUADRO456!N92</f>
        <v>9.8215429646468646</v>
      </c>
      <c r="L52" s="32">
        <v>0</v>
      </c>
      <c r="M52" s="80">
        <f t="shared" si="18"/>
        <v>0</v>
      </c>
      <c r="N52" s="33">
        <v>0</v>
      </c>
      <c r="O52" s="32">
        <v>0</v>
      </c>
      <c r="P52" s="80">
        <f t="shared" si="19"/>
        <v>0</v>
      </c>
      <c r="Q52" s="33">
        <v>0</v>
      </c>
      <c r="R52"/>
      <c r="S52"/>
      <c r="T52"/>
      <c r="U52"/>
    </row>
    <row r="53" spans="1:21" x14ac:dyDescent="0.2">
      <c r="A53" s="2" t="s">
        <v>47</v>
      </c>
      <c r="B53" s="13">
        <f t="shared" si="14"/>
        <v>9402.828222234104</v>
      </c>
      <c r="C53" s="32">
        <v>0</v>
      </c>
      <c r="D53" s="80">
        <f t="shared" si="15"/>
        <v>0</v>
      </c>
      <c r="E53" s="33">
        <v>0</v>
      </c>
      <c r="F53" s="32">
        <f>[1]CUADRO456!I93</f>
        <v>6117.85813506053</v>
      </c>
      <c r="G53" s="80">
        <f t="shared" si="16"/>
        <v>65.064021063302292</v>
      </c>
      <c r="H53" s="16">
        <f>[1]CUADRO456!K93</f>
        <v>11.980540915205676</v>
      </c>
      <c r="I53" s="32">
        <f>[1]CUADRO456!L93</f>
        <v>3284.9700871735731</v>
      </c>
      <c r="J53" s="80">
        <f t="shared" si="17"/>
        <v>34.935978936697701</v>
      </c>
      <c r="K53" s="16">
        <f>[1]CUADRO456!N93</f>
        <v>11.937800991225833</v>
      </c>
      <c r="L53" s="32">
        <v>0</v>
      </c>
      <c r="M53" s="80">
        <f t="shared" si="18"/>
        <v>0</v>
      </c>
      <c r="N53" s="33">
        <v>0</v>
      </c>
      <c r="O53" s="32">
        <v>0</v>
      </c>
      <c r="P53" s="80">
        <f t="shared" si="19"/>
        <v>0</v>
      </c>
      <c r="Q53" s="33">
        <v>0</v>
      </c>
      <c r="R53"/>
      <c r="S53"/>
      <c r="T53"/>
      <c r="U53"/>
    </row>
    <row r="54" spans="1:21" x14ac:dyDescent="0.2">
      <c r="A54" s="2" t="s">
        <v>48</v>
      </c>
      <c r="B54" s="13">
        <f t="shared" si="14"/>
        <v>5785.0754425092946</v>
      </c>
      <c r="C54" s="32">
        <v>0</v>
      </c>
      <c r="D54" s="80">
        <f t="shared" si="15"/>
        <v>0</v>
      </c>
      <c r="E54" s="33">
        <v>0</v>
      </c>
      <c r="F54" s="32">
        <f>[1]CUADRO456!I94</f>
        <v>5062.8787286082506</v>
      </c>
      <c r="G54" s="80">
        <f t="shared" si="16"/>
        <v>87.516209233949269</v>
      </c>
      <c r="H54" s="16">
        <f>[1]CUADRO456!K94</f>
        <v>11.716749412491041</v>
      </c>
      <c r="I54" s="32">
        <f>[1]CUADRO456!L94</f>
        <v>722.19671390104349</v>
      </c>
      <c r="J54" s="80">
        <f t="shared" si="17"/>
        <v>12.483790766050726</v>
      </c>
      <c r="K54" s="16">
        <f>[1]CUADRO456!N94</f>
        <v>4.8323982562398413</v>
      </c>
      <c r="L54" s="32">
        <v>0</v>
      </c>
      <c r="M54" s="80">
        <f t="shared" si="18"/>
        <v>0</v>
      </c>
      <c r="N54" s="33">
        <v>0</v>
      </c>
      <c r="O54" s="32">
        <v>0</v>
      </c>
      <c r="P54" s="80">
        <f t="shared" si="19"/>
        <v>0</v>
      </c>
      <c r="Q54" s="33">
        <v>0</v>
      </c>
      <c r="R54"/>
      <c r="S54"/>
      <c r="T54"/>
      <c r="U54"/>
    </row>
    <row r="55" spans="1:21" x14ac:dyDescent="0.2">
      <c r="A55" s="2" t="s">
        <v>49</v>
      </c>
      <c r="B55" s="13">
        <f t="shared" si="14"/>
        <v>49847.665172843757</v>
      </c>
      <c r="C55" s="32">
        <v>0</v>
      </c>
      <c r="D55" s="80">
        <f t="shared" si="15"/>
        <v>0</v>
      </c>
      <c r="E55" s="33">
        <v>0</v>
      </c>
      <c r="F55" s="32">
        <f>[1]CUADRO456!I95</f>
        <v>38571.041153019447</v>
      </c>
      <c r="G55" s="80">
        <f t="shared" si="16"/>
        <v>77.377829070382134</v>
      </c>
      <c r="H55" s="16">
        <f>[1]CUADRO456!K95</f>
        <v>8.2375111271247565</v>
      </c>
      <c r="I55" s="32">
        <f>[1]CUADRO456!L95</f>
        <v>11276.624019824309</v>
      </c>
      <c r="J55" s="80">
        <f t="shared" si="17"/>
        <v>22.622170929617862</v>
      </c>
      <c r="K55" s="16">
        <f>[1]CUADRO456!N95</f>
        <v>9.1844945306337884</v>
      </c>
      <c r="L55" s="32">
        <v>0</v>
      </c>
      <c r="M55" s="80">
        <f t="shared" si="18"/>
        <v>0</v>
      </c>
      <c r="N55" s="33">
        <v>0</v>
      </c>
      <c r="O55" s="32">
        <v>0</v>
      </c>
      <c r="P55" s="80">
        <f t="shared" si="19"/>
        <v>0</v>
      </c>
      <c r="Q55" s="33">
        <v>0</v>
      </c>
      <c r="R55"/>
      <c r="S55"/>
      <c r="T55"/>
      <c r="U55"/>
    </row>
    <row r="56" spans="1:21" x14ac:dyDescent="0.2">
      <c r="A56" s="2" t="s">
        <v>50</v>
      </c>
      <c r="B56" s="13">
        <f t="shared" si="14"/>
        <v>11040.786131278617</v>
      </c>
      <c r="C56" s="32">
        <v>0</v>
      </c>
      <c r="D56" s="80">
        <f t="shared" si="15"/>
        <v>0</v>
      </c>
      <c r="E56" s="33">
        <v>0</v>
      </c>
      <c r="F56" s="32">
        <f>[1]CUADRO456!I96</f>
        <v>7113.4498600285579</v>
      </c>
      <c r="G56" s="80">
        <f t="shared" si="16"/>
        <v>64.428834826137148</v>
      </c>
      <c r="H56" s="16">
        <f>[1]CUADRO456!K96</f>
        <v>7.1005133122399915</v>
      </c>
      <c r="I56" s="32">
        <f>[1]CUADRO456!L96</f>
        <v>3927.3362712500593</v>
      </c>
      <c r="J56" s="80">
        <f t="shared" si="17"/>
        <v>35.571165173862852</v>
      </c>
      <c r="K56" s="16">
        <f>[1]CUADRO456!N96</f>
        <v>4.3338095920511677</v>
      </c>
      <c r="L56" s="32">
        <v>0</v>
      </c>
      <c r="M56" s="80">
        <f t="shared" si="18"/>
        <v>0</v>
      </c>
      <c r="N56" s="33">
        <v>0</v>
      </c>
      <c r="O56" s="32">
        <v>0</v>
      </c>
      <c r="P56" s="80">
        <f t="shared" si="19"/>
        <v>0</v>
      </c>
      <c r="Q56" s="33">
        <v>0</v>
      </c>
      <c r="R56"/>
      <c r="S56"/>
      <c r="T56"/>
      <c r="U56"/>
    </row>
    <row r="57" spans="1:21" x14ac:dyDescent="0.2">
      <c r="A57" s="2" t="s">
        <v>51</v>
      </c>
      <c r="B57" s="13">
        <f t="shared" si="14"/>
        <v>421.61907124435737</v>
      </c>
      <c r="C57" s="32">
        <v>0</v>
      </c>
      <c r="D57" s="80">
        <f t="shared" si="15"/>
        <v>0</v>
      </c>
      <c r="E57" s="33">
        <v>0</v>
      </c>
      <c r="F57" s="32">
        <f>[1]CUADRO456!I97</f>
        <v>421.61907124435737</v>
      </c>
      <c r="G57" s="80">
        <f t="shared" si="16"/>
        <v>100</v>
      </c>
      <c r="H57" s="16">
        <f>[1]CUADRO456!K97</f>
        <v>6</v>
      </c>
      <c r="I57" s="32">
        <f>[1]CUADRO456!L97</f>
        <v>0</v>
      </c>
      <c r="J57" s="80">
        <f t="shared" si="17"/>
        <v>0</v>
      </c>
      <c r="K57" s="16">
        <f>[1]CUADRO456!N97</f>
        <v>0</v>
      </c>
      <c r="L57" s="32">
        <v>0</v>
      </c>
      <c r="M57" s="80">
        <f t="shared" si="18"/>
        <v>0</v>
      </c>
      <c r="N57" s="33">
        <v>0</v>
      </c>
      <c r="O57" s="32">
        <v>0</v>
      </c>
      <c r="P57" s="80">
        <f t="shared" si="19"/>
        <v>0</v>
      </c>
      <c r="Q57" s="33">
        <v>0</v>
      </c>
      <c r="R57"/>
      <c r="S57"/>
      <c r="T57"/>
      <c r="U57"/>
    </row>
    <row r="58" spans="1:21" x14ac:dyDescent="0.2">
      <c r="A58" s="28" t="s">
        <v>65</v>
      </c>
      <c r="B58" s="13">
        <f t="shared" si="14"/>
        <v>0</v>
      </c>
      <c r="C58" s="32">
        <v>0</v>
      </c>
      <c r="D58" s="80">
        <f t="shared" si="15"/>
        <v>0</v>
      </c>
      <c r="E58" s="33">
        <v>0</v>
      </c>
      <c r="F58" s="32">
        <f>[1]CUADRO456!I98</f>
        <v>0</v>
      </c>
      <c r="G58" s="80">
        <f t="shared" si="16"/>
        <v>0</v>
      </c>
      <c r="H58" s="16">
        <f>[1]CUADRO456!K98</f>
        <v>0</v>
      </c>
      <c r="I58" s="32">
        <f>[1]CUADRO456!L98</f>
        <v>0</v>
      </c>
      <c r="J58" s="80">
        <f t="shared" si="17"/>
        <v>0</v>
      </c>
      <c r="K58" s="16">
        <f>[1]CUADRO456!N98</f>
        <v>0</v>
      </c>
      <c r="L58" s="32">
        <v>0</v>
      </c>
      <c r="M58" s="80">
        <f t="shared" si="18"/>
        <v>0</v>
      </c>
      <c r="N58" s="33">
        <v>0</v>
      </c>
      <c r="O58" s="32">
        <v>0</v>
      </c>
      <c r="P58" s="80">
        <f t="shared" si="19"/>
        <v>0</v>
      </c>
      <c r="Q58" s="33">
        <v>0</v>
      </c>
      <c r="R58"/>
      <c r="S58"/>
      <c r="T58"/>
      <c r="U58"/>
    </row>
    <row r="59" spans="1:21" x14ac:dyDescent="0.2">
      <c r="A59" s="2" t="s">
        <v>53</v>
      </c>
      <c r="B59" s="13">
        <f t="shared" si="14"/>
        <v>36923.912310122352</v>
      </c>
      <c r="C59" s="32">
        <v>35918.135638291424</v>
      </c>
      <c r="D59" s="80">
        <v>100</v>
      </c>
      <c r="E59" s="33">
        <v>7.7083285248864364</v>
      </c>
      <c r="F59" s="32">
        <f>[1]CUADRO456!I99</f>
        <v>0</v>
      </c>
      <c r="G59" s="80">
        <f t="shared" si="16"/>
        <v>0</v>
      </c>
      <c r="H59" s="16">
        <f>[1]CUADRO456!K99</f>
        <v>0</v>
      </c>
      <c r="I59" s="32">
        <f>[1]CUADRO456!L99</f>
        <v>0</v>
      </c>
      <c r="J59" s="80">
        <f t="shared" si="17"/>
        <v>0</v>
      </c>
      <c r="K59" s="16">
        <f>[1]CUADRO456!N99</f>
        <v>0</v>
      </c>
      <c r="L59" s="32">
        <v>1005.7766718309305</v>
      </c>
      <c r="M59" s="80">
        <v>100</v>
      </c>
      <c r="N59" s="33">
        <v>9.7805207467873778</v>
      </c>
      <c r="O59" s="32">
        <v>0</v>
      </c>
      <c r="P59" s="80">
        <f t="shared" si="19"/>
        <v>0</v>
      </c>
      <c r="Q59" s="33">
        <v>0</v>
      </c>
      <c r="R59"/>
      <c r="S59"/>
      <c r="T59"/>
      <c r="U59"/>
    </row>
    <row r="60" spans="1:21" x14ac:dyDescent="0.2">
      <c r="A60" s="2" t="s">
        <v>54</v>
      </c>
      <c r="B60" s="13">
        <f t="shared" si="14"/>
        <v>31665.644643679982</v>
      </c>
      <c r="C60" s="32">
        <v>0</v>
      </c>
      <c r="D60" s="80">
        <f t="shared" si="15"/>
        <v>0</v>
      </c>
      <c r="E60" s="33">
        <v>0</v>
      </c>
      <c r="F60" s="32">
        <f>[1]CUADRO456!I100</f>
        <v>19010.337586158286</v>
      </c>
      <c r="G60" s="80">
        <f t="shared" si="16"/>
        <v>60.034582589659934</v>
      </c>
      <c r="H60" s="16">
        <f>[1]CUADRO456!K100</f>
        <v>6.6633189741146355</v>
      </c>
      <c r="I60" s="32">
        <f>[1]CUADRO456!L100</f>
        <v>12655.307057521695</v>
      </c>
      <c r="J60" s="80">
        <f t="shared" si="17"/>
        <v>39.965417410340066</v>
      </c>
      <c r="K60" s="16">
        <f>[1]CUADRO456!N100</f>
        <v>6.7810289390205609</v>
      </c>
      <c r="L60" s="32">
        <v>0</v>
      </c>
      <c r="M60" s="80">
        <f t="shared" si="18"/>
        <v>0</v>
      </c>
      <c r="N60" s="33">
        <v>0</v>
      </c>
      <c r="O60" s="32">
        <v>0</v>
      </c>
      <c r="P60" s="80">
        <f t="shared" si="19"/>
        <v>0</v>
      </c>
      <c r="Q60" s="33">
        <v>0</v>
      </c>
      <c r="R60"/>
      <c r="S60"/>
      <c r="T60"/>
      <c r="U60"/>
    </row>
    <row r="61" spans="1:21" x14ac:dyDescent="0.2">
      <c r="A61" s="3" t="s">
        <v>1</v>
      </c>
      <c r="R61"/>
      <c r="S61"/>
      <c r="T61"/>
      <c r="U61"/>
    </row>
    <row r="62" spans="1:21" x14ac:dyDescent="0.2">
      <c r="A62" s="2" t="s">
        <v>55</v>
      </c>
      <c r="B62" s="13">
        <f t="shared" ref="B62" si="20">SUM(C62,F62,I62,L62,O62)</f>
        <v>17947.890585437723</v>
      </c>
      <c r="C62" s="32">
        <v>0</v>
      </c>
      <c r="D62" s="80">
        <f>IF(ISNUMBER(C62/$B62*100),C62/$B62*100,0)</f>
        <v>0</v>
      </c>
      <c r="E62" s="33">
        <v>0</v>
      </c>
      <c r="F62" s="32">
        <f>[1]CUADRO456!I101</f>
        <v>11137.89583775895</v>
      </c>
      <c r="G62" s="80">
        <f>IF(ISNUMBER(F62/$B62*100),F62/$B62*100,0)</f>
        <v>62.056851665876763</v>
      </c>
      <c r="H62" s="33">
        <f>[1]CUADRO456!K101</f>
        <v>11.21665416525839</v>
      </c>
      <c r="I62" s="32">
        <f>[1]CUADRO456!L101</f>
        <v>6809.9947476787711</v>
      </c>
      <c r="J62" s="80">
        <f>IF(ISNUMBER(I62/$B62*100),I62/$B62*100,0)</f>
        <v>37.943148334123215</v>
      </c>
      <c r="K62" s="33">
        <f>[1]CUADRO456!N101</f>
        <v>10.589744757331227</v>
      </c>
      <c r="L62" s="32">
        <v>0</v>
      </c>
      <c r="M62" s="80">
        <f>IF(ISNUMBER(L62/$B62*100),L62/$B62*100,0)</f>
        <v>0</v>
      </c>
      <c r="N62" s="33">
        <v>0</v>
      </c>
      <c r="O62" s="32">
        <v>0</v>
      </c>
      <c r="P62" s="80">
        <f>IF(ISNUMBER(O62/$B62*100),O62/$B62*100,0)</f>
        <v>0</v>
      </c>
      <c r="Q62" s="33">
        <v>0</v>
      </c>
      <c r="R62"/>
      <c r="S62"/>
      <c r="T62"/>
      <c r="U62"/>
    </row>
    <row r="63" spans="1:21" x14ac:dyDescent="0.2">
      <c r="A63" s="2" t="s">
        <v>56</v>
      </c>
      <c r="B63" s="13">
        <f t="shared" ref="B63:B74" si="21">SUM(C63,F63,I63,L63,O63)</f>
        <v>28450.528523786576</v>
      </c>
      <c r="C63" s="32">
        <v>0</v>
      </c>
      <c r="D63" s="80">
        <f t="shared" ref="D63:D74" si="22">IF(ISNUMBER(C63/$B63*100),C63/$B63*100,0)</f>
        <v>0</v>
      </c>
      <c r="E63" s="33">
        <v>0</v>
      </c>
      <c r="F63" s="32">
        <f>[1]CUADRO456!I102</f>
        <v>22018.46263559295</v>
      </c>
      <c r="G63" s="80">
        <f t="shared" ref="G63:G74" si="23">IF(ISNUMBER(F63/$B63*100),F63/$B63*100,0)</f>
        <v>77.392104041877531</v>
      </c>
      <c r="H63" s="33">
        <f>[1]CUADRO456!K102</f>
        <v>15.814341747411307</v>
      </c>
      <c r="I63" s="32">
        <f>[1]CUADRO456!L102</f>
        <v>6432.0658881936251</v>
      </c>
      <c r="J63" s="80">
        <f t="shared" ref="J63:J74" si="24">IF(ISNUMBER(I63/$B63*100),I63/$B63*100,0)</f>
        <v>22.607895958122466</v>
      </c>
      <c r="K63" s="33">
        <f>[1]CUADRO456!N102</f>
        <v>14.792763628525657</v>
      </c>
      <c r="L63" s="32">
        <v>0</v>
      </c>
      <c r="M63" s="80">
        <f t="shared" ref="M63:M74" si="25">IF(ISNUMBER(L63/$B63*100),L63/$B63*100,0)</f>
        <v>0</v>
      </c>
      <c r="N63" s="33">
        <v>0</v>
      </c>
      <c r="O63" s="32">
        <v>0</v>
      </c>
      <c r="P63" s="80">
        <f t="shared" ref="P63:P74" si="26">IF(ISNUMBER(O63/$B63*100),O63/$B63*100,0)</f>
        <v>0</v>
      </c>
      <c r="Q63" s="33">
        <v>0</v>
      </c>
      <c r="R63"/>
      <c r="S63"/>
      <c r="T63"/>
      <c r="U63"/>
    </row>
    <row r="64" spans="1:21" x14ac:dyDescent="0.2">
      <c r="A64" s="2" t="s">
        <v>57</v>
      </c>
      <c r="B64" s="13">
        <f t="shared" si="21"/>
        <v>44236.331929612366</v>
      </c>
      <c r="C64" s="32">
        <v>0</v>
      </c>
      <c r="D64" s="80">
        <f t="shared" si="22"/>
        <v>0</v>
      </c>
      <c r="E64" s="33">
        <v>0</v>
      </c>
      <c r="F64" s="32">
        <f>[1]CUADRO456!I103</f>
        <v>26503.831674317575</v>
      </c>
      <c r="G64" s="80">
        <f t="shared" si="23"/>
        <v>59.914171266482363</v>
      </c>
      <c r="H64" s="33">
        <f>[1]CUADRO456!K103</f>
        <v>10.630462931047411</v>
      </c>
      <c r="I64" s="32">
        <f>[1]CUADRO456!L103</f>
        <v>17732.500255294788</v>
      </c>
      <c r="J64" s="80">
        <f t="shared" si="24"/>
        <v>40.08582873351763</v>
      </c>
      <c r="K64" s="33">
        <f>[1]CUADRO456!N103</f>
        <v>8.9170597947369412</v>
      </c>
      <c r="L64" s="32">
        <v>0</v>
      </c>
      <c r="M64" s="80">
        <f t="shared" si="25"/>
        <v>0</v>
      </c>
      <c r="N64" s="33">
        <v>0</v>
      </c>
      <c r="O64" s="32">
        <v>0</v>
      </c>
      <c r="P64" s="80">
        <f t="shared" si="26"/>
        <v>0</v>
      </c>
      <c r="Q64" s="33">
        <v>0</v>
      </c>
      <c r="R64"/>
      <c r="S64"/>
      <c r="T64"/>
      <c r="U64"/>
    </row>
    <row r="65" spans="1:21" x14ac:dyDescent="0.2">
      <c r="A65" s="2" t="s">
        <v>58</v>
      </c>
      <c r="B65" s="13">
        <f t="shared" si="21"/>
        <v>26296.835971478504</v>
      </c>
      <c r="C65" s="32">
        <v>0</v>
      </c>
      <c r="D65" s="80">
        <f t="shared" si="22"/>
        <v>0</v>
      </c>
      <c r="E65" s="33">
        <v>0</v>
      </c>
      <c r="F65" s="32">
        <f>[1]CUADRO456!I104</f>
        <v>7374.8448877658493</v>
      </c>
      <c r="G65" s="80">
        <f t="shared" si="23"/>
        <v>28.044609228899596</v>
      </c>
      <c r="H65" s="33">
        <f>[1]CUADRO456!K104</f>
        <v>11.4559398007029</v>
      </c>
      <c r="I65" s="32">
        <f>[1]CUADRO456!L104</f>
        <v>18921.991083712655</v>
      </c>
      <c r="J65" s="80">
        <f t="shared" si="24"/>
        <v>71.955390771100397</v>
      </c>
      <c r="K65" s="33">
        <f>[1]CUADRO456!N104</f>
        <v>9.7196966426103462</v>
      </c>
      <c r="L65" s="32">
        <v>0</v>
      </c>
      <c r="M65" s="80">
        <f t="shared" si="25"/>
        <v>0</v>
      </c>
      <c r="N65" s="33">
        <v>0</v>
      </c>
      <c r="O65" s="32">
        <v>0</v>
      </c>
      <c r="P65" s="80">
        <f t="shared" si="26"/>
        <v>0</v>
      </c>
      <c r="Q65" s="33">
        <v>0</v>
      </c>
      <c r="R65"/>
      <c r="S65"/>
      <c r="T65"/>
      <c r="U65"/>
    </row>
    <row r="66" spans="1:21" x14ac:dyDescent="0.2">
      <c r="A66" s="2" t="s">
        <v>59</v>
      </c>
      <c r="B66" s="13">
        <f t="shared" si="21"/>
        <v>185468.01105032553</v>
      </c>
      <c r="C66" s="32">
        <v>0</v>
      </c>
      <c r="D66" s="80">
        <f t="shared" si="22"/>
        <v>0</v>
      </c>
      <c r="E66" s="33">
        <v>0</v>
      </c>
      <c r="F66" s="32">
        <f>[1]CUADRO456!I105</f>
        <v>94806.814460415146</v>
      </c>
      <c r="G66" s="80">
        <f t="shared" si="23"/>
        <v>51.117609944439394</v>
      </c>
      <c r="H66" s="33">
        <f>[1]CUADRO456!K105</f>
        <v>8.0488378811374801</v>
      </c>
      <c r="I66" s="32">
        <f>[1]CUADRO456!L105</f>
        <v>90661.196589910396</v>
      </c>
      <c r="J66" s="80">
        <f t="shared" si="24"/>
        <v>48.88239005556062</v>
      </c>
      <c r="K66" s="33">
        <f>[1]CUADRO456!N105</f>
        <v>7.5861364813834617</v>
      </c>
      <c r="L66" s="32">
        <v>0</v>
      </c>
      <c r="M66" s="80">
        <f t="shared" si="25"/>
        <v>0</v>
      </c>
      <c r="N66" s="33">
        <v>0</v>
      </c>
      <c r="O66" s="32">
        <v>0</v>
      </c>
      <c r="P66" s="80">
        <f t="shared" si="26"/>
        <v>0</v>
      </c>
      <c r="Q66" s="33">
        <v>0</v>
      </c>
      <c r="R66"/>
      <c r="S66"/>
      <c r="T66"/>
      <c r="U66"/>
    </row>
    <row r="67" spans="1:21" x14ac:dyDescent="0.2">
      <c r="A67" s="2" t="s">
        <v>60</v>
      </c>
      <c r="B67" s="13">
        <f t="shared" si="21"/>
        <v>165497.44159834759</v>
      </c>
      <c r="C67" s="32">
        <v>0</v>
      </c>
      <c r="D67" s="80">
        <f t="shared" si="22"/>
        <v>0</v>
      </c>
      <c r="E67" s="33">
        <v>0</v>
      </c>
      <c r="F67" s="32">
        <f>[1]CUADRO456!I106</f>
        <v>109631.05144485396</v>
      </c>
      <c r="G67" s="80">
        <f t="shared" si="23"/>
        <v>66.243351187821972</v>
      </c>
      <c r="H67" s="33">
        <f>[1]CUADRO456!K106</f>
        <v>6.0788427995516159</v>
      </c>
      <c r="I67" s="32">
        <f>[1]CUADRO456!L106</f>
        <v>55866.390153493623</v>
      </c>
      <c r="J67" s="80">
        <f t="shared" si="24"/>
        <v>33.756648812178028</v>
      </c>
      <c r="K67" s="33">
        <f>[1]CUADRO456!N106</f>
        <v>5.2233446410330222</v>
      </c>
      <c r="L67" s="32">
        <v>0</v>
      </c>
      <c r="M67" s="80">
        <f t="shared" si="25"/>
        <v>0</v>
      </c>
      <c r="N67" s="33">
        <v>0</v>
      </c>
      <c r="O67" s="32">
        <v>0</v>
      </c>
      <c r="P67" s="80">
        <f t="shared" si="26"/>
        <v>0</v>
      </c>
      <c r="Q67" s="33">
        <v>0</v>
      </c>
      <c r="R67"/>
      <c r="S67"/>
      <c r="T67"/>
      <c r="U67"/>
    </row>
    <row r="68" spans="1:21" x14ac:dyDescent="0.2">
      <c r="A68" s="2" t="s">
        <v>61</v>
      </c>
      <c r="B68" s="13">
        <f t="shared" si="21"/>
        <v>278472.93799840566</v>
      </c>
      <c r="C68" s="32">
        <v>0</v>
      </c>
      <c r="D68" s="80">
        <f t="shared" si="22"/>
        <v>0</v>
      </c>
      <c r="E68" s="33">
        <v>0</v>
      </c>
      <c r="F68" s="32">
        <f>[1]CUADRO456!I107</f>
        <v>137663.18321948769</v>
      </c>
      <c r="G68" s="80">
        <f t="shared" si="23"/>
        <v>49.435030997617389</v>
      </c>
      <c r="H68" s="33">
        <f>[1]CUADRO456!K107</f>
        <v>7.4733713251030469</v>
      </c>
      <c r="I68" s="32">
        <f>[1]CUADRO456!L107</f>
        <v>140809.75477891794</v>
      </c>
      <c r="J68" s="80">
        <f t="shared" si="24"/>
        <v>50.564969002382597</v>
      </c>
      <c r="K68" s="33">
        <f>[1]CUADRO456!N107</f>
        <v>7.4387204333253454</v>
      </c>
      <c r="L68" s="32">
        <v>0</v>
      </c>
      <c r="M68" s="80">
        <f t="shared" si="25"/>
        <v>0</v>
      </c>
      <c r="N68" s="33">
        <v>0</v>
      </c>
      <c r="O68" s="32">
        <v>0</v>
      </c>
      <c r="P68" s="80">
        <f t="shared" si="26"/>
        <v>0</v>
      </c>
      <c r="Q68" s="33">
        <v>0</v>
      </c>
      <c r="R68"/>
      <c r="S68"/>
      <c r="T68"/>
      <c r="U68"/>
    </row>
    <row r="69" spans="1:21" x14ac:dyDescent="0.2">
      <c r="A69" s="2" t="s">
        <v>62</v>
      </c>
      <c r="B69" s="13">
        <f t="shared" si="21"/>
        <v>133060.30960582584</v>
      </c>
      <c r="C69" s="32">
        <v>0</v>
      </c>
      <c r="D69" s="80">
        <f t="shared" si="22"/>
        <v>0</v>
      </c>
      <c r="E69" s="33">
        <v>0</v>
      </c>
      <c r="F69" s="32">
        <f>[1]CUADRO456!I108</f>
        <v>68104.615008216773</v>
      </c>
      <c r="G69" s="80">
        <f t="shared" si="23"/>
        <v>51.183268105994941</v>
      </c>
      <c r="H69" s="33">
        <f>[1]CUADRO456!K108</f>
        <v>7.5744700743423072</v>
      </c>
      <c r="I69" s="32">
        <f>[1]CUADRO456!L108</f>
        <v>64955.694597609065</v>
      </c>
      <c r="J69" s="80">
        <f t="shared" si="24"/>
        <v>48.816731894005059</v>
      </c>
      <c r="K69" s="33">
        <f>[1]CUADRO456!N108</f>
        <v>7.7170466666602566</v>
      </c>
      <c r="L69" s="32">
        <v>0</v>
      </c>
      <c r="M69" s="80">
        <f t="shared" si="25"/>
        <v>0</v>
      </c>
      <c r="N69" s="33">
        <v>0</v>
      </c>
      <c r="O69" s="32">
        <v>0</v>
      </c>
      <c r="P69" s="80">
        <f t="shared" si="26"/>
        <v>0</v>
      </c>
      <c r="Q69" s="33">
        <v>0</v>
      </c>
      <c r="R69"/>
      <c r="S69"/>
      <c r="T69"/>
      <c r="U69"/>
    </row>
    <row r="70" spans="1:21" x14ac:dyDescent="0.2">
      <c r="A70" s="2" t="s">
        <v>63</v>
      </c>
      <c r="B70" s="13">
        <f t="shared" si="21"/>
        <v>555070.43016701657</v>
      </c>
      <c r="C70" s="32">
        <v>0</v>
      </c>
      <c r="D70" s="80">
        <f t="shared" si="22"/>
        <v>0</v>
      </c>
      <c r="E70" s="33">
        <v>0</v>
      </c>
      <c r="F70" s="32">
        <f>[1]CUADRO456!I109</f>
        <v>322357.98062136577</v>
      </c>
      <c r="G70" s="80">
        <f t="shared" si="23"/>
        <v>58.075149224643553</v>
      </c>
      <c r="H70" s="33">
        <f>[1]CUADRO456!K109</f>
        <v>6.0173569863012863</v>
      </c>
      <c r="I70" s="32">
        <f>[1]CUADRO456!L109</f>
        <v>232712.44954565074</v>
      </c>
      <c r="J70" s="80">
        <f t="shared" si="24"/>
        <v>41.92485077535644</v>
      </c>
      <c r="K70" s="33">
        <f>[1]CUADRO456!N109</f>
        <v>6.1249197444389187</v>
      </c>
      <c r="L70" s="32">
        <v>0</v>
      </c>
      <c r="M70" s="80">
        <f t="shared" si="25"/>
        <v>0</v>
      </c>
      <c r="N70" s="33">
        <v>0</v>
      </c>
      <c r="O70" s="32">
        <v>0</v>
      </c>
      <c r="P70" s="80">
        <f t="shared" si="26"/>
        <v>0</v>
      </c>
      <c r="Q70" s="33">
        <v>0</v>
      </c>
      <c r="R70"/>
      <c r="S70"/>
      <c r="T70"/>
      <c r="U70"/>
    </row>
    <row r="71" spans="1:21" x14ac:dyDescent="0.2">
      <c r="A71" s="2" t="s">
        <v>64</v>
      </c>
      <c r="B71" s="13">
        <f t="shared" si="21"/>
        <v>1516.0672946074612</v>
      </c>
      <c r="C71" s="32">
        <v>0</v>
      </c>
      <c r="D71" s="80">
        <f t="shared" si="22"/>
        <v>0</v>
      </c>
      <c r="E71" s="33">
        <v>0</v>
      </c>
      <c r="F71" s="32">
        <f>[1]CUADRO456!I110</f>
        <v>0</v>
      </c>
      <c r="G71" s="80">
        <f t="shared" si="23"/>
        <v>0</v>
      </c>
      <c r="H71" s="33">
        <f>[1]CUADRO456!K110</f>
        <v>0</v>
      </c>
      <c r="I71" s="32">
        <f>[1]CUADRO456!L110</f>
        <v>1516.0672946074612</v>
      </c>
      <c r="J71" s="80">
        <f t="shared" si="24"/>
        <v>100</v>
      </c>
      <c r="K71" s="33">
        <f>[1]CUADRO456!N110</f>
        <v>10.271196822143001</v>
      </c>
      <c r="L71" s="32">
        <v>0</v>
      </c>
      <c r="M71" s="80">
        <f t="shared" si="25"/>
        <v>0</v>
      </c>
      <c r="N71" s="33">
        <v>0</v>
      </c>
      <c r="O71" s="32">
        <v>0</v>
      </c>
      <c r="P71" s="80">
        <f t="shared" si="26"/>
        <v>0</v>
      </c>
      <c r="Q71" s="33">
        <v>0</v>
      </c>
      <c r="R71"/>
      <c r="S71"/>
      <c r="T71"/>
      <c r="U71"/>
    </row>
    <row r="72" spans="1:21" x14ac:dyDescent="0.2">
      <c r="A72" s="2" t="s">
        <v>52</v>
      </c>
      <c r="F72" s="32">
        <f>[1]CUADRO456!I111</f>
        <v>0</v>
      </c>
      <c r="H72" s="33">
        <f>[1]CUADRO456!K111</f>
        <v>0</v>
      </c>
      <c r="I72" s="32">
        <f>[1]CUADRO456!L111</f>
        <v>0</v>
      </c>
      <c r="K72" s="33">
        <f>[1]CUADRO456!N111</f>
        <v>0</v>
      </c>
      <c r="R72"/>
      <c r="S72"/>
      <c r="T72"/>
      <c r="U72"/>
    </row>
    <row r="73" spans="1:21" x14ac:dyDescent="0.2">
      <c r="A73" s="2" t="s">
        <v>53</v>
      </c>
      <c r="B73" s="13">
        <f>SUM(C73,F73,I73,L73,O73)</f>
        <v>36923.912310122352</v>
      </c>
      <c r="C73" s="32">
        <v>35918.135638291424</v>
      </c>
      <c r="D73" s="80">
        <v>100</v>
      </c>
      <c r="E73" s="33">
        <v>7.7083285248864364</v>
      </c>
      <c r="F73" s="32">
        <f>[1]CUADRO456!I112</f>
        <v>0</v>
      </c>
      <c r="G73" s="80">
        <f>IF(ISNUMBER(F73/$B73*100),F73/$B73*100,0)</f>
        <v>0</v>
      </c>
      <c r="H73" s="33">
        <f>[1]CUADRO456!K112</f>
        <v>0</v>
      </c>
      <c r="I73" s="32">
        <f>[1]CUADRO456!L112</f>
        <v>0</v>
      </c>
      <c r="J73" s="80">
        <f>IF(ISNUMBER(I73/$B73*100),I73/$B73*100,0)</f>
        <v>0</v>
      </c>
      <c r="K73" s="33">
        <f>[1]CUADRO456!N112</f>
        <v>0</v>
      </c>
      <c r="L73" s="32">
        <v>1005.7766718309305</v>
      </c>
      <c r="M73" s="80">
        <v>100</v>
      </c>
      <c r="N73" s="33">
        <v>9.7805207467873778</v>
      </c>
      <c r="O73" s="32">
        <v>0</v>
      </c>
      <c r="P73" s="80">
        <f>IF(ISNUMBER(O73/$B73*100),O73/$B73*100,0)</f>
        <v>0</v>
      </c>
      <c r="Q73" s="33">
        <v>0</v>
      </c>
      <c r="R73"/>
      <c r="S73"/>
      <c r="T73"/>
      <c r="U73"/>
    </row>
    <row r="74" spans="1:21" x14ac:dyDescent="0.2">
      <c r="A74" s="2" t="s">
        <v>54</v>
      </c>
      <c r="B74" s="13">
        <f t="shared" si="21"/>
        <v>0</v>
      </c>
      <c r="C74" s="32">
        <v>0</v>
      </c>
      <c r="D74" s="80">
        <f t="shared" si="22"/>
        <v>0</v>
      </c>
      <c r="E74" s="33">
        <v>0</v>
      </c>
      <c r="F74" s="32">
        <f>[1]CUADRO456!I113</f>
        <v>0</v>
      </c>
      <c r="G74" s="80">
        <f t="shared" si="23"/>
        <v>0</v>
      </c>
      <c r="H74" s="33">
        <f>[1]CUADRO456!K113</f>
        <v>0</v>
      </c>
      <c r="I74" s="32">
        <f>[1]CUADRO456!L113</f>
        <v>0</v>
      </c>
      <c r="J74" s="80">
        <f t="shared" si="24"/>
        <v>0</v>
      </c>
      <c r="K74" s="33">
        <f>[1]CUADRO456!N113</f>
        <v>0</v>
      </c>
      <c r="L74" s="32">
        <v>0</v>
      </c>
      <c r="M74" s="80">
        <f t="shared" si="25"/>
        <v>0</v>
      </c>
      <c r="N74" s="33">
        <v>0</v>
      </c>
      <c r="O74" s="32">
        <v>0</v>
      </c>
      <c r="P74" s="80">
        <f t="shared" si="26"/>
        <v>0</v>
      </c>
      <c r="Q74" s="33">
        <v>0</v>
      </c>
      <c r="R74"/>
      <c r="S74"/>
      <c r="T74"/>
      <c r="U74"/>
    </row>
    <row r="75" spans="1:21" x14ac:dyDescent="0.2">
      <c r="A75" s="42"/>
      <c r="B75" s="56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/>
      <c r="S75"/>
      <c r="T75"/>
      <c r="U75"/>
    </row>
    <row r="76" spans="1:21" x14ac:dyDescent="0.2">
      <c r="A76" s="1" t="str">
        <f>A24</f>
        <v>Fuente: Instituto Nacional de Estadística (INE). Encuesta Permanente de Hogares de Propósitos Múltiples LXXIII, 2021.</v>
      </c>
      <c r="R76"/>
      <c r="S76"/>
      <c r="T76"/>
      <c r="U76"/>
    </row>
    <row r="77" spans="1:21" x14ac:dyDescent="0.2">
      <c r="A77" s="1" t="s">
        <v>0</v>
      </c>
      <c r="R77"/>
      <c r="S77"/>
      <c r="T77"/>
      <c r="U77"/>
    </row>
    <row r="78" spans="1:21" x14ac:dyDescent="0.2">
      <c r="A78" s="1" t="s">
        <v>30</v>
      </c>
      <c r="R78"/>
      <c r="S78"/>
      <c r="T78"/>
      <c r="U78"/>
    </row>
  </sheetData>
  <mergeCells count="18">
    <mergeCell ref="A1:Q1"/>
    <mergeCell ref="A3:A4"/>
    <mergeCell ref="B3:B4"/>
    <mergeCell ref="C3:E3"/>
    <mergeCell ref="F3:H3"/>
    <mergeCell ref="I3:K3"/>
    <mergeCell ref="L3:N3"/>
    <mergeCell ref="O3:Q3"/>
    <mergeCell ref="A2:Q2"/>
    <mergeCell ref="A28:Q28"/>
    <mergeCell ref="A31:A32"/>
    <mergeCell ref="B31:B32"/>
    <mergeCell ref="C31:E31"/>
    <mergeCell ref="F31:H31"/>
    <mergeCell ref="I31:K31"/>
    <mergeCell ref="L31:N31"/>
    <mergeCell ref="O31:Q31"/>
    <mergeCell ref="A29:Q29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U79"/>
  <sheetViews>
    <sheetView topLeftCell="A46" zoomScaleNormal="100" workbookViewId="0">
      <selection activeCell="C89" sqref="C89"/>
    </sheetView>
  </sheetViews>
  <sheetFormatPr baseColWidth="10" defaultColWidth="12" defaultRowHeight="11.25" x14ac:dyDescent="0.2"/>
  <cols>
    <col min="1" max="1" width="46.1640625" style="25" customWidth="1"/>
    <col min="2" max="2" width="11.6640625" style="35" bestFit="1" customWidth="1"/>
    <col min="3" max="3" width="10.6640625" style="35" bestFit="1" customWidth="1"/>
    <col min="4" max="5" width="7.6640625" style="35" bestFit="1" customWidth="1"/>
    <col min="6" max="6" width="9.6640625" style="35" bestFit="1" customWidth="1"/>
    <col min="7" max="7" width="7.6640625" style="35" bestFit="1" customWidth="1"/>
    <col min="8" max="8" width="6.5" style="35" bestFit="1" customWidth="1"/>
    <col min="9" max="9" width="10.6640625" style="35" bestFit="1" customWidth="1"/>
    <col min="10" max="10" width="7.6640625" style="35" bestFit="1" customWidth="1"/>
    <col min="11" max="11" width="6.5" style="35" bestFit="1" customWidth="1"/>
    <col min="12" max="12" width="10.6640625" style="35" customWidth="1"/>
    <col min="13" max="13" width="7" style="35" bestFit="1" customWidth="1"/>
    <col min="14" max="14" width="7.6640625" style="35" bestFit="1" customWidth="1"/>
    <col min="15" max="15" width="10.33203125" style="35" bestFit="1" customWidth="1"/>
    <col min="16" max="16" width="7.6640625" style="35" bestFit="1" customWidth="1"/>
    <col min="17" max="17" width="6.5" style="35" bestFit="1" customWidth="1"/>
    <col min="18" max="18" width="48.5" style="35" bestFit="1" customWidth="1"/>
    <col min="19" max="19" width="10.5" style="35" bestFit="1" customWidth="1"/>
    <col min="20" max="20" width="10.6640625" style="35" bestFit="1" customWidth="1"/>
    <col min="21" max="21" width="6" style="35" bestFit="1" customWidth="1"/>
    <col min="22" max="22" width="7" style="25" bestFit="1" customWidth="1"/>
    <col min="23" max="23" width="9" style="25" bestFit="1" customWidth="1"/>
    <col min="24" max="24" width="6" style="25" bestFit="1" customWidth="1"/>
    <col min="25" max="25" width="7" style="25" bestFit="1" customWidth="1"/>
    <col min="26" max="26" width="9" style="25" bestFit="1" customWidth="1"/>
    <col min="27" max="27" width="6" style="25" bestFit="1" customWidth="1"/>
    <col min="28" max="28" width="7" style="25" bestFit="1" customWidth="1"/>
    <col min="29" max="29" width="9" style="25" bestFit="1" customWidth="1"/>
    <col min="30" max="30" width="6" style="25" bestFit="1" customWidth="1"/>
    <col min="31" max="31" width="7" style="25" bestFit="1" customWidth="1"/>
    <col min="32" max="32" width="8" style="25" bestFit="1" customWidth="1"/>
    <col min="33" max="33" width="6" style="25" bestFit="1" customWidth="1"/>
    <col min="34" max="34" width="7" style="25" bestFit="1" customWidth="1"/>
    <col min="35" max="16384" width="12" style="25"/>
  </cols>
  <sheetData>
    <row r="1" spans="1:21" x14ac:dyDescent="0.2">
      <c r="A1" s="90" t="s">
        <v>82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25"/>
      <c r="S1" s="25"/>
      <c r="T1" s="25"/>
      <c r="U1" s="25"/>
    </row>
    <row r="2" spans="1:21" ht="26.25" customHeight="1" x14ac:dyDescent="0.35">
      <c r="A2" s="91" t="s">
        <v>26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25"/>
      <c r="S2" s="25"/>
      <c r="T2" s="25"/>
      <c r="U2" s="25"/>
    </row>
    <row r="3" spans="1:21" ht="37.5" customHeight="1" x14ac:dyDescent="0.2">
      <c r="A3" s="92" t="s">
        <v>21</v>
      </c>
      <c r="B3" s="100" t="s">
        <v>15</v>
      </c>
      <c r="C3" s="102" t="s">
        <v>24</v>
      </c>
      <c r="D3" s="102"/>
      <c r="E3" s="102"/>
      <c r="F3" s="87" t="s">
        <v>84</v>
      </c>
      <c r="G3" s="87"/>
      <c r="H3" s="87"/>
      <c r="I3" s="87" t="s">
        <v>85</v>
      </c>
      <c r="J3" s="87"/>
      <c r="K3" s="87"/>
      <c r="L3" s="102" t="str">
        <f>'C04'!L3:N3</f>
        <v>Buscador no disponible</v>
      </c>
      <c r="M3" s="102"/>
      <c r="N3" s="102"/>
      <c r="O3" s="102" t="str">
        <f>'C04'!O3:Q3</f>
        <v>Disponible no buscador</v>
      </c>
      <c r="P3" s="102"/>
      <c r="Q3" s="102"/>
      <c r="R3" s="25"/>
      <c r="S3" s="25"/>
      <c r="T3" s="25"/>
      <c r="U3" s="25"/>
    </row>
    <row r="4" spans="1:21" x14ac:dyDescent="0.2">
      <c r="A4" s="93"/>
      <c r="B4" s="101"/>
      <c r="C4" s="36" t="s">
        <v>18</v>
      </c>
      <c r="D4" s="36" t="s">
        <v>23</v>
      </c>
      <c r="E4" s="36" t="s">
        <v>17</v>
      </c>
      <c r="F4" s="36" t="s">
        <v>18</v>
      </c>
      <c r="G4" s="36" t="s">
        <v>23</v>
      </c>
      <c r="H4" s="36" t="s">
        <v>17</v>
      </c>
      <c r="I4" s="36" t="s">
        <v>18</v>
      </c>
      <c r="J4" s="36" t="s">
        <v>23</v>
      </c>
      <c r="K4" s="36" t="s">
        <v>17</v>
      </c>
      <c r="L4" s="36" t="s">
        <v>18</v>
      </c>
      <c r="M4" s="36" t="s">
        <v>23</v>
      </c>
      <c r="N4" s="36" t="s">
        <v>17</v>
      </c>
      <c r="O4" s="36" t="s">
        <v>18</v>
      </c>
      <c r="P4" s="36" t="s">
        <v>23</v>
      </c>
      <c r="Q4" s="36" t="s">
        <v>17</v>
      </c>
      <c r="R4" s="25"/>
      <c r="S4" s="25"/>
      <c r="T4" s="25"/>
      <c r="U4" s="25"/>
    </row>
    <row r="5" spans="1:2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25"/>
      <c r="S5" s="25"/>
      <c r="T5" s="25"/>
      <c r="U5" s="25"/>
    </row>
    <row r="6" spans="1:21" x14ac:dyDescent="0.2">
      <c r="A6" s="3" t="s">
        <v>31</v>
      </c>
      <c r="B6" s="81">
        <f>SUM(C6,F6,I6,L6,O6)</f>
        <v>1599505.1894627819</v>
      </c>
      <c r="C6" s="72">
        <f>[1]CUADRO456!F119</f>
        <v>185004.20087120315</v>
      </c>
      <c r="D6" s="79">
        <f>IF(ISNUMBER(C6/$B6*100),C6/$B6*100,0)</f>
        <v>11.566339521120254</v>
      </c>
      <c r="E6" s="73">
        <f>[1]CUADRO456!H119</f>
        <v>8.8440445075427565</v>
      </c>
      <c r="F6" s="72">
        <f>[1]CUADRO456!I119</f>
        <v>735691.74276876228</v>
      </c>
      <c r="G6" s="79">
        <f>IF(ISNUMBER(F6/$B6*100),F6/$B6*100,0)</f>
        <v>45.994958166772534</v>
      </c>
      <c r="H6" s="73">
        <f>[1]CUADRO456!K119</f>
        <v>7.8367272139692901</v>
      </c>
      <c r="I6" s="72">
        <f>[1]CUADRO456!L119</f>
        <v>365704.52108008292</v>
      </c>
      <c r="J6" s="79">
        <f>IF(ISNUMBER(I6/$B6*100),I6/$B6*100,0)</f>
        <v>22.863603287396046</v>
      </c>
      <c r="K6" s="73">
        <f>[1]CUADRO456!N119</f>
        <v>8.0692160326853433</v>
      </c>
      <c r="L6" s="72">
        <f>[1]CUADRO456!O119</f>
        <v>4907.2743119604138</v>
      </c>
      <c r="M6" s="79">
        <f>IF(ISNUMBER(L6/$B6*100),L6/$B6*100,0)</f>
        <v>0.30679952427091511</v>
      </c>
      <c r="N6" s="73">
        <f>[1]CUADRO456!Q119</f>
        <v>10.277195570166057</v>
      </c>
      <c r="O6" s="72">
        <f>[1]CUADRO456!R119</f>
        <v>308197.45043077308</v>
      </c>
      <c r="P6" s="79">
        <f>IF(ISNUMBER(O6/$B6*100),O6/$B6*100,0)</f>
        <v>19.26829950044025</v>
      </c>
      <c r="Q6" s="73">
        <f>[1]CUADRO456!T119</f>
        <v>6.8604883280918765</v>
      </c>
      <c r="R6" s="25"/>
      <c r="S6" s="25"/>
      <c r="T6" s="25"/>
      <c r="U6" s="25"/>
    </row>
    <row r="7" spans="1:21" x14ac:dyDescent="0.2">
      <c r="A7" s="3"/>
      <c r="R7" s="25"/>
      <c r="S7" s="25"/>
      <c r="T7" s="25"/>
      <c r="U7" s="25"/>
    </row>
    <row r="8" spans="1:21" x14ac:dyDescent="0.2">
      <c r="A8" s="3" t="s">
        <v>14</v>
      </c>
      <c r="B8" s="72"/>
      <c r="C8" s="72"/>
      <c r="D8" s="79"/>
      <c r="E8" s="73"/>
      <c r="F8" s="72"/>
      <c r="G8" s="79"/>
      <c r="H8" s="73"/>
      <c r="I8" s="72"/>
      <c r="J8" s="79"/>
      <c r="K8" s="73"/>
      <c r="L8" s="72"/>
      <c r="M8" s="79"/>
      <c r="N8" s="73"/>
      <c r="O8" s="72"/>
      <c r="P8" s="79"/>
      <c r="Q8" s="73"/>
      <c r="R8" s="25"/>
      <c r="S8" s="25"/>
      <c r="T8" s="25"/>
      <c r="U8" s="25"/>
    </row>
    <row r="9" spans="1:21" x14ac:dyDescent="0.2">
      <c r="A9" s="28" t="s">
        <v>13</v>
      </c>
      <c r="B9" s="78">
        <f>SUM(C9,F9,I9,L9,O9)</f>
        <v>961173.91559882625</v>
      </c>
      <c r="C9" s="32">
        <f>[1]CUADRO456!F120</f>
        <v>136939.62674934644</v>
      </c>
      <c r="D9" s="80">
        <f>IF(ISNUMBER(C9/$B9*100),C9/$B9*100,0)</f>
        <v>14.24712266187862</v>
      </c>
      <c r="E9" s="33">
        <f>[1]CUADRO456!H120</f>
        <v>9.3404442544931854</v>
      </c>
      <c r="F9" s="32">
        <f>[1]CUADRO456!I120</f>
        <v>454893.44132002193</v>
      </c>
      <c r="G9" s="80">
        <f>IF(ISNUMBER(F9/$B9*100),F9/$B9*100,0)</f>
        <v>47.32686082482963</v>
      </c>
      <c r="H9" s="33">
        <f>[1]CUADRO456!K120</f>
        <v>8.6695792394222586</v>
      </c>
      <c r="I9" s="32">
        <f>[1]CUADRO456!L120</f>
        <v>259456.51512650546</v>
      </c>
      <c r="J9" s="80">
        <f>IF(ISNUMBER(I9/$B9*100),I9/$B9*100,0)</f>
        <v>26.993711639049216</v>
      </c>
      <c r="K9" s="33">
        <f>[1]CUADRO456!N120</f>
        <v>8.6818804027370664</v>
      </c>
      <c r="L9" s="32">
        <f>[1]CUADRO456!O120</f>
        <v>4485.6552407160571</v>
      </c>
      <c r="M9" s="80">
        <f>IF(ISNUMBER(L9/$B9*100),L9/$B9*100,0)</f>
        <v>0.46668507831087203</v>
      </c>
      <c r="N9" s="33">
        <f>[1]CUADRO456!Q120</f>
        <v>10.277195570166057</v>
      </c>
      <c r="O9" s="32">
        <f>[1]CUADRO456!R120</f>
        <v>105398.67716223642</v>
      </c>
      <c r="P9" s="80">
        <f>IF(ISNUMBER(O9/$B9*100),O9/$B9*100,0)</f>
        <v>10.965619795931666</v>
      </c>
      <c r="Q9" s="33">
        <f>[1]CUADRO456!T120</f>
        <v>8.2989296966081536</v>
      </c>
      <c r="R9" s="25"/>
      <c r="S9" s="25"/>
      <c r="T9" s="25"/>
      <c r="U9" s="25"/>
    </row>
    <row r="10" spans="1:21" x14ac:dyDescent="0.2">
      <c r="A10" s="31" t="s">
        <v>12</v>
      </c>
      <c r="B10" s="78">
        <f>SUM(C10,F10,I10,L10,O10)</f>
        <v>208556.18617401418</v>
      </c>
      <c r="C10" s="32">
        <f>[1]CUADRO456!F122</f>
        <v>32447.888438617138</v>
      </c>
      <c r="D10" s="80">
        <f>IF(ISNUMBER(C10/$B10*100),C10/$B10*100,0)</f>
        <v>15.558343789209598</v>
      </c>
      <c r="E10" s="33">
        <f>[1]CUADRO456!H122</f>
        <v>10.330188679245278</v>
      </c>
      <c r="F10" s="32">
        <f>[1]CUADRO456!I122</f>
        <v>94988.576638854196</v>
      </c>
      <c r="G10" s="80">
        <f>IF(ISNUMBER(F10/$B10*100),F10/$B10*100,0)</f>
        <v>45.545796737766416</v>
      </c>
      <c r="H10" s="33">
        <f>[1]CUADRO456!K122</f>
        <v>9.2870662460567832</v>
      </c>
      <c r="I10" s="32">
        <f>[1]CUADRO456!L122</f>
        <v>49980.215256257041</v>
      </c>
      <c r="J10" s="80">
        <f>IF(ISNUMBER(I10/$B10*100),I10/$B10*100,0)</f>
        <v>23.964868255959942</v>
      </c>
      <c r="K10" s="33">
        <f>[1]CUADRO456!N122</f>
        <v>9.1349693251533655</v>
      </c>
      <c r="L10" s="32">
        <f>[1]CUADRO456!O122</f>
        <v>785.02955899880112</v>
      </c>
      <c r="M10" s="80">
        <f>IF(ISNUMBER(L10/$B10*100),L10/$B10*100,0)</f>
        <v>0.37641154328732862</v>
      </c>
      <c r="N10" s="33">
        <f>[1]CUADRO456!Q122</f>
        <v>11.666666666666668</v>
      </c>
      <c r="O10" s="32">
        <f>[1]CUADRO456!R122</f>
        <v>30354.476281286999</v>
      </c>
      <c r="P10" s="80">
        <f>IF(ISNUMBER(O10/$B10*100),O10/$B10*100,0)</f>
        <v>14.554579673776718</v>
      </c>
      <c r="Q10" s="33">
        <f>[1]CUADRO456!T122</f>
        <v>8.240384615384615</v>
      </c>
      <c r="R10" s="25"/>
      <c r="S10" s="25"/>
      <c r="T10" s="25"/>
      <c r="U10" s="25"/>
    </row>
    <row r="11" spans="1:21" x14ac:dyDescent="0.2">
      <c r="A11" s="31" t="s">
        <v>11</v>
      </c>
      <c r="B11" s="78">
        <f t="shared" ref="B11:B13" si="0">SUM(C11,F11,I11,L11,O11)</f>
        <v>122034.52291861456</v>
      </c>
      <c r="C11" s="32">
        <f>[1]CUADRO456!F123</f>
        <v>20138.702057997958</v>
      </c>
      <c r="D11" s="80">
        <f t="shared" ref="D11:D13" si="1">IF(ISNUMBER(C11/$B11*100),C11/$B11*100,0)</f>
        <v>16.502463054187182</v>
      </c>
      <c r="E11" s="33">
        <f>[1]CUADRO456!H123</f>
        <v>9.3064516129032295</v>
      </c>
      <c r="F11" s="32">
        <f>[1]CUADRO456!I123</f>
        <v>55306.286248830314</v>
      </c>
      <c r="G11" s="80">
        <f t="shared" ref="G11:G13" si="2">IF(ISNUMBER(F11/$B11*100),F11/$B11*100,0)</f>
        <v>45.320197044335032</v>
      </c>
      <c r="H11" s="33">
        <f>[1]CUADRO456!K123</f>
        <v>8.6213017751479271</v>
      </c>
      <c r="I11" s="32">
        <f>[1]CUADRO456!L123</f>
        <v>33664.69597754877</v>
      </c>
      <c r="J11" s="80">
        <f t="shared" ref="J11:J13" si="3">IF(ISNUMBER(I11/$B11*100),I11/$B11*100,0)</f>
        <v>27.586206896551662</v>
      </c>
      <c r="K11" s="33">
        <f>[1]CUADRO456!N123</f>
        <v>7.9809523809523801</v>
      </c>
      <c r="L11" s="32">
        <f>[1]CUADRO456!O123</f>
        <v>1202.3105706267445</v>
      </c>
      <c r="M11" s="80">
        <f t="shared" ref="M11:M13" si="4">IF(ISNUMBER(L11/$B11*100),L11/$B11*100,0)</f>
        <v>0.98522167487684731</v>
      </c>
      <c r="N11" s="33">
        <f>[1]CUADRO456!Q123</f>
        <v>11</v>
      </c>
      <c r="O11" s="32">
        <f>[1]CUADRO456!R123</f>
        <v>11722.528063610764</v>
      </c>
      <c r="P11" s="80">
        <f t="shared" ref="P11:P13" si="5">IF(ISNUMBER(O11/$B11*100),O11/$B11*100,0)</f>
        <v>9.6059113300492669</v>
      </c>
      <c r="Q11" s="33">
        <f>[1]CUADRO456!T123</f>
        <v>7.5</v>
      </c>
      <c r="R11" s="25"/>
      <c r="S11" s="25"/>
      <c r="T11" s="25"/>
      <c r="U11" s="25"/>
    </row>
    <row r="12" spans="1:21" x14ac:dyDescent="0.2">
      <c r="A12" s="31" t="s">
        <v>10</v>
      </c>
      <c r="B12" s="78">
        <f t="shared" si="0"/>
        <v>630583.20650619757</v>
      </c>
      <c r="C12" s="32">
        <f>[1]CUADRO456!F124</f>
        <v>84353.036252731516</v>
      </c>
      <c r="D12" s="80">
        <f t="shared" si="1"/>
        <v>13.376987427257541</v>
      </c>
      <c r="E12" s="33">
        <f>[1]CUADRO456!H124</f>
        <v>8.9704254280103619</v>
      </c>
      <c r="F12" s="32">
        <f>[1]CUADRO456!I124</f>
        <v>304598.57843233767</v>
      </c>
      <c r="G12" s="80">
        <f t="shared" si="2"/>
        <v>48.304264257209326</v>
      </c>
      <c r="H12" s="33">
        <f>[1]CUADRO456!K124</f>
        <v>8.4931304778839376</v>
      </c>
      <c r="I12" s="32">
        <f>[1]CUADRO456!L124</f>
        <v>175811.60389269894</v>
      </c>
      <c r="J12" s="80">
        <f t="shared" si="3"/>
        <v>27.880793855389648</v>
      </c>
      <c r="K12" s="33">
        <f>[1]CUADRO456!N124</f>
        <v>8.6992891977452977</v>
      </c>
      <c r="L12" s="32">
        <f>[1]CUADRO456!O124</f>
        <v>2498.3151110905105</v>
      </c>
      <c r="M12" s="80">
        <f t="shared" si="4"/>
        <v>0.39619119020511945</v>
      </c>
      <c r="N12" s="33">
        <f>[1]CUADRO456!Q124</f>
        <v>9.6666666666666661</v>
      </c>
      <c r="O12" s="32">
        <f>[1]CUADRO456!R124</f>
        <v>63321.672817338891</v>
      </c>
      <c r="P12" s="80">
        <f t="shared" si="5"/>
        <v>10.041763269938357</v>
      </c>
      <c r="Q12" s="33">
        <f>[1]CUADRO456!T124</f>
        <v>8.4728819685394328</v>
      </c>
      <c r="R12" s="25"/>
      <c r="S12" s="25"/>
      <c r="T12" s="25"/>
      <c r="U12" s="25"/>
    </row>
    <row r="13" spans="1:21" x14ac:dyDescent="0.2">
      <c r="A13" s="28" t="s">
        <v>9</v>
      </c>
      <c r="B13" s="78">
        <f t="shared" si="0"/>
        <v>638331.27386395668</v>
      </c>
      <c r="C13" s="32">
        <f>[1]CUADRO456!F125</f>
        <v>48064.574121856684</v>
      </c>
      <c r="D13" s="80">
        <f t="shared" si="1"/>
        <v>7.529722589167763</v>
      </c>
      <c r="E13" s="33">
        <f>[1]CUADRO456!H125</f>
        <v>7.4854368932038824</v>
      </c>
      <c r="F13" s="32">
        <f>[1]CUADRO456!I125</f>
        <v>280798.30144874146</v>
      </c>
      <c r="G13" s="80">
        <f t="shared" si="2"/>
        <v>43.989431968295847</v>
      </c>
      <c r="H13" s="33">
        <f>[1]CUADRO456!K125</f>
        <v>6.4704890387858347</v>
      </c>
      <c r="I13" s="32">
        <f>[1]CUADRO456!L125</f>
        <v>106248.00595357861</v>
      </c>
      <c r="J13" s="80">
        <f t="shared" si="3"/>
        <v>16.6446499339499</v>
      </c>
      <c r="K13" s="33">
        <f>[1]CUADRO456!N125</f>
        <v>6.5181818181818132</v>
      </c>
      <c r="L13" s="32">
        <f>[1]CUADRO456!O125</f>
        <v>421.61907124435737</v>
      </c>
      <c r="M13" s="80">
        <f t="shared" si="4"/>
        <v>6.60501981505945E-2</v>
      </c>
      <c r="N13" s="33">
        <f>[1]CUADRO456!Q125</f>
        <v>0</v>
      </c>
      <c r="O13" s="32">
        <f>[1]CUADRO456!R125</f>
        <v>202798.7732685355</v>
      </c>
      <c r="P13" s="80">
        <f t="shared" si="5"/>
        <v>31.770145310435886</v>
      </c>
      <c r="Q13" s="33">
        <f>[1]CUADRO456!T125</f>
        <v>6.084507042253521</v>
      </c>
      <c r="R13" s="25"/>
      <c r="S13" s="25"/>
      <c r="T13" s="25"/>
      <c r="U13" s="25"/>
    </row>
    <row r="14" spans="1:21" x14ac:dyDescent="0.2">
      <c r="A14" s="28"/>
      <c r="R14" s="25"/>
      <c r="S14" s="25"/>
      <c r="T14" s="25"/>
      <c r="U14" s="25"/>
    </row>
    <row r="15" spans="1:21" x14ac:dyDescent="0.2">
      <c r="A15" s="3" t="s">
        <v>8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</row>
    <row r="16" spans="1:21" x14ac:dyDescent="0.2">
      <c r="A16" s="28" t="s">
        <v>7</v>
      </c>
      <c r="B16" s="78">
        <f t="shared" ref="B16" si="6">SUM(C16,F16,I16,L16,O16)</f>
        <v>124191.2235030311</v>
      </c>
      <c r="C16" s="32">
        <f>[1]CUADRO456!F126</f>
        <v>21918.630866455554</v>
      </c>
      <c r="D16" s="80">
        <f>IF(ISNUMBER(C16/$B16*100),C16/$B16*100,0)</f>
        <v>17.6490980990461</v>
      </c>
      <c r="E16" s="33">
        <f>[1]CUADRO456!H126</f>
        <v>8.0342370416386348</v>
      </c>
      <c r="F16" s="32">
        <f>[1]CUADRO456!I126</f>
        <v>47973.422951336514</v>
      </c>
      <c r="G16" s="80">
        <f>IF(ISNUMBER(F16/$B16*100),F16/$B16*100,0)</f>
        <v>38.628674070648508</v>
      </c>
      <c r="H16" s="33">
        <f>[1]CUADRO456!K126</f>
        <v>8.2223099223333502</v>
      </c>
      <c r="I16" s="32">
        <f>[1]CUADRO456!L126</f>
        <v>23373.893675122814</v>
      </c>
      <c r="J16" s="80">
        <f>IF(ISNUMBER(I16/$B16*100),I16/$B16*100,0)</f>
        <v>18.820890088543443</v>
      </c>
      <c r="K16" s="33">
        <f>[1]CUADRO456!N126</f>
        <v>7.6476568033910786</v>
      </c>
      <c r="L16" s="32">
        <f>[1]CUADRO456!O126</f>
        <v>1516.0672946074615</v>
      </c>
      <c r="M16" s="80">
        <f>IF(ISNUMBER(L16/$B16*100),L16/$B16*100,0)</f>
        <v>1.2207523622395582</v>
      </c>
      <c r="N16" s="33">
        <f>[1]CUADRO456!Q126</f>
        <v>10.760905528392959</v>
      </c>
      <c r="O16" s="32">
        <f>[1]CUADRO456!R126</f>
        <v>29409.208715508743</v>
      </c>
      <c r="P16" s="80">
        <f>IF(ISNUMBER(O16/$B16*100),O16/$B16*100,0)</f>
        <v>23.680585379522377</v>
      </c>
      <c r="Q16" s="33">
        <f>[1]CUADRO456!T126</f>
        <v>7.2868143730101123</v>
      </c>
      <c r="R16" s="25"/>
      <c r="S16" s="25"/>
      <c r="T16" s="25"/>
      <c r="U16" s="25"/>
    </row>
    <row r="17" spans="1:21" x14ac:dyDescent="0.2">
      <c r="A17" s="28" t="s">
        <v>6</v>
      </c>
      <c r="B17" s="78">
        <f t="shared" ref="B17:B22" si="7">SUM(C17,F17,I17,L17,O17)</f>
        <v>309245.52572852088</v>
      </c>
      <c r="C17" s="32">
        <f>[1]CUADRO456!F127</f>
        <v>61902.384714286331</v>
      </c>
      <c r="D17" s="80">
        <f t="shared" ref="D17:D22" si="8">IF(ISNUMBER(C17/$B17*100),C17/$B17*100,0)</f>
        <v>20.017228889070147</v>
      </c>
      <c r="E17" s="33">
        <f>[1]CUADRO456!H127</f>
        <v>9.6293473091227515</v>
      </c>
      <c r="F17" s="32">
        <f>[1]CUADRO456!I127</f>
        <v>112974.29299222225</v>
      </c>
      <c r="G17" s="80">
        <f t="shared" ref="G17:G22" si="9">IF(ISNUMBER(F17/$B17*100),F17/$B17*100,0)</f>
        <v>36.532232026988041</v>
      </c>
      <c r="H17" s="33">
        <f>[1]CUADRO456!K127</f>
        <v>9.1369886679701811</v>
      </c>
      <c r="I17" s="32">
        <f>[1]CUADRO456!L127</f>
        <v>81546.640756452151</v>
      </c>
      <c r="J17" s="80">
        <f t="shared" ref="J17:J22" si="10">IF(ISNUMBER(I17/$B17*100),I17/$B17*100,0)</f>
        <v>26.36954586953021</v>
      </c>
      <c r="K17" s="33">
        <f>[1]CUADRO456!N127</f>
        <v>9.8036975967148905</v>
      </c>
      <c r="L17" s="32">
        <f>[1]CUADRO456!O127</f>
        <v>1433.9269890102091</v>
      </c>
      <c r="M17" s="80">
        <f t="shared" ref="M17:M22" si="11">IF(ISNUMBER(L17/$B17*100),L17/$B17*100,0)</f>
        <v>0.4636856056792294</v>
      </c>
      <c r="N17" s="33">
        <f>[1]CUADRO456!Q127</f>
        <v>7.5912709190177319</v>
      </c>
      <c r="O17" s="32">
        <f>[1]CUADRO456!R127</f>
        <v>51388.280276549951</v>
      </c>
      <c r="P17" s="80">
        <f t="shared" ref="P17:P22" si="12">IF(ISNUMBER(O17/$B17*100),O17/$B17*100,0)</f>
        <v>16.617307608732379</v>
      </c>
      <c r="Q17" s="33">
        <f>[1]CUADRO456!T127</f>
        <v>8.3691034564668918</v>
      </c>
      <c r="R17" s="25"/>
      <c r="S17" s="25"/>
      <c r="T17" s="25"/>
      <c r="U17" s="25"/>
    </row>
    <row r="18" spans="1:21" x14ac:dyDescent="0.2">
      <c r="A18" s="28" t="s">
        <v>5</v>
      </c>
      <c r="B18" s="78">
        <f t="shared" si="7"/>
        <v>171936.85322596668</v>
      </c>
      <c r="C18" s="32">
        <f>[1]CUADRO456!F128</f>
        <v>28375.972477225645</v>
      </c>
      <c r="D18" s="80">
        <f t="shared" si="8"/>
        <v>16.503717466512395</v>
      </c>
      <c r="E18" s="33">
        <f>[1]CUADRO456!H128</f>
        <v>9.8253153481375168</v>
      </c>
      <c r="F18" s="32">
        <f>[1]CUADRO456!I128</f>
        <v>64343.679504551379</v>
      </c>
      <c r="G18" s="80">
        <f t="shared" si="9"/>
        <v>37.422855133906744</v>
      </c>
      <c r="H18" s="33">
        <f>[1]CUADRO456!K128</f>
        <v>9.7811972986824571</v>
      </c>
      <c r="I18" s="32">
        <f>[1]CUADRO456!L128</f>
        <v>44242.693638323879</v>
      </c>
      <c r="J18" s="80">
        <f t="shared" si="10"/>
        <v>25.731943331647617</v>
      </c>
      <c r="K18" s="33">
        <f>[1]CUADRO456!N128</f>
        <v>10.246654261598557</v>
      </c>
      <c r="L18" s="32">
        <f>[1]CUADRO456!O128</f>
        <v>1395.0258660197901</v>
      </c>
      <c r="M18" s="80">
        <f t="shared" si="11"/>
        <v>0.81135942635078251</v>
      </c>
      <c r="N18" s="33">
        <f>[1]CUADRO456!Q128</f>
        <v>11.00633753245941</v>
      </c>
      <c r="O18" s="32">
        <f>[1]CUADRO456!R128</f>
        <v>33579.481739845985</v>
      </c>
      <c r="P18" s="80">
        <f t="shared" si="12"/>
        <v>19.530124641582461</v>
      </c>
      <c r="Q18" s="33">
        <f>[1]CUADRO456!T128</f>
        <v>8.1294556426214069</v>
      </c>
      <c r="R18" s="25"/>
      <c r="S18" s="25"/>
      <c r="T18" s="25"/>
      <c r="U18" s="25"/>
    </row>
    <row r="19" spans="1:21" x14ac:dyDescent="0.2">
      <c r="A19" s="28" t="s">
        <v>89</v>
      </c>
      <c r="B19" s="78">
        <f t="shared" si="7"/>
        <v>201926.59063335566</v>
      </c>
      <c r="C19" s="32">
        <f>[1]CUADRO456!F129</f>
        <v>20282.61407877077</v>
      </c>
      <c r="D19" s="80">
        <f t="shared" si="8"/>
        <v>10.044548375304636</v>
      </c>
      <c r="E19" s="33">
        <f>[1]CUADRO456!H129</f>
        <v>10.003207422206135</v>
      </c>
      <c r="F19" s="32">
        <f>[1]CUADRO456!I129</f>
        <v>94462.624348358309</v>
      </c>
      <c r="G19" s="80">
        <f t="shared" si="9"/>
        <v>46.780676112081245</v>
      </c>
      <c r="H19" s="33">
        <f>[1]CUADRO456!K129</f>
        <v>8.3325778026032697</v>
      </c>
      <c r="I19" s="32">
        <f>[1]CUADRO456!L129</f>
        <v>58480.307227383026</v>
      </c>
      <c r="J19" s="80">
        <f t="shared" si="10"/>
        <v>28.961172000158967</v>
      </c>
      <c r="K19" s="33">
        <f>[1]CUADRO456!N129</f>
        <v>8.7963161514921904</v>
      </c>
      <c r="L19" s="32">
        <f>[1]CUADRO456!O129</f>
        <v>0</v>
      </c>
      <c r="M19" s="80">
        <f t="shared" si="11"/>
        <v>0</v>
      </c>
      <c r="N19" s="33">
        <f>[1]CUADRO456!Q129</f>
        <v>0</v>
      </c>
      <c r="O19" s="32">
        <f>[1]CUADRO456!R129</f>
        <v>28701.044978843569</v>
      </c>
      <c r="P19" s="80">
        <f t="shared" si="12"/>
        <v>14.213603512455148</v>
      </c>
      <c r="Q19" s="33">
        <f>[1]CUADRO456!T129</f>
        <v>7.3782521137191344</v>
      </c>
      <c r="R19" s="25"/>
      <c r="S19" s="25"/>
      <c r="T19" s="25"/>
      <c r="U19" s="25"/>
    </row>
    <row r="20" spans="1:21" x14ac:dyDescent="0.2">
      <c r="A20" s="28" t="s">
        <v>90</v>
      </c>
      <c r="B20" s="78">
        <f t="shared" si="7"/>
        <v>312446.73360933521</v>
      </c>
      <c r="C20" s="32">
        <f>[1]CUADRO456!F130</f>
        <v>27394.292354662997</v>
      </c>
      <c r="D20" s="80">
        <f t="shared" si="8"/>
        <v>8.767668023988751</v>
      </c>
      <c r="E20" s="33">
        <f>[1]CUADRO456!H130</f>
        <v>8.0874429464684283</v>
      </c>
      <c r="F20" s="32">
        <f>[1]CUADRO456!I130</f>
        <v>170784.39082387305</v>
      </c>
      <c r="G20" s="80">
        <f t="shared" si="9"/>
        <v>54.660322049457456</v>
      </c>
      <c r="H20" s="33">
        <f>[1]CUADRO456!K130</f>
        <v>7.5324668949056601</v>
      </c>
      <c r="I20" s="32">
        <f>[1]CUADRO456!L130</f>
        <v>60670.833725942139</v>
      </c>
      <c r="J20" s="80">
        <f t="shared" si="10"/>
        <v>19.417976633995266</v>
      </c>
      <c r="K20" s="33">
        <f>[1]CUADRO456!N130</f>
        <v>7.2501530026439163</v>
      </c>
      <c r="L20" s="32">
        <f>[1]CUADRO456!O130</f>
        <v>0</v>
      </c>
      <c r="M20" s="80">
        <f t="shared" si="11"/>
        <v>0</v>
      </c>
      <c r="N20" s="33">
        <f>[1]CUADRO456!Q130</f>
        <v>0</v>
      </c>
      <c r="O20" s="32">
        <f>[1]CUADRO456!R130</f>
        <v>53597.216704856997</v>
      </c>
      <c r="P20" s="80">
        <f t="shared" si="12"/>
        <v>17.15403329255852</v>
      </c>
      <c r="Q20" s="33">
        <f>[1]CUADRO456!T130</f>
        <v>6.2478808319331565</v>
      </c>
      <c r="R20" s="25"/>
      <c r="S20" s="25"/>
      <c r="T20" s="25"/>
      <c r="U20" s="25"/>
    </row>
    <row r="21" spans="1:21" x14ac:dyDescent="0.2">
      <c r="A21" s="28" t="s">
        <v>91</v>
      </c>
      <c r="B21" s="78">
        <f t="shared" si="7"/>
        <v>320655.56366413471</v>
      </c>
      <c r="C21" s="32">
        <f>[1]CUADRO456!F131</f>
        <v>17286.100276093712</v>
      </c>
      <c r="D21" s="80">
        <f t="shared" si="8"/>
        <v>5.3908624190284593</v>
      </c>
      <c r="E21" s="33">
        <f>[1]CUADRO456!H131</f>
        <v>7.1425563598523096</v>
      </c>
      <c r="F21" s="32">
        <f>[1]CUADRO456!I131</f>
        <v>168392.46359775856</v>
      </c>
      <c r="G21" s="80">
        <f t="shared" si="9"/>
        <v>52.515060606944097</v>
      </c>
      <c r="H21" s="33">
        <f>[1]CUADRO456!K131</f>
        <v>7.0523007395998523</v>
      </c>
      <c r="I21" s="32">
        <f>[1]CUADRO456!L131</f>
        <v>64232.85723517312</v>
      </c>
      <c r="J21" s="80">
        <f t="shared" si="10"/>
        <v>20.031730153434278</v>
      </c>
      <c r="K21" s="33">
        <f>[1]CUADRO456!N131</f>
        <v>6.2781667198137976</v>
      </c>
      <c r="L21" s="32">
        <f>[1]CUADRO456!O131</f>
        <v>261.67651966626704</v>
      </c>
      <c r="M21" s="80">
        <f t="shared" si="11"/>
        <v>8.1606729874288325E-2</v>
      </c>
      <c r="N21" s="33">
        <f>[1]CUADRO456!Q131</f>
        <v>16</v>
      </c>
      <c r="O21" s="32">
        <f>[1]CUADRO456!R131</f>
        <v>70482.466035443053</v>
      </c>
      <c r="P21" s="80">
        <f t="shared" si="12"/>
        <v>21.980740090718879</v>
      </c>
      <c r="Q21" s="33">
        <f>[1]CUADRO456!T131</f>
        <v>5.8098346332932111</v>
      </c>
      <c r="R21" s="25"/>
      <c r="S21" s="25"/>
      <c r="T21" s="25"/>
      <c r="U21" s="25"/>
    </row>
    <row r="22" spans="1:21" x14ac:dyDescent="0.2">
      <c r="A22" s="28" t="s">
        <v>92</v>
      </c>
      <c r="B22" s="78">
        <f t="shared" si="7"/>
        <v>159102.69909844076</v>
      </c>
      <c r="C22" s="32">
        <f>[1]CUADRO456!F132</f>
        <v>7844.206103708244</v>
      </c>
      <c r="D22" s="80">
        <f t="shared" si="8"/>
        <v>4.9302784604897498</v>
      </c>
      <c r="E22" s="33">
        <f>[1]CUADRO456!H132</f>
        <v>5.7588649938338712</v>
      </c>
      <c r="F22" s="32">
        <f>[1]CUADRO456!I132</f>
        <v>76760.868550666433</v>
      </c>
      <c r="G22" s="80">
        <f t="shared" si="9"/>
        <v>48.246113350454593</v>
      </c>
      <c r="H22" s="33">
        <f>[1]CUADRO456!K132</f>
        <v>5.5745253062291056</v>
      </c>
      <c r="I22" s="32">
        <f>[1]CUADRO456!L132</f>
        <v>33157.294821685267</v>
      </c>
      <c r="J22" s="80">
        <f t="shared" si="10"/>
        <v>20.840183736399112</v>
      </c>
      <c r="K22" s="33">
        <f>[1]CUADRO456!N132</f>
        <v>4.5746256534877219</v>
      </c>
      <c r="L22" s="32">
        <f>[1]CUADRO456!O132</f>
        <v>300.57764265668612</v>
      </c>
      <c r="M22" s="80">
        <f t="shared" si="11"/>
        <v>0.18892051760272863</v>
      </c>
      <c r="N22" s="33">
        <f>[1]CUADRO456!Q132</f>
        <v>0</v>
      </c>
      <c r="O22" s="32">
        <f>[1]CUADRO456!R132</f>
        <v>41039.751979724111</v>
      </c>
      <c r="P22" s="80">
        <f t="shared" si="12"/>
        <v>25.794503935053804</v>
      </c>
      <c r="Q22" s="33">
        <f>[1]CUADRO456!T132</f>
        <v>5.4318356972794666</v>
      </c>
      <c r="R22" s="25"/>
      <c r="S22" s="25"/>
      <c r="T22" s="25"/>
      <c r="U22" s="25"/>
    </row>
    <row r="23" spans="1:21" x14ac:dyDescent="0.2">
      <c r="A23" s="28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</row>
    <row r="24" spans="1:21" x14ac:dyDescent="0.2">
      <c r="A24" s="65"/>
      <c r="B24" s="56"/>
      <c r="C24" s="56"/>
      <c r="D24" s="66"/>
      <c r="E24" s="67"/>
      <c r="F24" s="56"/>
      <c r="G24" s="66"/>
      <c r="H24" s="67"/>
      <c r="I24" s="56"/>
      <c r="J24" s="63"/>
      <c r="K24" s="67"/>
      <c r="L24" s="56"/>
      <c r="M24" s="66"/>
      <c r="N24" s="67"/>
      <c r="O24" s="56"/>
      <c r="P24" s="66"/>
      <c r="Q24" s="66"/>
      <c r="R24" s="25"/>
      <c r="S24" s="25"/>
      <c r="T24" s="25"/>
      <c r="U24" s="25"/>
    </row>
    <row r="25" spans="1:21" x14ac:dyDescent="0.2">
      <c r="A25" s="1" t="str">
        <f>'C01'!$A$32</f>
        <v>Fuente: Instituto Nacional de Estadística (INE). Encuesta Permanente de Hogares de Propósitos Múltiples LXXIII, 2021.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</row>
    <row r="26" spans="1:21" x14ac:dyDescent="0.2">
      <c r="A26" s="34" t="s">
        <v>0</v>
      </c>
      <c r="R26" s="25"/>
      <c r="S26" s="25"/>
      <c r="T26" s="25"/>
      <c r="U26" s="25"/>
    </row>
    <row r="27" spans="1:21" x14ac:dyDescent="0.2">
      <c r="A27" s="34" t="s">
        <v>22</v>
      </c>
      <c r="R27" s="25"/>
      <c r="S27" s="25"/>
      <c r="T27" s="25"/>
      <c r="U27" s="25"/>
    </row>
    <row r="29" spans="1:21" x14ac:dyDescent="0.2">
      <c r="A29" s="90" t="str">
        <f>A1</f>
        <v>Cuadro No. 6.  Población con problemas de empleo y Años de Estudio Promedio (AEP), según dominio, Rangos de edad, rama de actividad  y ocupación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25"/>
      <c r="S29" s="25"/>
      <c r="T29" s="25"/>
      <c r="U29" s="25"/>
    </row>
    <row r="30" spans="1:21" ht="21.75" customHeight="1" x14ac:dyDescent="0.35">
      <c r="A30" s="91" t="str">
        <f>A2</f>
        <v>Mujeres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25"/>
      <c r="S30" s="25"/>
      <c r="T30" s="25"/>
      <c r="U30" s="25"/>
    </row>
    <row r="31" spans="1:21" x14ac:dyDescent="0.2">
      <c r="A31" s="35" t="s">
        <v>4</v>
      </c>
      <c r="C31" s="40"/>
      <c r="R31" s="25"/>
      <c r="S31" s="25"/>
      <c r="T31" s="25"/>
      <c r="U31" s="25"/>
    </row>
    <row r="32" spans="1:21" ht="36" customHeight="1" x14ac:dyDescent="0.2">
      <c r="A32" s="100" t="str">
        <f>A3</f>
        <v>Categorías</v>
      </c>
      <c r="B32" s="100" t="s">
        <v>15</v>
      </c>
      <c r="C32" s="102" t="s">
        <v>24</v>
      </c>
      <c r="D32" s="102"/>
      <c r="E32" s="102"/>
      <c r="F32" s="87" t="s">
        <v>84</v>
      </c>
      <c r="G32" s="87"/>
      <c r="H32" s="87"/>
      <c r="I32" s="87" t="s">
        <v>85</v>
      </c>
      <c r="J32" s="87"/>
      <c r="K32" s="87"/>
      <c r="L32" s="102" t="str">
        <f>L3</f>
        <v>Buscador no disponible</v>
      </c>
      <c r="M32" s="102"/>
      <c r="N32" s="102"/>
      <c r="O32" s="102" t="str">
        <f>O3</f>
        <v>Disponible no buscador</v>
      </c>
      <c r="P32" s="102"/>
      <c r="Q32" s="102"/>
      <c r="R32" s="25"/>
      <c r="S32" s="25"/>
      <c r="T32" s="25"/>
      <c r="U32" s="25"/>
    </row>
    <row r="33" spans="1:21" x14ac:dyDescent="0.2">
      <c r="A33" s="101"/>
      <c r="B33" s="101"/>
      <c r="C33" s="36" t="s">
        <v>18</v>
      </c>
      <c r="D33" s="36" t="s">
        <v>23</v>
      </c>
      <c r="E33" s="36" t="s">
        <v>17</v>
      </c>
      <c r="F33" s="36" t="s">
        <v>18</v>
      </c>
      <c r="G33" s="36" t="s">
        <v>23</v>
      </c>
      <c r="H33" s="36" t="s">
        <v>17</v>
      </c>
      <c r="I33" s="36" t="s">
        <v>18</v>
      </c>
      <c r="J33" s="36" t="s">
        <v>23</v>
      </c>
      <c r="K33" s="36" t="s">
        <v>17</v>
      </c>
      <c r="L33" s="36" t="s">
        <v>18</v>
      </c>
      <c r="M33" s="36" t="s">
        <v>23</v>
      </c>
      <c r="N33" s="36" t="s">
        <v>17</v>
      </c>
      <c r="O33" s="36" t="s">
        <v>18</v>
      </c>
      <c r="P33" s="36" t="s">
        <v>23</v>
      </c>
      <c r="Q33" s="36" t="s">
        <v>17</v>
      </c>
      <c r="R33" s="25"/>
      <c r="S33" s="25"/>
      <c r="T33" s="25"/>
      <c r="U33" s="25"/>
    </row>
    <row r="35" spans="1:21" x14ac:dyDescent="0.2">
      <c r="A35" s="3" t="str">
        <f>A6</f>
        <v>Total Nacional/2</v>
      </c>
      <c r="B35" s="38"/>
      <c r="C35" s="38"/>
      <c r="D35" s="39"/>
      <c r="E35" s="39"/>
      <c r="F35" s="38"/>
      <c r="G35" s="39"/>
      <c r="H35" s="39"/>
      <c r="I35" s="38"/>
      <c r="J35" s="39"/>
      <c r="K35" s="39"/>
      <c r="L35" s="38"/>
      <c r="M35" s="39"/>
      <c r="N35" s="39"/>
      <c r="O35" s="38"/>
      <c r="P35" s="39"/>
      <c r="Q35" s="39"/>
      <c r="R35" s="25"/>
      <c r="S35" s="25"/>
      <c r="T35" s="25"/>
      <c r="U35" s="25"/>
    </row>
    <row r="36" spans="1:21" x14ac:dyDescent="0.2">
      <c r="A36" s="41"/>
      <c r="B36" s="13"/>
      <c r="C36" s="13"/>
      <c r="D36" s="16"/>
      <c r="E36" s="16"/>
      <c r="F36" s="13"/>
      <c r="G36" s="16"/>
      <c r="H36" s="16"/>
      <c r="I36" s="13"/>
      <c r="J36" s="16"/>
      <c r="K36" s="16"/>
      <c r="L36" s="13"/>
      <c r="M36" s="16"/>
      <c r="N36" s="16"/>
      <c r="O36" s="13"/>
      <c r="P36" s="16"/>
      <c r="Q36" s="16"/>
      <c r="R36" s="25"/>
      <c r="S36" s="25"/>
      <c r="T36" s="25"/>
      <c r="U36" s="25"/>
    </row>
    <row r="37" spans="1:21" x14ac:dyDescent="0.2">
      <c r="A37" s="3" t="s">
        <v>3</v>
      </c>
      <c r="B37" s="72"/>
      <c r="C37" s="72"/>
      <c r="D37" s="79"/>
      <c r="E37" s="73"/>
      <c r="F37" s="72"/>
      <c r="G37" s="79"/>
      <c r="H37" s="73"/>
      <c r="I37" s="72"/>
      <c r="J37" s="79"/>
      <c r="K37" s="73"/>
      <c r="L37" s="72"/>
      <c r="M37" s="79"/>
      <c r="N37" s="73"/>
      <c r="O37" s="72"/>
      <c r="P37" s="79"/>
      <c r="Q37" s="73"/>
      <c r="R37" s="25"/>
      <c r="S37" s="25"/>
      <c r="T37" s="25"/>
      <c r="U37" s="25"/>
    </row>
    <row r="38" spans="1:21" x14ac:dyDescent="0.2">
      <c r="A38" s="2" t="s">
        <v>32</v>
      </c>
      <c r="B38" s="78">
        <f t="shared" ref="B38" si="13">SUM(C38,F38,I38,L38,O38)</f>
        <v>96070.279940760665</v>
      </c>
      <c r="C38" s="32">
        <f>[1]CUADRO456!F133</f>
        <v>0</v>
      </c>
      <c r="D38" s="80">
        <f>IF(ISNUMBER(C38/$B38*100),C38/$B38*100,0)</f>
        <v>0</v>
      </c>
      <c r="E38" s="33">
        <f>[1]CUADRO456!H133</f>
        <v>0</v>
      </c>
      <c r="F38" s="32">
        <f>[1]CUADRO456!I133</f>
        <v>65135.881417007862</v>
      </c>
      <c r="G38" s="80">
        <f>IF(ISNUMBER(F38/$B38*100),F38/$B38*100,0)</f>
        <v>67.800241091388799</v>
      </c>
      <c r="H38" s="33">
        <f>[1]CUADRO456!K133</f>
        <v>5.7051887185834493</v>
      </c>
      <c r="I38" s="32">
        <f>[1]CUADRO456!L133</f>
        <v>30934.398523752803</v>
      </c>
      <c r="J38" s="80">
        <f>IF(ISNUMBER(I38/$B38*100),I38/$B38*100,0)</f>
        <v>32.199758908611201</v>
      </c>
      <c r="K38" s="33">
        <f>[1]CUADRO456!N133</f>
        <v>6.2117988150801784</v>
      </c>
      <c r="L38" s="32">
        <f>[1]CUADRO456!O133</f>
        <v>0</v>
      </c>
      <c r="M38" s="80">
        <f>IF(ISNUMBER(L38/$B38*100),L38/$B38*100,0)</f>
        <v>0</v>
      </c>
      <c r="N38" s="33">
        <f>[1]CUADRO456!Q133</f>
        <v>0</v>
      </c>
      <c r="O38" s="32">
        <f>[1]CUADRO456!R133</f>
        <v>0</v>
      </c>
      <c r="P38" s="80">
        <f>IF(ISNUMBER(O38/$B38*100),O38/$B38*100,0)</f>
        <v>0</v>
      </c>
      <c r="Q38" s="33">
        <f>[1]CUADRO456!T133</f>
        <v>0</v>
      </c>
      <c r="R38" s="25"/>
      <c r="S38" s="25"/>
      <c r="T38" s="25"/>
      <c r="U38" s="25"/>
    </row>
    <row r="39" spans="1:21" x14ac:dyDescent="0.2">
      <c r="A39" s="2" t="s">
        <v>33</v>
      </c>
      <c r="B39" s="78">
        <f t="shared" ref="B39:B61" si="14">SUM(C39,F39,I39,L39,O39)</f>
        <v>0</v>
      </c>
      <c r="C39" s="32">
        <f>[1]CUADRO456!F134</f>
        <v>0</v>
      </c>
      <c r="D39" s="80">
        <f t="shared" ref="D39:D61" si="15">IF(ISNUMBER(C39/$B39*100),C39/$B39*100,0)</f>
        <v>0</v>
      </c>
      <c r="E39" s="33">
        <f>[1]CUADRO456!H134</f>
        <v>0</v>
      </c>
      <c r="F39" s="32">
        <f>[1]CUADRO456!I134</f>
        <v>0</v>
      </c>
      <c r="G39" s="80">
        <f t="shared" ref="G39:G61" si="16">IF(ISNUMBER(F39/$B39*100),F39/$B39*100,0)</f>
        <v>0</v>
      </c>
      <c r="H39" s="33">
        <f>[1]CUADRO456!K134</f>
        <v>0</v>
      </c>
      <c r="I39" s="32">
        <f>[1]CUADRO456!L134</f>
        <v>0</v>
      </c>
      <c r="J39" s="80">
        <f t="shared" ref="J39:J61" si="17">IF(ISNUMBER(I39/$B39*100),I39/$B39*100,0)</f>
        <v>0</v>
      </c>
      <c r="K39" s="33">
        <f>[1]CUADRO456!N134</f>
        <v>0</v>
      </c>
      <c r="L39" s="32">
        <f>[1]CUADRO456!O134</f>
        <v>0</v>
      </c>
      <c r="M39" s="80">
        <f t="shared" ref="M39:M61" si="18">IF(ISNUMBER(L39/$B39*100),L39/$B39*100,0)</f>
        <v>0</v>
      </c>
      <c r="N39" s="33">
        <f>[1]CUADRO456!Q134</f>
        <v>0</v>
      </c>
      <c r="O39" s="32">
        <f>[1]CUADRO456!R134</f>
        <v>0</v>
      </c>
      <c r="P39" s="80">
        <f t="shared" ref="P39:P61" si="19">IF(ISNUMBER(O39/$B39*100),O39/$B39*100,0)</f>
        <v>0</v>
      </c>
      <c r="Q39" s="33">
        <f>[1]CUADRO456!T134</f>
        <v>0</v>
      </c>
      <c r="R39" s="25"/>
      <c r="S39" s="25"/>
      <c r="T39" s="25"/>
      <c r="U39" s="25"/>
    </row>
    <row r="40" spans="1:21" x14ac:dyDescent="0.2">
      <c r="A40" s="2" t="s">
        <v>2</v>
      </c>
      <c r="B40" s="78">
        <f t="shared" si="14"/>
        <v>226664.63965677968</v>
      </c>
      <c r="C40" s="32">
        <f>[1]CUADRO456!F135</f>
        <v>0</v>
      </c>
      <c r="D40" s="80">
        <f t="shared" si="15"/>
        <v>0</v>
      </c>
      <c r="E40" s="33">
        <f>[1]CUADRO456!H135</f>
        <v>0</v>
      </c>
      <c r="F40" s="32">
        <f>[1]CUADRO456!I135</f>
        <v>146170.42570603229</v>
      </c>
      <c r="G40" s="80">
        <f t="shared" si="16"/>
        <v>64.487529209393486</v>
      </c>
      <c r="H40" s="33">
        <f>[1]CUADRO456!K135</f>
        <v>7.0215156152922047</v>
      </c>
      <c r="I40" s="32">
        <f>[1]CUADRO456!L135</f>
        <v>80494.213950747391</v>
      </c>
      <c r="J40" s="80">
        <f t="shared" si="17"/>
        <v>35.512470790606514</v>
      </c>
      <c r="K40" s="33">
        <f>[1]CUADRO456!N135</f>
        <v>8.409242498292377</v>
      </c>
      <c r="L40" s="32">
        <f>[1]CUADRO456!O135</f>
        <v>0</v>
      </c>
      <c r="M40" s="80">
        <f t="shared" si="18"/>
        <v>0</v>
      </c>
      <c r="N40" s="33">
        <f>[1]CUADRO456!Q135</f>
        <v>0</v>
      </c>
      <c r="O40" s="32">
        <f>[1]CUADRO456!R135</f>
        <v>0</v>
      </c>
      <c r="P40" s="80">
        <f t="shared" si="19"/>
        <v>0</v>
      </c>
      <c r="Q40" s="33">
        <f>[1]CUADRO456!T135</f>
        <v>0</v>
      </c>
      <c r="R40" s="25"/>
      <c r="S40" s="25"/>
      <c r="T40" s="25"/>
      <c r="U40" s="25"/>
    </row>
    <row r="41" spans="1:21" x14ac:dyDescent="0.2">
      <c r="A41" s="2" t="s">
        <v>34</v>
      </c>
      <c r="B41" s="78">
        <f t="shared" si="14"/>
        <v>2087.1624786380312</v>
      </c>
      <c r="C41" s="32">
        <f>[1]CUADRO456!F136</f>
        <v>0</v>
      </c>
      <c r="D41" s="80">
        <f t="shared" si="15"/>
        <v>0</v>
      </c>
      <c r="E41" s="33">
        <f>[1]CUADRO456!H136</f>
        <v>0</v>
      </c>
      <c r="F41" s="32">
        <f>[1]CUADRO456!I136</f>
        <v>1254.3907749411942</v>
      </c>
      <c r="G41" s="80">
        <f t="shared" si="16"/>
        <v>60.100293474025143</v>
      </c>
      <c r="H41" s="33">
        <f>[1]CUADRO456!K136</f>
        <v>9.6972607550508751</v>
      </c>
      <c r="I41" s="32">
        <f>[1]CUADRO456!L136</f>
        <v>832.77170369683688</v>
      </c>
      <c r="J41" s="80">
        <f t="shared" si="17"/>
        <v>39.89970652597485</v>
      </c>
      <c r="K41" s="33">
        <f>[1]CUADRO456!N136</f>
        <v>2</v>
      </c>
      <c r="L41" s="32">
        <f>[1]CUADRO456!O136</f>
        <v>0</v>
      </c>
      <c r="M41" s="80">
        <f t="shared" si="18"/>
        <v>0</v>
      </c>
      <c r="N41" s="33">
        <f>[1]CUADRO456!Q136</f>
        <v>0</v>
      </c>
      <c r="O41" s="32">
        <f>[1]CUADRO456!R136</f>
        <v>0</v>
      </c>
      <c r="P41" s="80">
        <f t="shared" si="19"/>
        <v>0</v>
      </c>
      <c r="Q41" s="33">
        <f>[1]CUADRO456!T136</f>
        <v>0</v>
      </c>
      <c r="R41" s="25"/>
      <c r="S41" s="25"/>
      <c r="T41" s="25"/>
      <c r="U41" s="25"/>
    </row>
    <row r="42" spans="1:21" x14ac:dyDescent="0.2">
      <c r="A42" s="2" t="s">
        <v>35</v>
      </c>
      <c r="B42" s="78">
        <f t="shared" si="14"/>
        <v>3371.6133548620282</v>
      </c>
      <c r="C42" s="32">
        <f>[1]CUADRO456!F137</f>
        <v>0</v>
      </c>
      <c r="D42" s="80">
        <f t="shared" si="15"/>
        <v>0</v>
      </c>
      <c r="E42" s="33">
        <f>[1]CUADRO456!H137</f>
        <v>0</v>
      </c>
      <c r="F42" s="32">
        <f>[1]CUADRO456!I137</f>
        <v>3371.6133548620282</v>
      </c>
      <c r="G42" s="80">
        <f t="shared" si="16"/>
        <v>100</v>
      </c>
      <c r="H42" s="33">
        <f>[1]CUADRO456!K137</f>
        <v>3.1357431967986105</v>
      </c>
      <c r="I42" s="32">
        <f>[1]CUADRO456!L137</f>
        <v>0</v>
      </c>
      <c r="J42" s="80">
        <f t="shared" si="17"/>
        <v>0</v>
      </c>
      <c r="K42" s="33">
        <f>[1]CUADRO456!N137</f>
        <v>0</v>
      </c>
      <c r="L42" s="32">
        <f>[1]CUADRO456!O137</f>
        <v>0</v>
      </c>
      <c r="M42" s="80">
        <f t="shared" si="18"/>
        <v>0</v>
      </c>
      <c r="N42" s="33">
        <f>[1]CUADRO456!Q137</f>
        <v>0</v>
      </c>
      <c r="O42" s="32">
        <f>[1]CUADRO456!R137</f>
        <v>0</v>
      </c>
      <c r="P42" s="80">
        <f t="shared" si="19"/>
        <v>0</v>
      </c>
      <c r="Q42" s="33">
        <f>[1]CUADRO456!T137</f>
        <v>0</v>
      </c>
      <c r="R42" s="25"/>
      <c r="S42" s="25"/>
      <c r="T42" s="25"/>
      <c r="U42" s="25"/>
    </row>
    <row r="43" spans="1:21" x14ac:dyDescent="0.2">
      <c r="A43" s="2" t="s">
        <v>36</v>
      </c>
      <c r="B43" s="78">
        <f t="shared" si="14"/>
        <v>3075.2571070537279</v>
      </c>
      <c r="C43" s="32">
        <f>[1]CUADRO456!F138</f>
        <v>0</v>
      </c>
      <c r="D43" s="80">
        <f t="shared" si="15"/>
        <v>0</v>
      </c>
      <c r="E43" s="33">
        <f>[1]CUADRO456!H138</f>
        <v>0</v>
      </c>
      <c r="F43" s="32">
        <f>[1]CUADRO456!I138</f>
        <v>1022.7743565577296</v>
      </c>
      <c r="G43" s="80">
        <f t="shared" si="16"/>
        <v>33.258173900705359</v>
      </c>
      <c r="H43" s="33">
        <f>[1]CUADRO456!K138</f>
        <v>10.76726929256275</v>
      </c>
      <c r="I43" s="32">
        <f>[1]CUADRO456!L138</f>
        <v>2052.4827504959985</v>
      </c>
      <c r="J43" s="80">
        <f t="shared" si="17"/>
        <v>66.741826099294656</v>
      </c>
      <c r="K43" s="33">
        <f>[1]CUADRO456!N138</f>
        <v>13</v>
      </c>
      <c r="L43" s="32">
        <f>[1]CUADRO456!O138</f>
        <v>0</v>
      </c>
      <c r="M43" s="80">
        <f t="shared" si="18"/>
        <v>0</v>
      </c>
      <c r="N43" s="33">
        <f>[1]CUADRO456!Q138</f>
        <v>0</v>
      </c>
      <c r="O43" s="32">
        <f>[1]CUADRO456!R138</f>
        <v>0</v>
      </c>
      <c r="P43" s="80">
        <f t="shared" si="19"/>
        <v>0</v>
      </c>
      <c r="Q43" s="33">
        <f>[1]CUADRO456!T138</f>
        <v>0</v>
      </c>
      <c r="R43" s="25"/>
      <c r="S43" s="25"/>
      <c r="T43" s="25"/>
      <c r="U43" s="25"/>
    </row>
    <row r="44" spans="1:21" x14ac:dyDescent="0.2">
      <c r="A44" s="2" t="s">
        <v>37</v>
      </c>
      <c r="B44" s="78">
        <f t="shared" si="14"/>
        <v>296510.89211809647</v>
      </c>
      <c r="C44" s="32">
        <f>[1]CUADRO456!F139</f>
        <v>0</v>
      </c>
      <c r="D44" s="80">
        <f t="shared" si="15"/>
        <v>0</v>
      </c>
      <c r="E44" s="33">
        <f>[1]CUADRO456!H139</f>
        <v>0</v>
      </c>
      <c r="F44" s="32">
        <f>[1]CUADRO456!I139</f>
        <v>190905.18468888162</v>
      </c>
      <c r="G44" s="80">
        <f t="shared" si="16"/>
        <v>64.383869113599559</v>
      </c>
      <c r="H44" s="33">
        <f>[1]CUADRO456!K139</f>
        <v>7.6124878237466342</v>
      </c>
      <c r="I44" s="32">
        <f>[1]CUADRO456!L139</f>
        <v>105605.70742921483</v>
      </c>
      <c r="J44" s="80">
        <f t="shared" si="17"/>
        <v>35.616130886400441</v>
      </c>
      <c r="K44" s="33">
        <f>[1]CUADRO456!N139</f>
        <v>8.1450534705979241</v>
      </c>
      <c r="L44" s="32">
        <f>[1]CUADRO456!O139</f>
        <v>0</v>
      </c>
      <c r="M44" s="80">
        <f t="shared" si="18"/>
        <v>0</v>
      </c>
      <c r="N44" s="33">
        <f>[1]CUADRO456!Q139</f>
        <v>0</v>
      </c>
      <c r="O44" s="32">
        <f>[1]CUADRO456!R139</f>
        <v>0</v>
      </c>
      <c r="P44" s="80">
        <f t="shared" si="19"/>
        <v>0</v>
      </c>
      <c r="Q44" s="33">
        <f>[1]CUADRO456!T139</f>
        <v>0</v>
      </c>
      <c r="R44" s="25"/>
      <c r="S44" s="25"/>
      <c r="T44" s="25"/>
      <c r="U44" s="25"/>
    </row>
    <row r="45" spans="1:21" x14ac:dyDescent="0.2">
      <c r="A45" s="2" t="s">
        <v>38</v>
      </c>
      <c r="B45" s="78">
        <f t="shared" si="14"/>
        <v>6293.4591562725882</v>
      </c>
      <c r="C45" s="32">
        <f>[1]CUADRO456!F140</f>
        <v>0</v>
      </c>
      <c r="D45" s="80">
        <f t="shared" si="15"/>
        <v>0</v>
      </c>
      <c r="E45" s="33">
        <f>[1]CUADRO456!H140</f>
        <v>0</v>
      </c>
      <c r="F45" s="32">
        <f>[1]CUADRO456!I140</f>
        <v>5469.5284742833683</v>
      </c>
      <c r="G45" s="80">
        <f t="shared" si="16"/>
        <v>86.908142858637262</v>
      </c>
      <c r="H45" s="33">
        <f>[1]CUADRO456!K140</f>
        <v>12.452716406026418</v>
      </c>
      <c r="I45" s="32">
        <f>[1]CUADRO456!L140</f>
        <v>823.93068198922015</v>
      </c>
      <c r="J45" s="80">
        <f t="shared" si="17"/>
        <v>13.091857141362743</v>
      </c>
      <c r="K45" s="33">
        <f>[1]CUADRO456!N140</f>
        <v>6.9527859274562989</v>
      </c>
      <c r="L45" s="32">
        <f>[1]CUADRO456!O140</f>
        <v>0</v>
      </c>
      <c r="M45" s="80">
        <f t="shared" si="18"/>
        <v>0</v>
      </c>
      <c r="N45" s="33">
        <f>[1]CUADRO456!Q140</f>
        <v>0</v>
      </c>
      <c r="O45" s="32">
        <f>[1]CUADRO456!R140</f>
        <v>0</v>
      </c>
      <c r="P45" s="80">
        <f t="shared" si="19"/>
        <v>0</v>
      </c>
      <c r="Q45" s="33">
        <f>[1]CUADRO456!T140</f>
        <v>0</v>
      </c>
      <c r="R45" s="25"/>
      <c r="S45" s="25"/>
      <c r="T45" s="25"/>
      <c r="U45" s="25"/>
    </row>
    <row r="46" spans="1:21" x14ac:dyDescent="0.2">
      <c r="A46" s="2" t="s">
        <v>39</v>
      </c>
      <c r="B46" s="78">
        <f t="shared" si="14"/>
        <v>110363.51033845139</v>
      </c>
      <c r="C46" s="32">
        <f>[1]CUADRO456!F141</f>
        <v>0</v>
      </c>
      <c r="D46" s="80">
        <f t="shared" si="15"/>
        <v>0</v>
      </c>
      <c r="E46" s="33">
        <f>[1]CUADRO456!H141</f>
        <v>0</v>
      </c>
      <c r="F46" s="32">
        <f>[1]CUADRO456!I141</f>
        <v>77340.717518606805</v>
      </c>
      <c r="G46" s="80">
        <f t="shared" si="16"/>
        <v>70.078160146796975</v>
      </c>
      <c r="H46" s="33">
        <f>[1]CUADRO456!K141</f>
        <v>8.234221969133376</v>
      </c>
      <c r="I46" s="32">
        <f>[1]CUADRO456!L141</f>
        <v>33022.792819844595</v>
      </c>
      <c r="J46" s="80">
        <f t="shared" si="17"/>
        <v>29.921839853203032</v>
      </c>
      <c r="K46" s="33">
        <f>[1]CUADRO456!N141</f>
        <v>7.3292308922983835</v>
      </c>
      <c r="L46" s="32">
        <f>[1]CUADRO456!O141</f>
        <v>0</v>
      </c>
      <c r="M46" s="80">
        <f t="shared" si="18"/>
        <v>0</v>
      </c>
      <c r="N46" s="33">
        <f>[1]CUADRO456!Q141</f>
        <v>0</v>
      </c>
      <c r="O46" s="32">
        <f>[1]CUADRO456!R141</f>
        <v>0</v>
      </c>
      <c r="P46" s="80">
        <f t="shared" si="19"/>
        <v>0</v>
      </c>
      <c r="Q46" s="33">
        <f>[1]CUADRO456!T141</f>
        <v>0</v>
      </c>
      <c r="R46" s="25"/>
      <c r="S46" s="25"/>
      <c r="T46" s="25"/>
      <c r="U46" s="25"/>
    </row>
    <row r="47" spans="1:21" x14ac:dyDescent="0.2">
      <c r="A47" s="2" t="s">
        <v>40</v>
      </c>
      <c r="B47" s="78">
        <f t="shared" si="14"/>
        <v>1790.8062308297317</v>
      </c>
      <c r="C47" s="32">
        <f>[1]CUADRO456!F142</f>
        <v>0</v>
      </c>
      <c r="D47" s="80">
        <f t="shared" si="15"/>
        <v>0</v>
      </c>
      <c r="E47" s="33">
        <f>[1]CUADRO456!H142</f>
        <v>0</v>
      </c>
      <c r="F47" s="32">
        <f>[1]CUADRO456!I142</f>
        <v>785.02955899880112</v>
      </c>
      <c r="G47" s="80">
        <f t="shared" si="16"/>
        <v>43.836655551230379</v>
      </c>
      <c r="H47" s="33">
        <f>[1]CUADRO456!K142</f>
        <v>12</v>
      </c>
      <c r="I47" s="32">
        <f>[1]CUADRO456!L142</f>
        <v>1005.7766718309305</v>
      </c>
      <c r="J47" s="80">
        <f t="shared" si="17"/>
        <v>56.163344448769614</v>
      </c>
      <c r="K47" s="33">
        <f>[1]CUADRO456!N142</f>
        <v>9.7805207467873778</v>
      </c>
      <c r="L47" s="32">
        <f>[1]CUADRO456!O142</f>
        <v>0</v>
      </c>
      <c r="M47" s="80">
        <f t="shared" si="18"/>
        <v>0</v>
      </c>
      <c r="N47" s="33">
        <f>[1]CUADRO456!Q142</f>
        <v>0</v>
      </c>
      <c r="O47" s="32">
        <f>[1]CUADRO456!R142</f>
        <v>0</v>
      </c>
      <c r="P47" s="80">
        <f t="shared" si="19"/>
        <v>0</v>
      </c>
      <c r="Q47" s="33">
        <f>[1]CUADRO456!T142</f>
        <v>0</v>
      </c>
      <c r="R47" s="25"/>
      <c r="S47" s="25"/>
      <c r="T47" s="25"/>
      <c r="U47" s="25"/>
    </row>
    <row r="48" spans="1:21" x14ac:dyDescent="0.2">
      <c r="A48" s="2" t="s">
        <v>41</v>
      </c>
      <c r="B48" s="78">
        <f t="shared" si="14"/>
        <v>2601.6744962629487</v>
      </c>
      <c r="C48" s="32">
        <f>[1]CUADRO456!F143</f>
        <v>0</v>
      </c>
      <c r="D48" s="80">
        <f t="shared" si="15"/>
        <v>0</v>
      </c>
      <c r="E48" s="33">
        <f>[1]CUADRO456!H143</f>
        <v>0</v>
      </c>
      <c r="F48" s="32">
        <f>[1]CUADRO456!I143</f>
        <v>832.77170369683688</v>
      </c>
      <c r="G48" s="80">
        <f t="shared" si="16"/>
        <v>32.009065887874598</v>
      </c>
      <c r="H48" s="33">
        <f>[1]CUADRO456!K143</f>
        <v>0</v>
      </c>
      <c r="I48" s="32">
        <f>[1]CUADRO456!L143</f>
        <v>1768.9027925661117</v>
      </c>
      <c r="J48" s="80">
        <f t="shared" si="17"/>
        <v>67.990934112125387</v>
      </c>
      <c r="K48" s="33">
        <f>[1]CUADRO456!N143</f>
        <v>10.876974569021661</v>
      </c>
      <c r="L48" s="32">
        <f>[1]CUADRO456!O143</f>
        <v>0</v>
      </c>
      <c r="M48" s="80">
        <f t="shared" si="18"/>
        <v>0</v>
      </c>
      <c r="N48" s="33">
        <f>[1]CUADRO456!Q143</f>
        <v>0</v>
      </c>
      <c r="O48" s="32">
        <f>[1]CUADRO456!R143</f>
        <v>0</v>
      </c>
      <c r="P48" s="80">
        <f t="shared" si="19"/>
        <v>0</v>
      </c>
      <c r="Q48" s="33">
        <f>[1]CUADRO456!T143</f>
        <v>0</v>
      </c>
      <c r="R48" s="25"/>
      <c r="S48" s="25"/>
      <c r="T48" s="25"/>
      <c r="U48" s="25"/>
    </row>
    <row r="49" spans="1:21" x14ac:dyDescent="0.2">
      <c r="A49" s="2" t="s">
        <v>42</v>
      </c>
      <c r="B49" s="78">
        <f t="shared" si="14"/>
        <v>862.83180497963917</v>
      </c>
      <c r="C49" s="32">
        <f>[1]CUADRO456!F144</f>
        <v>0</v>
      </c>
      <c r="D49" s="80">
        <f t="shared" si="15"/>
        <v>0</v>
      </c>
      <c r="E49" s="33">
        <f>[1]CUADRO456!H144</f>
        <v>0</v>
      </c>
      <c r="F49" s="32">
        <f>[1]CUADRO456!I144</f>
        <v>300.57764265668612</v>
      </c>
      <c r="G49" s="80">
        <f t="shared" si="16"/>
        <v>34.836180229097955</v>
      </c>
      <c r="H49" s="33">
        <f>[1]CUADRO456!K144</f>
        <v>6</v>
      </c>
      <c r="I49" s="32">
        <f>[1]CUADRO456!L144</f>
        <v>562.25416232295311</v>
      </c>
      <c r="J49" s="80">
        <f t="shared" si="17"/>
        <v>65.163819770902037</v>
      </c>
      <c r="K49" s="33">
        <f>[1]CUADRO456!N144</f>
        <v>2</v>
      </c>
      <c r="L49" s="32">
        <f>[1]CUADRO456!O144</f>
        <v>0</v>
      </c>
      <c r="M49" s="80">
        <f t="shared" si="18"/>
        <v>0</v>
      </c>
      <c r="N49" s="33">
        <f>[1]CUADRO456!Q144</f>
        <v>0</v>
      </c>
      <c r="O49" s="32">
        <f>[1]CUADRO456!R144</f>
        <v>0</v>
      </c>
      <c r="P49" s="80">
        <f t="shared" si="19"/>
        <v>0</v>
      </c>
      <c r="Q49" s="33">
        <f>[1]CUADRO456!T144</f>
        <v>0</v>
      </c>
      <c r="R49" s="25"/>
      <c r="S49" s="25"/>
      <c r="T49" s="25"/>
      <c r="U49" s="25"/>
    </row>
    <row r="50" spans="1:21" x14ac:dyDescent="0.2">
      <c r="A50" s="2" t="s">
        <v>43</v>
      </c>
      <c r="B50" s="78">
        <f t="shared" si="14"/>
        <v>3879.5941265520241</v>
      </c>
      <c r="C50" s="32">
        <f>[1]CUADRO456!F145</f>
        <v>0</v>
      </c>
      <c r="D50" s="80">
        <f t="shared" si="15"/>
        <v>0</v>
      </c>
      <c r="E50" s="33">
        <f>[1]CUADRO456!H145</f>
        <v>0</v>
      </c>
      <c r="F50" s="32">
        <f>[1]CUADRO456!I145</f>
        <v>2895.7208929847134</v>
      </c>
      <c r="G50" s="80">
        <f t="shared" si="16"/>
        <v>74.639789589491812</v>
      </c>
      <c r="H50" s="33">
        <f>[1]CUADRO456!K145</f>
        <v>15.228981909521513</v>
      </c>
      <c r="I50" s="32">
        <f>[1]CUADRO456!L145</f>
        <v>983.87323356731054</v>
      </c>
      <c r="J50" s="80">
        <f t="shared" si="17"/>
        <v>25.360210410508188</v>
      </c>
      <c r="K50" s="33">
        <f>[1]CUADRO456!N145</f>
        <v>12.265965686166179</v>
      </c>
      <c r="L50" s="32">
        <f>[1]CUADRO456!O145</f>
        <v>0</v>
      </c>
      <c r="M50" s="80">
        <f t="shared" si="18"/>
        <v>0</v>
      </c>
      <c r="N50" s="33">
        <f>[1]CUADRO456!Q145</f>
        <v>0</v>
      </c>
      <c r="O50" s="32">
        <f>[1]CUADRO456!R145</f>
        <v>0</v>
      </c>
      <c r="P50" s="80">
        <f t="shared" si="19"/>
        <v>0</v>
      </c>
      <c r="Q50" s="33">
        <f>[1]CUADRO456!T145</f>
        <v>0</v>
      </c>
      <c r="R50" s="25"/>
      <c r="S50" s="25"/>
      <c r="T50" s="25"/>
      <c r="U50" s="25"/>
    </row>
    <row r="51" spans="1:21" x14ac:dyDescent="0.2">
      <c r="A51" s="2" t="s">
        <v>44</v>
      </c>
      <c r="B51" s="78">
        <f t="shared" si="14"/>
        <v>18124.748294007233</v>
      </c>
      <c r="C51" s="32">
        <f>[1]CUADRO456!F146</f>
        <v>0</v>
      </c>
      <c r="D51" s="80">
        <f t="shared" si="15"/>
        <v>0</v>
      </c>
      <c r="E51" s="33">
        <f>[1]CUADRO456!H146</f>
        <v>0</v>
      </c>
      <c r="F51" s="32">
        <f>[1]CUADRO456!I146</f>
        <v>14510.765879978433</v>
      </c>
      <c r="G51" s="80">
        <f t="shared" si="16"/>
        <v>80.06050977698969</v>
      </c>
      <c r="H51" s="33">
        <f>[1]CUADRO456!K146</f>
        <v>9.0906306513645472</v>
      </c>
      <c r="I51" s="32">
        <f>[1]CUADRO456!L146</f>
        <v>3613.982414028801</v>
      </c>
      <c r="J51" s="80">
        <f t="shared" si="17"/>
        <v>19.939490223010313</v>
      </c>
      <c r="K51" s="33">
        <f>[1]CUADRO456!N146</f>
        <v>9.4145035487764996</v>
      </c>
      <c r="L51" s="32">
        <f>[1]CUADRO456!O146</f>
        <v>0</v>
      </c>
      <c r="M51" s="80">
        <f t="shared" si="18"/>
        <v>0</v>
      </c>
      <c r="N51" s="33">
        <f>[1]CUADRO456!Q146</f>
        <v>0</v>
      </c>
      <c r="O51" s="32">
        <f>[1]CUADRO456!R146</f>
        <v>0</v>
      </c>
      <c r="P51" s="80">
        <f t="shared" si="19"/>
        <v>0</v>
      </c>
      <c r="Q51" s="33">
        <f>[1]CUADRO456!T146</f>
        <v>0</v>
      </c>
      <c r="R51" s="25"/>
      <c r="S51" s="25"/>
      <c r="T51" s="25"/>
      <c r="U51" s="25"/>
    </row>
    <row r="52" spans="1:21" x14ac:dyDescent="0.2">
      <c r="A52" s="2" t="s">
        <v>45</v>
      </c>
      <c r="B52" s="78">
        <f t="shared" si="14"/>
        <v>20445.924129285413</v>
      </c>
      <c r="C52" s="32">
        <f>[1]CUADRO456!F147</f>
        <v>0</v>
      </c>
      <c r="D52" s="80">
        <f t="shared" si="15"/>
        <v>0</v>
      </c>
      <c r="E52" s="33">
        <f>[1]CUADRO456!H147</f>
        <v>0</v>
      </c>
      <c r="F52" s="32">
        <f>[1]CUADRO456!I147</f>
        <v>8451.3248657222903</v>
      </c>
      <c r="G52" s="80">
        <f t="shared" si="16"/>
        <v>41.335010402475092</v>
      </c>
      <c r="H52" s="33">
        <f>[1]CUADRO456!K147</f>
        <v>10.048364765983919</v>
      </c>
      <c r="I52" s="32">
        <f>[1]CUADRO456!L147</f>
        <v>11994.599263563125</v>
      </c>
      <c r="J52" s="80">
        <f t="shared" si="17"/>
        <v>58.664989597524922</v>
      </c>
      <c r="K52" s="33">
        <f>[1]CUADRO456!N147</f>
        <v>12.287509038643153</v>
      </c>
      <c r="L52" s="32">
        <f>[1]CUADRO456!O147</f>
        <v>0</v>
      </c>
      <c r="M52" s="80">
        <f t="shared" si="18"/>
        <v>0</v>
      </c>
      <c r="N52" s="33">
        <f>[1]CUADRO456!Q147</f>
        <v>0</v>
      </c>
      <c r="O52" s="32">
        <f>[1]CUADRO456!R147</f>
        <v>0</v>
      </c>
      <c r="P52" s="80">
        <f t="shared" si="19"/>
        <v>0</v>
      </c>
      <c r="Q52" s="33">
        <f>[1]CUADRO456!T147</f>
        <v>0</v>
      </c>
      <c r="R52" s="25"/>
      <c r="S52" s="25"/>
      <c r="T52" s="25"/>
      <c r="U52" s="25"/>
    </row>
    <row r="53" spans="1:21" x14ac:dyDescent="0.2">
      <c r="A53" s="2" t="s">
        <v>46</v>
      </c>
      <c r="B53" s="78">
        <f t="shared" si="14"/>
        <v>40810.488636447844</v>
      </c>
      <c r="C53" s="32">
        <f>[1]CUADRO456!F148</f>
        <v>0</v>
      </c>
      <c r="D53" s="80">
        <f t="shared" si="15"/>
        <v>0</v>
      </c>
      <c r="E53" s="33">
        <f>[1]CUADRO456!H148</f>
        <v>0</v>
      </c>
      <c r="F53" s="32">
        <f>[1]CUADRO456!I148</f>
        <v>34631.25824621287</v>
      </c>
      <c r="G53" s="80">
        <f t="shared" si="16"/>
        <v>84.858719910752782</v>
      </c>
      <c r="H53" s="33">
        <f>[1]CUADRO456!K148</f>
        <v>14.961829185745708</v>
      </c>
      <c r="I53" s="32">
        <f>[1]CUADRO456!L148</f>
        <v>6179.2303902349749</v>
      </c>
      <c r="J53" s="80">
        <f t="shared" si="17"/>
        <v>15.141280089247216</v>
      </c>
      <c r="K53" s="33">
        <f>[1]CUADRO456!N148</f>
        <v>13.036445715363046</v>
      </c>
      <c r="L53" s="32">
        <f>[1]CUADRO456!O148</f>
        <v>0</v>
      </c>
      <c r="M53" s="80">
        <f t="shared" si="18"/>
        <v>0</v>
      </c>
      <c r="N53" s="33">
        <f>[1]CUADRO456!Q148</f>
        <v>0</v>
      </c>
      <c r="O53" s="32">
        <f>[1]CUADRO456!R148</f>
        <v>0</v>
      </c>
      <c r="P53" s="80">
        <f t="shared" si="19"/>
        <v>0</v>
      </c>
      <c r="Q53" s="33">
        <f>[1]CUADRO456!T148</f>
        <v>0</v>
      </c>
      <c r="R53" s="25"/>
      <c r="S53" s="25"/>
      <c r="T53" s="25"/>
      <c r="U53" s="25"/>
    </row>
    <row r="54" spans="1:21" x14ac:dyDescent="0.2">
      <c r="A54" s="2" t="s">
        <v>47</v>
      </c>
      <c r="B54" s="78">
        <f t="shared" si="14"/>
        <v>34810.091516798413</v>
      </c>
      <c r="C54" s="32">
        <f>[1]CUADRO456!F149</f>
        <v>0</v>
      </c>
      <c r="D54" s="80">
        <f t="shared" si="15"/>
        <v>0</v>
      </c>
      <c r="E54" s="33">
        <f>[1]CUADRO456!H149</f>
        <v>0</v>
      </c>
      <c r="F54" s="32">
        <f>[1]CUADRO456!I149</f>
        <v>19112.270593753907</v>
      </c>
      <c r="G54" s="80">
        <f t="shared" si="16"/>
        <v>54.904396285573796</v>
      </c>
      <c r="H54" s="33">
        <f>[1]CUADRO456!K149</f>
        <v>11.39091492589592</v>
      </c>
      <c r="I54" s="32">
        <f>[1]CUADRO456!L149</f>
        <v>15697.820923044506</v>
      </c>
      <c r="J54" s="80">
        <f t="shared" si="17"/>
        <v>45.095603714426204</v>
      </c>
      <c r="K54" s="33">
        <f>[1]CUADRO456!N149</f>
        <v>10.617457848783344</v>
      </c>
      <c r="L54" s="32">
        <f>[1]CUADRO456!O149</f>
        <v>0</v>
      </c>
      <c r="M54" s="80">
        <f t="shared" si="18"/>
        <v>0</v>
      </c>
      <c r="N54" s="33">
        <f>[1]CUADRO456!Q149</f>
        <v>0</v>
      </c>
      <c r="O54" s="32">
        <f>[1]CUADRO456!R149</f>
        <v>0</v>
      </c>
      <c r="P54" s="80">
        <f t="shared" si="19"/>
        <v>0</v>
      </c>
      <c r="Q54" s="33">
        <f>[1]CUADRO456!T149</f>
        <v>0</v>
      </c>
      <c r="R54" s="25"/>
      <c r="S54" s="25"/>
      <c r="T54" s="25"/>
      <c r="U54" s="25"/>
    </row>
    <row r="55" spans="1:21" x14ac:dyDescent="0.2">
      <c r="A55" s="2" t="s">
        <v>48</v>
      </c>
      <c r="B55" s="78">
        <f t="shared" si="14"/>
        <v>5923.5174225832234</v>
      </c>
      <c r="C55" s="32">
        <f>[1]CUADRO456!F150</f>
        <v>0</v>
      </c>
      <c r="D55" s="80">
        <f t="shared" si="15"/>
        <v>0</v>
      </c>
      <c r="E55" s="33">
        <f>[1]CUADRO456!H150</f>
        <v>0</v>
      </c>
      <c r="F55" s="32">
        <f>[1]CUADRO456!I150</f>
        <v>3656.8187298761768</v>
      </c>
      <c r="G55" s="80">
        <f t="shared" si="16"/>
        <v>61.733906883343849</v>
      </c>
      <c r="H55" s="33">
        <f>[1]CUADRO456!K150</f>
        <v>7.674561510628382</v>
      </c>
      <c r="I55" s="32">
        <f>[1]CUADRO456!L150</f>
        <v>2266.6986927070461</v>
      </c>
      <c r="J55" s="80">
        <f t="shared" si="17"/>
        <v>38.266093116656144</v>
      </c>
      <c r="K55" s="33">
        <f>[1]CUADRO456!N150</f>
        <v>10.336970450409277</v>
      </c>
      <c r="L55" s="32">
        <f>[1]CUADRO456!O150</f>
        <v>0</v>
      </c>
      <c r="M55" s="80">
        <f t="shared" si="18"/>
        <v>0</v>
      </c>
      <c r="N55" s="33">
        <f>[1]CUADRO456!Q150</f>
        <v>0</v>
      </c>
      <c r="O55" s="32">
        <f>[1]CUADRO456!R150</f>
        <v>0</v>
      </c>
      <c r="P55" s="80">
        <f t="shared" si="19"/>
        <v>0</v>
      </c>
      <c r="Q55" s="33">
        <f>[1]CUADRO456!T150</f>
        <v>0</v>
      </c>
      <c r="R55" s="25"/>
      <c r="S55" s="25"/>
      <c r="T55" s="25"/>
      <c r="U55" s="25"/>
    </row>
    <row r="56" spans="1:21" x14ac:dyDescent="0.2">
      <c r="A56" s="2" t="s">
        <v>49</v>
      </c>
      <c r="B56" s="78">
        <f t="shared" si="14"/>
        <v>96020.673909905308</v>
      </c>
      <c r="C56" s="32">
        <f>[1]CUADRO456!F151</f>
        <v>0</v>
      </c>
      <c r="D56" s="80">
        <f t="shared" si="15"/>
        <v>0</v>
      </c>
      <c r="E56" s="33">
        <f>[1]CUADRO456!H151</f>
        <v>0</v>
      </c>
      <c r="F56" s="32">
        <f>[1]CUADRO456!I151</f>
        <v>81476.198862464706</v>
      </c>
      <c r="G56" s="80">
        <f t="shared" si="16"/>
        <v>84.852767164405179</v>
      </c>
      <c r="H56" s="33">
        <f>[1]CUADRO456!K151</f>
        <v>6.6818564517854862</v>
      </c>
      <c r="I56" s="32">
        <f>[1]CUADRO456!L151</f>
        <v>14544.475047440601</v>
      </c>
      <c r="J56" s="80">
        <f t="shared" si="17"/>
        <v>15.147232835594815</v>
      </c>
      <c r="K56" s="33">
        <f>[1]CUADRO456!N151</f>
        <v>5.9497947977906822</v>
      </c>
      <c r="L56" s="32">
        <f>[1]CUADRO456!O151</f>
        <v>0</v>
      </c>
      <c r="M56" s="80">
        <f t="shared" si="18"/>
        <v>0</v>
      </c>
      <c r="N56" s="33">
        <f>[1]CUADRO456!Q151</f>
        <v>0</v>
      </c>
      <c r="O56" s="32">
        <f>[1]CUADRO456!R151</f>
        <v>0</v>
      </c>
      <c r="P56" s="80">
        <f t="shared" si="19"/>
        <v>0</v>
      </c>
      <c r="Q56" s="33">
        <f>[1]CUADRO456!T151</f>
        <v>0</v>
      </c>
      <c r="R56" s="25"/>
      <c r="S56" s="25"/>
      <c r="T56" s="25"/>
      <c r="U56" s="25"/>
    </row>
    <row r="57" spans="1:21" x14ac:dyDescent="0.2">
      <c r="A57" s="2" t="s">
        <v>50</v>
      </c>
      <c r="B57" s="78">
        <f t="shared" si="14"/>
        <v>116598.71267352732</v>
      </c>
      <c r="C57" s="32">
        <f>[1]CUADRO456!F152</f>
        <v>0</v>
      </c>
      <c r="D57" s="80">
        <f t="shared" si="15"/>
        <v>0</v>
      </c>
      <c r="E57" s="33">
        <f>[1]CUADRO456!H152</f>
        <v>0</v>
      </c>
      <c r="F57" s="32">
        <f>[1]CUADRO456!I152</f>
        <v>68749.538427789405</v>
      </c>
      <c r="G57" s="80">
        <f t="shared" si="16"/>
        <v>58.962519269218625</v>
      </c>
      <c r="H57" s="33">
        <f>[1]CUADRO456!K152</f>
        <v>7.4779077353904748</v>
      </c>
      <c r="I57" s="32">
        <f>[1]CUADRO456!L152</f>
        <v>47849.174245737915</v>
      </c>
      <c r="J57" s="80">
        <f t="shared" si="17"/>
        <v>41.037480730781375</v>
      </c>
      <c r="K57" s="33">
        <f>[1]CUADRO456!N152</f>
        <v>6.5814492098325053</v>
      </c>
      <c r="L57" s="32">
        <f>[1]CUADRO456!O152</f>
        <v>0</v>
      </c>
      <c r="M57" s="80">
        <f t="shared" si="18"/>
        <v>0</v>
      </c>
      <c r="N57" s="33">
        <f>[1]CUADRO456!Q152</f>
        <v>0</v>
      </c>
      <c r="O57" s="32">
        <f>[1]CUADRO456!R152</f>
        <v>0</v>
      </c>
      <c r="P57" s="80">
        <f t="shared" si="19"/>
        <v>0</v>
      </c>
      <c r="Q57" s="33">
        <f>[1]CUADRO456!T152</f>
        <v>0</v>
      </c>
      <c r="R57" s="25"/>
      <c r="S57" s="25"/>
      <c r="T57" s="25"/>
      <c r="U57" s="25"/>
    </row>
    <row r="58" spans="1:21" x14ac:dyDescent="0.2">
      <c r="A58" s="2" t="s">
        <v>51</v>
      </c>
      <c r="B58" s="78">
        <f t="shared" si="14"/>
        <v>562.25416232295311</v>
      </c>
      <c r="C58" s="32">
        <f>[1]CUADRO456!F153</f>
        <v>0</v>
      </c>
      <c r="D58" s="80">
        <f t="shared" si="15"/>
        <v>0</v>
      </c>
      <c r="E58" s="33">
        <f>[1]CUADRO456!H153</f>
        <v>0</v>
      </c>
      <c r="F58" s="32">
        <f>[1]CUADRO456!I153</f>
        <v>562.25416232295311</v>
      </c>
      <c r="G58" s="80">
        <f t="shared" si="16"/>
        <v>100</v>
      </c>
      <c r="H58" s="33">
        <f>[1]CUADRO456!K153</f>
        <v>6</v>
      </c>
      <c r="I58" s="32">
        <f>[1]CUADRO456!L153</f>
        <v>0</v>
      </c>
      <c r="J58" s="80">
        <f t="shared" si="17"/>
        <v>0</v>
      </c>
      <c r="K58" s="33">
        <f>[1]CUADRO456!N153</f>
        <v>0</v>
      </c>
      <c r="L58" s="32">
        <f>[1]CUADRO456!O153</f>
        <v>0</v>
      </c>
      <c r="M58" s="80">
        <f t="shared" si="18"/>
        <v>0</v>
      </c>
      <c r="N58" s="33">
        <f>[1]CUADRO456!Q153</f>
        <v>0</v>
      </c>
      <c r="O58" s="32">
        <f>[1]CUADRO456!R153</f>
        <v>0</v>
      </c>
      <c r="P58" s="80">
        <f t="shared" si="19"/>
        <v>0</v>
      </c>
      <c r="Q58" s="33">
        <f>[1]CUADRO456!T153</f>
        <v>0</v>
      </c>
      <c r="R58" s="25"/>
      <c r="S58" s="25"/>
      <c r="T58" s="25"/>
      <c r="U58" s="25"/>
    </row>
    <row r="59" spans="1:21" x14ac:dyDescent="0.2">
      <c r="A59" s="28" t="s">
        <v>65</v>
      </c>
      <c r="B59" s="78">
        <f t="shared" si="14"/>
        <v>0</v>
      </c>
      <c r="C59" s="32">
        <f>[1]CUADRO456!F154</f>
        <v>0</v>
      </c>
      <c r="D59" s="80">
        <f t="shared" si="15"/>
        <v>0</v>
      </c>
      <c r="E59" s="33">
        <f>[1]CUADRO456!H154</f>
        <v>0</v>
      </c>
      <c r="F59" s="32">
        <f>[1]CUADRO456!I154</f>
        <v>0</v>
      </c>
      <c r="G59" s="80">
        <f t="shared" si="16"/>
        <v>0</v>
      </c>
      <c r="H59" s="33">
        <f>[1]CUADRO456!K154</f>
        <v>0</v>
      </c>
      <c r="I59" s="32">
        <f>[1]CUADRO456!L154</f>
        <v>0</v>
      </c>
      <c r="J59" s="80">
        <f t="shared" si="17"/>
        <v>0</v>
      </c>
      <c r="K59" s="33">
        <f>[1]CUADRO456!N154</f>
        <v>0</v>
      </c>
      <c r="L59" s="32">
        <f>[1]CUADRO456!O154</f>
        <v>0</v>
      </c>
      <c r="M59" s="80">
        <f t="shared" si="18"/>
        <v>0</v>
      </c>
      <c r="N59" s="33">
        <f>[1]CUADRO456!Q154</f>
        <v>0</v>
      </c>
      <c r="O59" s="32">
        <f>[1]CUADRO456!R154</f>
        <v>0</v>
      </c>
      <c r="P59" s="80">
        <f t="shared" si="19"/>
        <v>0</v>
      </c>
      <c r="Q59" s="33">
        <f>[1]CUADRO456!T154</f>
        <v>0</v>
      </c>
      <c r="R59" s="25"/>
      <c r="S59" s="25"/>
      <c r="T59" s="25"/>
      <c r="U59" s="25"/>
    </row>
    <row r="60" spans="1:21" x14ac:dyDescent="0.2">
      <c r="A60" s="2" t="s">
        <v>53</v>
      </c>
      <c r="B60" s="78">
        <f t="shared" si="14"/>
        <v>53916.57295881959</v>
      </c>
      <c r="C60" s="32">
        <f>[1]CUADRO456!F155</f>
        <v>52593.220959605176</v>
      </c>
      <c r="D60" s="80">
        <v>100</v>
      </c>
      <c r="E60" s="33">
        <f>[1]CUADRO456!H155</f>
        <v>9.2839246045332953</v>
      </c>
      <c r="F60" s="32">
        <f>[1]CUADRO456!I155</f>
        <v>0</v>
      </c>
      <c r="G60" s="80">
        <f t="shared" si="16"/>
        <v>0</v>
      </c>
      <c r="H60" s="33">
        <f>[1]CUADRO456!K155</f>
        <v>0</v>
      </c>
      <c r="I60" s="32">
        <f>[1]CUADRO456!L155</f>
        <v>0</v>
      </c>
      <c r="J60" s="80">
        <f t="shared" si="17"/>
        <v>0</v>
      </c>
      <c r="K60" s="33">
        <f>[1]CUADRO456!N155</f>
        <v>0</v>
      </c>
      <c r="L60" s="32">
        <f>[1]CUADRO456!O155</f>
        <v>1323.3519992144159</v>
      </c>
      <c r="M60" s="80">
        <v>100</v>
      </c>
      <c r="N60" s="33">
        <f>[1]CUADRO456!Q155</f>
        <v>11</v>
      </c>
      <c r="O60" s="32">
        <f>[1]CUADRO456!R155</f>
        <v>0</v>
      </c>
      <c r="P60" s="80">
        <f t="shared" si="19"/>
        <v>0</v>
      </c>
      <c r="Q60" s="33">
        <f>[1]CUADRO456!T155</f>
        <v>0</v>
      </c>
      <c r="R60" s="25"/>
      <c r="S60" s="25"/>
      <c r="T60" s="25"/>
      <c r="U60" s="25"/>
    </row>
    <row r="61" spans="1:21" x14ac:dyDescent="0.2">
      <c r="A61" s="2" t="s">
        <v>54</v>
      </c>
      <c r="B61" s="78">
        <f t="shared" si="14"/>
        <v>14528.132294432038</v>
      </c>
      <c r="C61" s="32">
        <f>[1]CUADRO456!F156</f>
        <v>0</v>
      </c>
      <c r="D61" s="80">
        <f t="shared" si="15"/>
        <v>0</v>
      </c>
      <c r="E61" s="33">
        <f>[1]CUADRO456!H156</f>
        <v>0</v>
      </c>
      <c r="F61" s="32">
        <f>[1]CUADRO456!I156</f>
        <v>9056.6969111354338</v>
      </c>
      <c r="G61" s="80">
        <f t="shared" si="16"/>
        <v>62.339031112804818</v>
      </c>
      <c r="H61" s="33">
        <f>[1]CUADRO456!K156</f>
        <v>9.4385016286754357</v>
      </c>
      <c r="I61" s="32">
        <f>[1]CUADRO456!L156</f>
        <v>5471.4353832966053</v>
      </c>
      <c r="J61" s="80">
        <f t="shared" si="17"/>
        <v>37.660968887195182</v>
      </c>
      <c r="K61" s="33">
        <f>[1]CUADRO456!N156</f>
        <v>8.6638013053139122</v>
      </c>
      <c r="L61" s="32">
        <f>[1]CUADRO456!O156</f>
        <v>0</v>
      </c>
      <c r="M61" s="80">
        <f t="shared" si="18"/>
        <v>0</v>
      </c>
      <c r="N61" s="33">
        <f>[1]CUADRO456!Q156</f>
        <v>0</v>
      </c>
      <c r="O61" s="32">
        <f>[1]CUADRO456!R156</f>
        <v>0</v>
      </c>
      <c r="P61" s="80">
        <f t="shared" si="19"/>
        <v>0</v>
      </c>
      <c r="Q61" s="33">
        <f>[1]CUADRO456!T156</f>
        <v>0</v>
      </c>
      <c r="R61" s="25"/>
      <c r="S61" s="25"/>
      <c r="T61" s="25"/>
      <c r="U61" s="25"/>
    </row>
    <row r="62" spans="1:21" x14ac:dyDescent="0.2">
      <c r="A62" s="3" t="s">
        <v>1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</row>
    <row r="63" spans="1:21" x14ac:dyDescent="0.2">
      <c r="A63" s="2" t="s">
        <v>55</v>
      </c>
      <c r="B63" s="78">
        <f t="shared" ref="B63" si="20">SUM(C63,F63,I63,L63,O63)</f>
        <v>18932.734379684895</v>
      </c>
      <c r="C63" s="32">
        <f>[1]CUADRO456!F157</f>
        <v>0</v>
      </c>
      <c r="D63" s="80">
        <f>IF(ISNUMBER(C63/$B63*100),C63/$B63*100,0)</f>
        <v>0</v>
      </c>
      <c r="E63" s="33">
        <f>[1]CUADRO456!H157</f>
        <v>0</v>
      </c>
      <c r="F63" s="32">
        <f>[1]CUADRO456!I157</f>
        <v>12262.807029164314</v>
      </c>
      <c r="G63" s="80">
        <f>IF(ISNUMBER(F63/$B63*100),F63/$B63*100,0)</f>
        <v>64.770395988455249</v>
      </c>
      <c r="H63" s="33">
        <f>[1]CUADRO456!K157</f>
        <v>11.118528515660852</v>
      </c>
      <c r="I63" s="32">
        <f>[1]CUADRO456!L157</f>
        <v>6669.9273505205811</v>
      </c>
      <c r="J63" s="80">
        <f>IF(ISNUMBER(I63/$B63*100),I63/$B63*100,0)</f>
        <v>35.229604011544744</v>
      </c>
      <c r="K63" s="33">
        <f>[1]CUADRO456!N157</f>
        <v>12.970262500033176</v>
      </c>
      <c r="L63" s="32">
        <f>[1]CUADRO456!O157</f>
        <v>0</v>
      </c>
      <c r="M63" s="80">
        <f>IF(ISNUMBER(L63/$B63*100),L63/$B63*100,0)</f>
        <v>0</v>
      </c>
      <c r="N63" s="33">
        <f>[1]CUADRO456!Q157</f>
        <v>0</v>
      </c>
      <c r="O63" s="32">
        <f>[1]CUADRO456!R157</f>
        <v>0</v>
      </c>
      <c r="P63" s="80">
        <f>IF(ISNUMBER(O63/$B63*100),O63/$B63*100,0)</f>
        <v>0</v>
      </c>
      <c r="Q63" s="33">
        <f>[1]CUADRO456!T157</f>
        <v>0</v>
      </c>
      <c r="R63" s="25"/>
      <c r="S63" s="25"/>
      <c r="T63" s="25"/>
      <c r="U63" s="25"/>
    </row>
    <row r="64" spans="1:21" x14ac:dyDescent="0.2">
      <c r="A64" s="2" t="s">
        <v>56</v>
      </c>
      <c r="B64" s="78">
        <f t="shared" ref="B64:B72" si="21">SUM(C64,F64,I64,L64,O64)</f>
        <v>39344.880839133017</v>
      </c>
      <c r="C64" s="32">
        <f>[1]CUADRO456!F158</f>
        <v>0</v>
      </c>
      <c r="D64" s="80">
        <f t="shared" ref="D64:D75" si="22">IF(ISNUMBER(C64/$B64*100),C64/$B64*100,0)</f>
        <v>0</v>
      </c>
      <c r="E64" s="33">
        <f>[1]CUADRO456!H158</f>
        <v>0</v>
      </c>
      <c r="F64" s="32">
        <f>[1]CUADRO456!I158</f>
        <v>33736.745632928614</v>
      </c>
      <c r="G64" s="80">
        <f t="shared" ref="G64:G75" si="23">IF(ISNUMBER(F64/$B64*100),F64/$B64*100,0)</f>
        <v>85.746213772678487</v>
      </c>
      <c r="H64" s="33">
        <f>[1]CUADRO456!K158</f>
        <v>16.199995864098032</v>
      </c>
      <c r="I64" s="32">
        <f>[1]CUADRO456!L158</f>
        <v>5608.1352062044052</v>
      </c>
      <c r="J64" s="80">
        <f t="shared" ref="J64:J75" si="24">IF(ISNUMBER(I64/$B64*100),I64/$B64*100,0)</f>
        <v>14.25378622732152</v>
      </c>
      <c r="K64" s="33">
        <f>[1]CUADRO456!N158</f>
        <v>11.653496614391983</v>
      </c>
      <c r="L64" s="32">
        <f>[1]CUADRO456!O158</f>
        <v>0</v>
      </c>
      <c r="M64" s="80">
        <f t="shared" ref="M64:M75" si="25">IF(ISNUMBER(L64/$B64*100),L64/$B64*100,0)</f>
        <v>0</v>
      </c>
      <c r="N64" s="33">
        <f>[1]CUADRO456!Q158</f>
        <v>0</v>
      </c>
      <c r="O64" s="32">
        <f>[1]CUADRO456!R158</f>
        <v>0</v>
      </c>
      <c r="P64" s="80">
        <f t="shared" ref="P64:P75" si="26">IF(ISNUMBER(O64/$B64*100),O64/$B64*100,0)</f>
        <v>0</v>
      </c>
      <c r="Q64" s="33">
        <f>[1]CUADRO456!T158</f>
        <v>0</v>
      </c>
      <c r="R64" s="25"/>
      <c r="S64" s="25"/>
      <c r="T64" s="25"/>
      <c r="U64" s="25"/>
    </row>
    <row r="65" spans="1:21" x14ac:dyDescent="0.2">
      <c r="A65" s="2" t="s">
        <v>57</v>
      </c>
      <c r="B65" s="78">
        <f t="shared" si="21"/>
        <v>47245.505282085978</v>
      </c>
      <c r="C65" s="32">
        <f>[1]CUADRO456!F159</f>
        <v>0</v>
      </c>
      <c r="D65" s="80">
        <f t="shared" si="22"/>
        <v>0</v>
      </c>
      <c r="E65" s="33">
        <f>[1]CUADRO456!H159</f>
        <v>0</v>
      </c>
      <c r="F65" s="32">
        <f>[1]CUADRO456!I159</f>
        <v>25458.915764583886</v>
      </c>
      <c r="G65" s="80">
        <f t="shared" si="23"/>
        <v>53.886429222373266</v>
      </c>
      <c r="H65" s="33">
        <f>[1]CUADRO456!K159</f>
        <v>10.763958647334885</v>
      </c>
      <c r="I65" s="32">
        <f>[1]CUADRO456!L159</f>
        <v>21786.589517502092</v>
      </c>
      <c r="J65" s="80">
        <f t="shared" si="24"/>
        <v>46.113570777626727</v>
      </c>
      <c r="K65" s="33">
        <f>[1]CUADRO456!N159</f>
        <v>12.137104853805102</v>
      </c>
      <c r="L65" s="32">
        <f>[1]CUADRO456!O159</f>
        <v>0</v>
      </c>
      <c r="M65" s="80">
        <f t="shared" si="25"/>
        <v>0</v>
      </c>
      <c r="N65" s="33">
        <f>[1]CUADRO456!Q159</f>
        <v>0</v>
      </c>
      <c r="O65" s="32">
        <f>[1]CUADRO456!R159</f>
        <v>0</v>
      </c>
      <c r="P65" s="80">
        <f t="shared" si="26"/>
        <v>0</v>
      </c>
      <c r="Q65" s="33">
        <f>[1]CUADRO456!T159</f>
        <v>0</v>
      </c>
      <c r="R65" s="25"/>
      <c r="S65" s="25"/>
      <c r="T65" s="25"/>
      <c r="U65" s="25"/>
    </row>
    <row r="66" spans="1:21" x14ac:dyDescent="0.2">
      <c r="A66" s="2" t="s">
        <v>58</v>
      </c>
      <c r="B66" s="78">
        <f t="shared" si="21"/>
        <v>19185.574587706004</v>
      </c>
      <c r="C66" s="32">
        <f>[1]CUADRO456!F160</f>
        <v>0</v>
      </c>
      <c r="D66" s="80">
        <f t="shared" si="22"/>
        <v>0</v>
      </c>
      <c r="E66" s="33">
        <f>[1]CUADRO456!H160</f>
        <v>0</v>
      </c>
      <c r="F66" s="32">
        <f>[1]CUADRO456!I160</f>
        <v>6764.8485807448615</v>
      </c>
      <c r="G66" s="80">
        <f t="shared" si="23"/>
        <v>35.26007808533258</v>
      </c>
      <c r="H66" s="33">
        <f>[1]CUADRO456!K160</f>
        <v>10.957505961093185</v>
      </c>
      <c r="I66" s="32">
        <f>[1]CUADRO456!L160</f>
        <v>12420.72600696114</v>
      </c>
      <c r="J66" s="80">
        <f t="shared" si="24"/>
        <v>64.739921914667406</v>
      </c>
      <c r="K66" s="33">
        <f>[1]CUADRO456!N160</f>
        <v>11.987623895435062</v>
      </c>
      <c r="L66" s="32">
        <f>[1]CUADRO456!O160</f>
        <v>0</v>
      </c>
      <c r="M66" s="80">
        <f t="shared" si="25"/>
        <v>0</v>
      </c>
      <c r="N66" s="33">
        <f>[1]CUADRO456!Q160</f>
        <v>0</v>
      </c>
      <c r="O66" s="32">
        <f>[1]CUADRO456!R160</f>
        <v>0</v>
      </c>
      <c r="P66" s="80">
        <f t="shared" si="26"/>
        <v>0</v>
      </c>
      <c r="Q66" s="33">
        <f>[1]CUADRO456!T160</f>
        <v>0</v>
      </c>
      <c r="R66" s="25"/>
      <c r="S66" s="25"/>
      <c r="T66" s="25"/>
      <c r="U66" s="25"/>
    </row>
    <row r="67" spans="1:21" x14ac:dyDescent="0.2">
      <c r="A67" s="2" t="s">
        <v>59</v>
      </c>
      <c r="B67" s="78">
        <f t="shared" si="21"/>
        <v>448405.01607072225</v>
      </c>
      <c r="C67" s="32">
        <f>[1]CUADRO456!F161</f>
        <v>0</v>
      </c>
      <c r="D67" s="80">
        <f t="shared" si="22"/>
        <v>0</v>
      </c>
      <c r="E67" s="33">
        <f>[1]CUADRO456!H161</f>
        <v>0</v>
      </c>
      <c r="F67" s="32">
        <f>[1]CUADRO456!I161</f>
        <v>301821.33186139923</v>
      </c>
      <c r="G67" s="80">
        <f t="shared" si="23"/>
        <v>67.309981165285649</v>
      </c>
      <c r="H67" s="33">
        <f>[1]CUADRO456!K161</f>
        <v>7.8111877719875711</v>
      </c>
      <c r="I67" s="32">
        <f>[1]CUADRO456!L161</f>
        <v>146583.68420932302</v>
      </c>
      <c r="J67" s="80">
        <f t="shared" si="24"/>
        <v>32.690018834714351</v>
      </c>
      <c r="K67" s="33">
        <f>[1]CUADRO456!N161</f>
        <v>7.7730691187134484</v>
      </c>
      <c r="L67" s="32">
        <f>[1]CUADRO456!O161</f>
        <v>0</v>
      </c>
      <c r="M67" s="80">
        <f t="shared" si="25"/>
        <v>0</v>
      </c>
      <c r="N67" s="33">
        <f>[1]CUADRO456!Q161</f>
        <v>0</v>
      </c>
      <c r="O67" s="32">
        <f>[1]CUADRO456!R161</f>
        <v>0</v>
      </c>
      <c r="P67" s="80">
        <f t="shared" si="26"/>
        <v>0</v>
      </c>
      <c r="Q67" s="33">
        <f>[1]CUADRO456!T161</f>
        <v>0</v>
      </c>
      <c r="R67" s="25"/>
      <c r="S67" s="25"/>
      <c r="T67" s="25"/>
      <c r="U67" s="25"/>
    </row>
    <row r="68" spans="1:21" x14ac:dyDescent="0.2">
      <c r="A68" s="2" t="s">
        <v>60</v>
      </c>
      <c r="B68" s="78">
        <f t="shared" si="21"/>
        <v>25885.436107612404</v>
      </c>
      <c r="C68" s="32">
        <f>[1]CUADRO456!F162</f>
        <v>0</v>
      </c>
      <c r="D68" s="80">
        <f t="shared" si="22"/>
        <v>0</v>
      </c>
      <c r="E68" s="33">
        <f>[1]CUADRO456!H162</f>
        <v>0</v>
      </c>
      <c r="F68" s="32">
        <f>[1]CUADRO456!I162</f>
        <v>17821.739653743327</v>
      </c>
      <c r="G68" s="80">
        <f t="shared" si="23"/>
        <v>68.848519992685382</v>
      </c>
      <c r="H68" s="33">
        <f>[1]CUADRO456!K162</f>
        <v>5.5585908816920391</v>
      </c>
      <c r="I68" s="32">
        <f>[1]CUADRO456!L162</f>
        <v>8063.6964538690772</v>
      </c>
      <c r="J68" s="80">
        <f t="shared" si="24"/>
        <v>31.151480007314618</v>
      </c>
      <c r="K68" s="33">
        <f>[1]CUADRO456!N162</f>
        <v>4.8963253241479006</v>
      </c>
      <c r="L68" s="32">
        <f>[1]CUADRO456!O162</f>
        <v>0</v>
      </c>
      <c r="M68" s="80">
        <f t="shared" si="25"/>
        <v>0</v>
      </c>
      <c r="N68" s="33">
        <f>[1]CUADRO456!Q162</f>
        <v>0</v>
      </c>
      <c r="O68" s="32">
        <f>[1]CUADRO456!R162</f>
        <v>0</v>
      </c>
      <c r="P68" s="80">
        <f t="shared" si="26"/>
        <v>0</v>
      </c>
      <c r="Q68" s="33">
        <f>[1]CUADRO456!T162</f>
        <v>0</v>
      </c>
      <c r="R68" s="25"/>
      <c r="S68" s="25"/>
      <c r="T68" s="25"/>
      <c r="U68" s="25"/>
    </row>
    <row r="69" spans="1:21" x14ac:dyDescent="0.2">
      <c r="A69" s="2" t="s">
        <v>61</v>
      </c>
      <c r="B69" s="78">
        <f t="shared" si="21"/>
        <v>168766.42282373027</v>
      </c>
      <c r="C69" s="32">
        <f>[1]CUADRO456!F163</f>
        <v>0</v>
      </c>
      <c r="D69" s="80">
        <f t="shared" si="22"/>
        <v>0</v>
      </c>
      <c r="E69" s="33">
        <f>[1]CUADRO456!H163</f>
        <v>0</v>
      </c>
      <c r="F69" s="32">
        <f>[1]CUADRO456!I163</f>
        <v>121175.76613603657</v>
      </c>
      <c r="G69" s="80">
        <f t="shared" si="23"/>
        <v>71.80087372154577</v>
      </c>
      <c r="H69" s="33">
        <f>[1]CUADRO456!K163</f>
        <v>6.9502956791500816</v>
      </c>
      <c r="I69" s="32">
        <f>[1]CUADRO456!L163</f>
        <v>47590.656687693699</v>
      </c>
      <c r="J69" s="80">
        <f t="shared" si="24"/>
        <v>28.19912627845423</v>
      </c>
      <c r="K69" s="33">
        <f>[1]CUADRO456!N163</f>
        <v>7.4452780344643026</v>
      </c>
      <c r="L69" s="32">
        <f>[1]CUADRO456!O163</f>
        <v>0</v>
      </c>
      <c r="M69" s="80">
        <f t="shared" si="25"/>
        <v>0</v>
      </c>
      <c r="N69" s="33">
        <f>[1]CUADRO456!Q163</f>
        <v>0</v>
      </c>
      <c r="O69" s="32">
        <f>[1]CUADRO456!R163</f>
        <v>0</v>
      </c>
      <c r="P69" s="80">
        <f t="shared" si="26"/>
        <v>0</v>
      </c>
      <c r="Q69" s="33">
        <f>[1]CUADRO456!T163</f>
        <v>0</v>
      </c>
      <c r="R69" s="25"/>
      <c r="S69" s="25"/>
      <c r="T69" s="25"/>
      <c r="U69" s="25"/>
    </row>
    <row r="70" spans="1:21" x14ac:dyDescent="0.2">
      <c r="A70" s="2" t="s">
        <v>62</v>
      </c>
      <c r="B70" s="78">
        <f t="shared" si="21"/>
        <v>39274.527753253111</v>
      </c>
      <c r="C70" s="32">
        <f>[1]CUADRO456!F164</f>
        <v>0</v>
      </c>
      <c r="D70" s="80">
        <f t="shared" si="22"/>
        <v>0</v>
      </c>
      <c r="E70" s="33">
        <f>[1]CUADRO456!H164</f>
        <v>0</v>
      </c>
      <c r="F70" s="32">
        <f>[1]CUADRO456!I164</f>
        <v>12057.029317215265</v>
      </c>
      <c r="G70" s="80">
        <f t="shared" si="23"/>
        <v>30.69936166505931</v>
      </c>
      <c r="H70" s="33">
        <f>[1]CUADRO456!K164</f>
        <v>7.7632250655974406</v>
      </c>
      <c r="I70" s="32">
        <f>[1]CUADRO456!L164</f>
        <v>27217.498436037848</v>
      </c>
      <c r="J70" s="80">
        <f t="shared" si="24"/>
        <v>69.300638334940686</v>
      </c>
      <c r="K70" s="33">
        <f>[1]CUADRO456!N164</f>
        <v>9.2493479437350938</v>
      </c>
      <c r="L70" s="32">
        <f>[1]CUADRO456!O164</f>
        <v>0</v>
      </c>
      <c r="M70" s="80">
        <f t="shared" si="25"/>
        <v>0</v>
      </c>
      <c r="N70" s="33">
        <f>[1]CUADRO456!Q164</f>
        <v>0</v>
      </c>
      <c r="O70" s="32">
        <f>[1]CUADRO456!R164</f>
        <v>0</v>
      </c>
      <c r="P70" s="80">
        <f t="shared" si="26"/>
        <v>0</v>
      </c>
      <c r="Q70" s="33">
        <f>[1]CUADRO456!T164</f>
        <v>0</v>
      </c>
      <c r="R70" s="25"/>
      <c r="S70" s="25"/>
      <c r="T70" s="25"/>
      <c r="U70" s="25"/>
    </row>
    <row r="71" spans="1:21" x14ac:dyDescent="0.2">
      <c r="A71" s="2" t="s">
        <v>63</v>
      </c>
      <c r="B71" s="78">
        <f t="shared" si="21"/>
        <v>294094.48948525428</v>
      </c>
      <c r="C71" s="32">
        <f>[1]CUADRO456!F165</f>
        <v>0</v>
      </c>
      <c r="D71" s="80">
        <f t="shared" si="22"/>
        <v>0</v>
      </c>
      <c r="E71" s="33">
        <f>[1]CUADRO456!H165</f>
        <v>0</v>
      </c>
      <c r="F71" s="32">
        <f>[1]CUADRO456!I165</f>
        <v>204592.55879294968</v>
      </c>
      <c r="G71" s="80">
        <f t="shared" si="23"/>
        <v>69.566947395390699</v>
      </c>
      <c r="H71" s="33">
        <f>[1]CUADRO456!K165</f>
        <v>6.6050490199621681</v>
      </c>
      <c r="I71" s="32">
        <f>[1]CUADRO456!L165</f>
        <v>89501.93069230461</v>
      </c>
      <c r="J71" s="80">
        <f t="shared" si="24"/>
        <v>30.433052604609301</v>
      </c>
      <c r="K71" s="33">
        <f>[1]CUADRO456!N165</f>
        <v>6.7930983384584112</v>
      </c>
      <c r="L71" s="32">
        <f>[1]CUADRO456!O165</f>
        <v>0</v>
      </c>
      <c r="M71" s="80">
        <f t="shared" si="25"/>
        <v>0</v>
      </c>
      <c r="N71" s="33">
        <f>[1]CUADRO456!Q165</f>
        <v>0</v>
      </c>
      <c r="O71" s="32">
        <f>[1]CUADRO456!R165</f>
        <v>0</v>
      </c>
      <c r="P71" s="80">
        <f t="shared" si="26"/>
        <v>0</v>
      </c>
      <c r="Q71" s="33">
        <f>[1]CUADRO456!T165</f>
        <v>0</v>
      </c>
      <c r="R71" s="25"/>
      <c r="S71" s="25"/>
      <c r="T71" s="25"/>
      <c r="U71" s="25"/>
    </row>
    <row r="72" spans="1:21" x14ac:dyDescent="0.2">
      <c r="A72" s="2" t="s">
        <v>64</v>
      </c>
      <c r="B72" s="78">
        <f t="shared" si="21"/>
        <v>261.67651966626704</v>
      </c>
      <c r="C72" s="32">
        <f>[1]CUADRO456!F166</f>
        <v>0</v>
      </c>
      <c r="D72" s="80">
        <f t="shared" si="22"/>
        <v>0</v>
      </c>
      <c r="E72" s="33">
        <f>[1]CUADRO456!H166</f>
        <v>0</v>
      </c>
      <c r="F72" s="32">
        <f>[1]CUADRO456!I166</f>
        <v>0</v>
      </c>
      <c r="G72" s="80">
        <f t="shared" si="23"/>
        <v>0</v>
      </c>
      <c r="H72" s="33">
        <f>[1]CUADRO456!K166</f>
        <v>0</v>
      </c>
      <c r="I72" s="32">
        <f>[1]CUADRO456!L166</f>
        <v>261.67651966626704</v>
      </c>
      <c r="J72" s="80">
        <f t="shared" si="24"/>
        <v>100</v>
      </c>
      <c r="K72" s="33">
        <f>[1]CUADRO456!N166</f>
        <v>10</v>
      </c>
      <c r="L72" s="32">
        <f>[1]CUADRO456!O166</f>
        <v>0</v>
      </c>
      <c r="M72" s="80">
        <f t="shared" si="25"/>
        <v>0</v>
      </c>
      <c r="N72" s="33">
        <f>[1]CUADRO456!Q166</f>
        <v>0</v>
      </c>
      <c r="O72" s="32">
        <f>[1]CUADRO456!R166</f>
        <v>0</v>
      </c>
      <c r="P72" s="80">
        <f t="shared" si="26"/>
        <v>0</v>
      </c>
      <c r="Q72" s="33">
        <f>[1]CUADRO456!T166</f>
        <v>0</v>
      </c>
      <c r="R72" s="25"/>
      <c r="S72" s="25"/>
      <c r="T72" s="25"/>
      <c r="U72" s="25"/>
    </row>
    <row r="73" spans="1:21" x14ac:dyDescent="0.2">
      <c r="A73" s="2" t="s">
        <v>52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</row>
    <row r="74" spans="1:21" x14ac:dyDescent="0.2">
      <c r="A74" s="2" t="s">
        <v>53</v>
      </c>
      <c r="B74" s="78">
        <f>SUM(C74,F74,I74,L74,O74)</f>
        <v>53916.57295881959</v>
      </c>
      <c r="C74" s="32">
        <f>[1]CUADRO456!F167</f>
        <v>52593.220959605176</v>
      </c>
      <c r="D74" s="80">
        <v>100</v>
      </c>
      <c r="E74" s="33">
        <f>[1]CUADRO456!H167</f>
        <v>9.2839246045332953</v>
      </c>
      <c r="F74" s="32">
        <f>[1]CUADRO456!I167</f>
        <v>0</v>
      </c>
      <c r="G74" s="80">
        <f>IF(ISNUMBER(F74/$B74*100),F74/$B74*100,0)</f>
        <v>0</v>
      </c>
      <c r="H74" s="33">
        <f>[1]CUADRO456!K167</f>
        <v>0</v>
      </c>
      <c r="I74" s="32">
        <f>[1]CUADRO456!L167</f>
        <v>0</v>
      </c>
      <c r="J74" s="80">
        <f>IF(ISNUMBER(I74/$B74*100),I74/$B74*100,0)</f>
        <v>0</v>
      </c>
      <c r="K74" s="33">
        <f>[1]CUADRO456!N167</f>
        <v>0</v>
      </c>
      <c r="L74" s="32">
        <f>[1]CUADRO456!O167</f>
        <v>1323.3519992144159</v>
      </c>
      <c r="M74" s="80">
        <v>100</v>
      </c>
      <c r="N74" s="33">
        <f>[1]CUADRO456!Q167</f>
        <v>11</v>
      </c>
      <c r="O74" s="32">
        <f>[1]CUADRO456!R167</f>
        <v>0</v>
      </c>
      <c r="P74" s="80">
        <f>IF(ISNUMBER(O74/$B74*100),O74/$B74*100,0)</f>
        <v>0</v>
      </c>
      <c r="Q74" s="33">
        <f>[1]CUADRO456!T167</f>
        <v>0</v>
      </c>
      <c r="R74" s="25"/>
      <c r="S74" s="25"/>
      <c r="T74" s="25"/>
      <c r="U74" s="25"/>
    </row>
    <row r="75" spans="1:21" x14ac:dyDescent="0.2">
      <c r="A75" s="2" t="s">
        <v>54</v>
      </c>
      <c r="B75" s="78">
        <f t="shared" ref="B75" si="27">SUM(C75,F75,I75,L75,O75)</f>
        <v>0</v>
      </c>
      <c r="C75" s="32">
        <f>[1]CUADRO456!F169</f>
        <v>0</v>
      </c>
      <c r="D75" s="80">
        <f t="shared" si="22"/>
        <v>0</v>
      </c>
      <c r="E75" s="33">
        <f>[1]CUADRO456!H169</f>
        <v>0</v>
      </c>
      <c r="F75" s="32">
        <f>[1]CUADRO456!I169</f>
        <v>0</v>
      </c>
      <c r="G75" s="80">
        <f t="shared" si="23"/>
        <v>0</v>
      </c>
      <c r="H75" s="33">
        <f>[1]CUADRO456!K169</f>
        <v>0</v>
      </c>
      <c r="I75" s="32">
        <f>[1]CUADRO456!L169</f>
        <v>0</v>
      </c>
      <c r="J75" s="80">
        <f t="shared" si="24"/>
        <v>0</v>
      </c>
      <c r="K75" s="33">
        <f>[1]CUADRO456!N169</f>
        <v>0</v>
      </c>
      <c r="L75" s="32">
        <f>[1]CUADRO456!O169</f>
        <v>0</v>
      </c>
      <c r="M75" s="80">
        <f t="shared" si="25"/>
        <v>0</v>
      </c>
      <c r="N75" s="33">
        <f>[1]CUADRO456!Q169</f>
        <v>0</v>
      </c>
      <c r="O75" s="32">
        <f>[1]CUADRO456!R169</f>
        <v>0</v>
      </c>
      <c r="P75" s="80">
        <f t="shared" si="26"/>
        <v>0</v>
      </c>
      <c r="Q75" s="33">
        <f>[1]CUADRO456!T169</f>
        <v>0</v>
      </c>
      <c r="R75" s="25"/>
      <c r="S75" s="25"/>
      <c r="T75" s="25"/>
      <c r="U75" s="25"/>
    </row>
    <row r="76" spans="1:21" x14ac:dyDescent="0.2">
      <c r="A76" s="55"/>
      <c r="B76" s="56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25"/>
      <c r="S76" s="25"/>
      <c r="T76" s="25"/>
      <c r="U76" s="25"/>
    </row>
    <row r="77" spans="1:21" x14ac:dyDescent="0.2">
      <c r="A77" s="34" t="str">
        <f>A25</f>
        <v>Fuente: Instituto Nacional de Estadística (INE). Encuesta Permanente de Hogares de Propósitos Múltiples LXXIII, 2021.</v>
      </c>
      <c r="R77" s="25"/>
      <c r="S77" s="25"/>
      <c r="T77" s="25"/>
      <c r="U77" s="25"/>
    </row>
    <row r="78" spans="1:21" x14ac:dyDescent="0.2">
      <c r="A78" s="34" t="s">
        <v>0</v>
      </c>
      <c r="R78" s="25"/>
      <c r="S78" s="25"/>
      <c r="T78" s="25"/>
      <c r="U78" s="25"/>
    </row>
    <row r="79" spans="1:21" x14ac:dyDescent="0.2">
      <c r="A79" s="34" t="s">
        <v>22</v>
      </c>
      <c r="R79" s="25"/>
      <c r="S79" s="25"/>
      <c r="T79" s="25"/>
      <c r="U79" s="25"/>
    </row>
  </sheetData>
  <mergeCells count="18">
    <mergeCell ref="A1:Q1"/>
    <mergeCell ref="A2:Q2"/>
    <mergeCell ref="A3:A4"/>
    <mergeCell ref="B3:B4"/>
    <mergeCell ref="C3:E3"/>
    <mergeCell ref="F3:H3"/>
    <mergeCell ref="I3:K3"/>
    <mergeCell ref="L3:N3"/>
    <mergeCell ref="O3:Q3"/>
    <mergeCell ref="A29:Q29"/>
    <mergeCell ref="A30:Q30"/>
    <mergeCell ref="A32:A33"/>
    <mergeCell ref="B32:B33"/>
    <mergeCell ref="C32:E32"/>
    <mergeCell ref="F32:H32"/>
    <mergeCell ref="I32:K32"/>
    <mergeCell ref="L32:N32"/>
    <mergeCell ref="O32:Q32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wescobar</dc:creator>
  <cp:lastModifiedBy>ine</cp:lastModifiedBy>
  <cp:lastPrinted>2011-01-20T16:41:33Z</cp:lastPrinted>
  <dcterms:created xsi:type="dcterms:W3CDTF">2010-08-17T15:43:04Z</dcterms:created>
  <dcterms:modified xsi:type="dcterms:W3CDTF">2022-07-06T16:04:14Z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