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e\Documents\2021\PUBLICACIONES FINALES\"/>
    </mc:Choice>
  </mc:AlternateContent>
  <bookViews>
    <workbookView xWindow="0" yWindow="0" windowWidth="21840" windowHeight="9855"/>
  </bookViews>
  <sheets>
    <sheet name="Portada" sheetId="8" r:id="rId1"/>
    <sheet name="C01" sheetId="1" r:id="rId2"/>
    <sheet name="C02" sheetId="2" r:id="rId3"/>
    <sheet name="C03" sheetId="4" r:id="rId4"/>
    <sheet name="C04" sheetId="14" r:id="rId5"/>
    <sheet name="C05" sheetId="15" r:id="rId6"/>
    <sheet name="C06" sheetId="16" r:id="rId7"/>
    <sheet name="C07" sheetId="17" r:id="rId8"/>
  </sheets>
  <externalReferences>
    <externalReference r:id="rId9"/>
    <externalReference r:id="rId10"/>
    <externalReference r:id="rId11"/>
  </externalReferences>
  <definedNames>
    <definedName name="_xlnm.Print_Area" localSheetId="5">'C05'!$A$1:$O$41</definedName>
    <definedName name="_xlnm.Print_Area" localSheetId="6">'C06'!$A$1:$O$35</definedName>
    <definedName name="_xlnm.Print_Area" localSheetId="7">'C07'!$A$1:$O$41</definedName>
    <definedName name="_xlnm.Print_Area" localSheetId="0">Portada!$A$1:$I$17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98" i="2" l="1"/>
  <c r="C98" i="2"/>
  <c r="D98" i="2"/>
  <c r="E98" i="2"/>
  <c r="F98" i="2"/>
  <c r="B99" i="2"/>
  <c r="C99" i="2"/>
  <c r="D99" i="2"/>
  <c r="E99" i="2"/>
  <c r="F99" i="2"/>
  <c r="B100" i="2"/>
  <c r="C100" i="2"/>
  <c r="D100" i="2"/>
  <c r="E100" i="2"/>
  <c r="F100" i="2"/>
  <c r="F97" i="2"/>
  <c r="E97" i="2"/>
  <c r="D97" i="2"/>
  <c r="C97" i="2"/>
  <c r="B97" i="2"/>
  <c r="F94" i="2"/>
  <c r="E94" i="2"/>
  <c r="D94" i="2"/>
  <c r="C94" i="2"/>
  <c r="B94" i="2"/>
  <c r="F93" i="2"/>
  <c r="E93" i="2"/>
  <c r="D93" i="2"/>
  <c r="C93" i="2"/>
  <c r="B93" i="2"/>
  <c r="F92" i="2"/>
  <c r="E92" i="2"/>
  <c r="D92" i="2"/>
  <c r="C92" i="2"/>
  <c r="B92" i="2"/>
  <c r="B87" i="2"/>
  <c r="C87" i="2"/>
  <c r="D87" i="2"/>
  <c r="E87" i="2"/>
  <c r="F87" i="2"/>
  <c r="B88" i="2"/>
  <c r="C88" i="2"/>
  <c r="D88" i="2"/>
  <c r="E88" i="2"/>
  <c r="F88" i="2"/>
  <c r="B89" i="2"/>
  <c r="C89" i="2"/>
  <c r="D89" i="2"/>
  <c r="E89" i="2"/>
  <c r="F89" i="2"/>
  <c r="F86" i="2"/>
  <c r="E86" i="2"/>
  <c r="D86" i="2"/>
  <c r="C86" i="2"/>
  <c r="B86" i="2"/>
  <c r="F83" i="2"/>
  <c r="E83" i="2"/>
  <c r="D83" i="2"/>
  <c r="C83" i="2"/>
  <c r="B83" i="2"/>
  <c r="F82" i="2"/>
  <c r="E82" i="2"/>
  <c r="D82" i="2"/>
  <c r="C82" i="2"/>
  <c r="B82" i="2"/>
  <c r="F80" i="2"/>
  <c r="E80" i="2"/>
  <c r="D80" i="2"/>
  <c r="C80" i="2"/>
  <c r="B80" i="2"/>
  <c r="B76" i="2"/>
  <c r="C76" i="2"/>
  <c r="D76" i="2"/>
  <c r="E76" i="2"/>
  <c r="F76" i="2"/>
  <c r="B77" i="2"/>
  <c r="C77" i="2"/>
  <c r="D77" i="2"/>
  <c r="E77" i="2"/>
  <c r="F77" i="2"/>
  <c r="B78" i="2"/>
  <c r="C78" i="2"/>
  <c r="D78" i="2"/>
  <c r="E78" i="2"/>
  <c r="F78" i="2"/>
  <c r="F75" i="2"/>
  <c r="E75" i="2"/>
  <c r="D75" i="2"/>
  <c r="C75" i="2"/>
  <c r="B75" i="2"/>
  <c r="F69" i="2"/>
  <c r="E69" i="2"/>
  <c r="D69" i="2"/>
  <c r="C69" i="2"/>
  <c r="B69" i="2"/>
  <c r="F72" i="2"/>
  <c r="E72" i="2"/>
  <c r="D72" i="2"/>
  <c r="C72" i="2"/>
  <c r="B72" i="2"/>
  <c r="B36" i="2"/>
  <c r="C36" i="2"/>
  <c r="D36" i="2"/>
  <c r="E36" i="2"/>
  <c r="F36" i="2"/>
  <c r="B37" i="2"/>
  <c r="C37" i="2"/>
  <c r="D37" i="2"/>
  <c r="E37" i="2"/>
  <c r="F37" i="2"/>
  <c r="B38" i="2"/>
  <c r="C38" i="2"/>
  <c r="D38" i="2"/>
  <c r="E38" i="2"/>
  <c r="F38" i="2"/>
  <c r="F35" i="2"/>
  <c r="E35" i="2"/>
  <c r="D35" i="2"/>
  <c r="C35" i="2"/>
  <c r="B35" i="2"/>
  <c r="F32" i="2"/>
  <c r="E32" i="2"/>
  <c r="D32" i="2"/>
  <c r="C32" i="2"/>
  <c r="B32" i="2"/>
  <c r="F31" i="2"/>
  <c r="E31" i="2"/>
  <c r="D31" i="2"/>
  <c r="C31" i="2"/>
  <c r="B31" i="2"/>
  <c r="F29" i="2"/>
  <c r="E29" i="2"/>
  <c r="D29" i="2"/>
  <c r="C29" i="2"/>
  <c r="B29" i="2"/>
  <c r="B25" i="2"/>
  <c r="C25" i="2"/>
  <c r="D25" i="2"/>
  <c r="E25" i="2"/>
  <c r="F25" i="2"/>
  <c r="B26" i="2"/>
  <c r="C26" i="2"/>
  <c r="D26" i="2"/>
  <c r="E26" i="2"/>
  <c r="F26" i="2"/>
  <c r="B27" i="2"/>
  <c r="C27" i="2"/>
  <c r="D27" i="2"/>
  <c r="E27" i="2"/>
  <c r="F27" i="2"/>
  <c r="F24" i="2"/>
  <c r="E24" i="2"/>
  <c r="D24" i="2"/>
  <c r="C24" i="2"/>
  <c r="B24" i="2"/>
  <c r="F21" i="2"/>
  <c r="E21" i="2"/>
  <c r="D21" i="2"/>
  <c r="C21" i="2"/>
  <c r="B21" i="2"/>
  <c r="F20" i="2"/>
  <c r="E20" i="2"/>
  <c r="D20" i="2"/>
  <c r="C20" i="2"/>
  <c r="B20" i="2"/>
  <c r="F18" i="2"/>
  <c r="E18" i="2"/>
  <c r="D18" i="2"/>
  <c r="C18" i="2"/>
  <c r="B18" i="2"/>
  <c r="F16" i="2"/>
  <c r="E16" i="2"/>
  <c r="D16" i="2"/>
  <c r="C16" i="2"/>
  <c r="B16" i="2"/>
  <c r="F15" i="2"/>
  <c r="E15" i="2"/>
  <c r="D15" i="2"/>
  <c r="C15" i="2"/>
  <c r="B15" i="2"/>
  <c r="F14" i="2"/>
  <c r="E14" i="2"/>
  <c r="D14" i="2"/>
  <c r="C14" i="2"/>
  <c r="B14" i="2"/>
  <c r="F13" i="2"/>
  <c r="E13" i="2"/>
  <c r="D13" i="2"/>
  <c r="C13" i="2"/>
  <c r="B13" i="2"/>
  <c r="F10" i="2"/>
  <c r="E10" i="2"/>
  <c r="D10" i="2"/>
  <c r="C10" i="2"/>
  <c r="B10" i="2"/>
  <c r="F9" i="2"/>
  <c r="E9" i="2"/>
  <c r="D9" i="2"/>
  <c r="C9" i="2"/>
  <c r="B9" i="2"/>
  <c r="F7" i="2"/>
  <c r="E7" i="2"/>
  <c r="D7" i="2"/>
  <c r="C7" i="2"/>
  <c r="B7" i="2"/>
  <c r="F71" i="2"/>
  <c r="E71" i="2"/>
  <c r="D71" i="2"/>
  <c r="C71" i="2"/>
  <c r="B71" i="2"/>
  <c r="L102" i="1"/>
  <c r="J102" i="1"/>
  <c r="H102" i="1"/>
  <c r="F102" i="1"/>
  <c r="C102" i="1"/>
  <c r="B102" i="1"/>
  <c r="L101" i="1"/>
  <c r="J101" i="1"/>
  <c r="H101" i="1"/>
  <c r="F101" i="1"/>
  <c r="C101" i="1"/>
  <c r="B101" i="1"/>
  <c r="L100" i="1"/>
  <c r="J100" i="1"/>
  <c r="H100" i="1"/>
  <c r="F100" i="1"/>
  <c r="C100" i="1"/>
  <c r="B100" i="1"/>
  <c r="L99" i="1"/>
  <c r="J99" i="1"/>
  <c r="H99" i="1"/>
  <c r="F99" i="1"/>
  <c r="C99" i="1"/>
  <c r="B99" i="1"/>
  <c r="L96" i="1"/>
  <c r="J96" i="1"/>
  <c r="H96" i="1"/>
  <c r="F96" i="1"/>
  <c r="C96" i="1"/>
  <c r="B96" i="1"/>
  <c r="L95" i="1"/>
  <c r="J95" i="1"/>
  <c r="H95" i="1"/>
  <c r="F95" i="1"/>
  <c r="C95" i="1"/>
  <c r="B95" i="1"/>
  <c r="L94" i="1"/>
  <c r="J94" i="1"/>
  <c r="H94" i="1"/>
  <c r="F94" i="1"/>
  <c r="C94" i="1"/>
  <c r="B94" i="1"/>
  <c r="L91" i="1"/>
  <c r="J91" i="1"/>
  <c r="H91" i="1"/>
  <c r="F91" i="1"/>
  <c r="C91" i="1"/>
  <c r="B91" i="1"/>
  <c r="L90" i="1"/>
  <c r="J90" i="1"/>
  <c r="H90" i="1"/>
  <c r="F90" i="1"/>
  <c r="C90" i="1"/>
  <c r="B90" i="1"/>
  <c r="L89" i="1"/>
  <c r="J89" i="1"/>
  <c r="H89" i="1"/>
  <c r="F89" i="1"/>
  <c r="C89" i="1"/>
  <c r="B89" i="1"/>
  <c r="L88" i="1"/>
  <c r="J88" i="1"/>
  <c r="H88" i="1"/>
  <c r="F88" i="1"/>
  <c r="C88" i="1"/>
  <c r="B88" i="1"/>
  <c r="L85" i="1"/>
  <c r="J85" i="1"/>
  <c r="H85" i="1"/>
  <c r="F85" i="1"/>
  <c r="C85" i="1"/>
  <c r="B85" i="1"/>
  <c r="L84" i="1"/>
  <c r="J84" i="1"/>
  <c r="H84" i="1"/>
  <c r="F84" i="1"/>
  <c r="C84" i="1"/>
  <c r="B84" i="1"/>
  <c r="L83" i="1"/>
  <c r="J83" i="1"/>
  <c r="H83" i="1"/>
  <c r="F83" i="1"/>
  <c r="C83" i="1"/>
  <c r="B83" i="1"/>
  <c r="L80" i="1"/>
  <c r="J80" i="1"/>
  <c r="H80" i="1"/>
  <c r="F80" i="1"/>
  <c r="C80" i="1"/>
  <c r="B80" i="1"/>
  <c r="L79" i="1"/>
  <c r="J79" i="1"/>
  <c r="H79" i="1"/>
  <c r="F79" i="1"/>
  <c r="C79" i="1"/>
  <c r="B79" i="1"/>
  <c r="L78" i="1"/>
  <c r="J78" i="1"/>
  <c r="H78" i="1"/>
  <c r="F78" i="1"/>
  <c r="C78" i="1"/>
  <c r="B78" i="1"/>
  <c r="L77" i="1"/>
  <c r="J77" i="1"/>
  <c r="H77" i="1"/>
  <c r="F77" i="1"/>
  <c r="C77" i="1"/>
  <c r="B77" i="1"/>
  <c r="L74" i="1"/>
  <c r="J74" i="1"/>
  <c r="H74" i="1"/>
  <c r="F74" i="1"/>
  <c r="C74" i="1"/>
  <c r="B74" i="1"/>
  <c r="L73" i="1"/>
  <c r="J73" i="1"/>
  <c r="H73" i="1"/>
  <c r="F73" i="1"/>
  <c r="C73" i="1"/>
  <c r="B73" i="1"/>
  <c r="L72" i="1"/>
  <c r="J72" i="1"/>
  <c r="H72" i="1"/>
  <c r="F72" i="1"/>
  <c r="C72" i="1"/>
  <c r="B72" i="1"/>
  <c r="A40" i="1"/>
  <c r="L38" i="1" l="1"/>
  <c r="L37" i="1"/>
  <c r="L36" i="1"/>
  <c r="L35" i="1"/>
  <c r="L32" i="1"/>
  <c r="L31" i="1"/>
  <c r="L27" i="1"/>
  <c r="M27" i="1" s="1"/>
  <c r="L26" i="1"/>
  <c r="L25" i="1"/>
  <c r="L24" i="1"/>
  <c r="L21" i="1"/>
  <c r="L20" i="1"/>
  <c r="L19" i="1" s="1"/>
  <c r="L16" i="1"/>
  <c r="L15" i="1"/>
  <c r="M15" i="1" s="1"/>
  <c r="L14" i="1"/>
  <c r="L13" i="1"/>
  <c r="L10" i="1"/>
  <c r="L9" i="1"/>
  <c r="M9" i="1" s="1"/>
  <c r="J38" i="1"/>
  <c r="J37" i="1"/>
  <c r="J36" i="1"/>
  <c r="J35" i="1"/>
  <c r="J32" i="1"/>
  <c r="J31" i="1"/>
  <c r="J27" i="1"/>
  <c r="K27" i="1" s="1"/>
  <c r="J26" i="1"/>
  <c r="J25" i="1"/>
  <c r="J24" i="1"/>
  <c r="J21" i="1"/>
  <c r="J20" i="1"/>
  <c r="J19" i="1"/>
  <c r="K26" i="1" s="1"/>
  <c r="J16" i="1"/>
  <c r="J15" i="1"/>
  <c r="K15" i="1" s="1"/>
  <c r="J14" i="1"/>
  <c r="J13" i="1"/>
  <c r="J10" i="1"/>
  <c r="K10" i="1" s="1"/>
  <c r="J9" i="1"/>
  <c r="K9" i="1" s="1"/>
  <c r="L7" i="1"/>
  <c r="M13" i="1" s="1"/>
  <c r="J7" i="1"/>
  <c r="H7" i="1"/>
  <c r="H38" i="1"/>
  <c r="H37" i="1"/>
  <c r="H36" i="1"/>
  <c r="H35" i="1"/>
  <c r="I35" i="1" s="1"/>
  <c r="H32" i="1"/>
  <c r="H31" i="1"/>
  <c r="I31" i="1" s="1"/>
  <c r="H30" i="1"/>
  <c r="I36" i="1" s="1"/>
  <c r="H27" i="1"/>
  <c r="I27" i="1" s="1"/>
  <c r="H26" i="1"/>
  <c r="H25" i="1"/>
  <c r="H24" i="1"/>
  <c r="H21" i="1"/>
  <c r="I21" i="1" s="1"/>
  <c r="H20" i="1"/>
  <c r="H19" i="1"/>
  <c r="I20" i="1" s="1"/>
  <c r="I19" i="1" s="1"/>
  <c r="H16" i="1"/>
  <c r="I16" i="1" s="1"/>
  <c r="H15" i="1"/>
  <c r="I15" i="1" s="1"/>
  <c r="H14" i="1"/>
  <c r="H13" i="1"/>
  <c r="I13" i="1" s="1"/>
  <c r="H10" i="1"/>
  <c r="H9" i="1"/>
  <c r="F38" i="1"/>
  <c r="F37" i="1"/>
  <c r="F36" i="1"/>
  <c r="F35" i="1"/>
  <c r="F32" i="1"/>
  <c r="F31" i="1"/>
  <c r="F27" i="1"/>
  <c r="F26" i="1"/>
  <c r="F25" i="1"/>
  <c r="F24" i="1"/>
  <c r="F21" i="1"/>
  <c r="F20" i="1"/>
  <c r="F16" i="1"/>
  <c r="F15" i="1"/>
  <c r="F14" i="1"/>
  <c r="F13" i="1"/>
  <c r="F10" i="1"/>
  <c r="F9" i="1"/>
  <c r="F7" i="1"/>
  <c r="F30" i="1"/>
  <c r="G31" i="1" s="1"/>
  <c r="F19" i="1"/>
  <c r="G26" i="1" s="1"/>
  <c r="G15" i="1"/>
  <c r="G10" i="1"/>
  <c r="B30" i="1"/>
  <c r="C38" i="1" s="1"/>
  <c r="M14" i="1"/>
  <c r="M10" i="1"/>
  <c r="K20" i="1"/>
  <c r="K16" i="1"/>
  <c r="K14" i="1"/>
  <c r="K13" i="1"/>
  <c r="I37" i="1"/>
  <c r="I26" i="1"/>
  <c r="I25" i="1"/>
  <c r="I24" i="1"/>
  <c r="I14" i="1"/>
  <c r="I10" i="1"/>
  <c r="I9" i="1"/>
  <c r="G16" i="1"/>
  <c r="G13" i="1"/>
  <c r="C37" i="1"/>
  <c r="C36" i="1"/>
  <c r="C35" i="1"/>
  <c r="C31" i="1"/>
  <c r="C27" i="1"/>
  <c r="C26" i="1"/>
  <c r="C25" i="1"/>
  <c r="C24" i="1"/>
  <c r="C19" i="1"/>
  <c r="C21" i="1"/>
  <c r="C20" i="1"/>
  <c r="C7" i="1"/>
  <c r="C13" i="1"/>
  <c r="C16" i="1"/>
  <c r="C15" i="1"/>
  <c r="C14" i="1"/>
  <c r="C10" i="1"/>
  <c r="C9" i="1"/>
  <c r="B38" i="1"/>
  <c r="B37" i="1"/>
  <c r="B36" i="1"/>
  <c r="B35" i="1"/>
  <c r="B19" i="1"/>
  <c r="B32" i="1"/>
  <c r="B31" i="1"/>
  <c r="B27" i="1"/>
  <c r="B26" i="1"/>
  <c r="B25" i="1"/>
  <c r="B24" i="1"/>
  <c r="B21" i="1"/>
  <c r="B20" i="1"/>
  <c r="B14" i="1"/>
  <c r="B15" i="1"/>
  <c r="B16" i="1"/>
  <c r="B13" i="1"/>
  <c r="B10" i="1"/>
  <c r="B9" i="1"/>
  <c r="B7" i="1"/>
  <c r="E7" i="17"/>
  <c r="O31" i="16"/>
  <c r="O30" i="16"/>
  <c r="O27" i="16"/>
  <c r="O26" i="16"/>
  <c r="O25" i="16"/>
  <c r="O24" i="16"/>
  <c r="O21" i="16"/>
  <c r="O20" i="16"/>
  <c r="O19" i="16"/>
  <c r="O18" i="16"/>
  <c r="O17" i="16"/>
  <c r="O14" i="16"/>
  <c r="O13" i="16"/>
  <c r="O12" i="16"/>
  <c r="O11" i="16"/>
  <c r="M31" i="16"/>
  <c r="M30" i="16"/>
  <c r="M27" i="16"/>
  <c r="M26" i="16"/>
  <c r="M25" i="16"/>
  <c r="M24" i="16"/>
  <c r="M21" i="16"/>
  <c r="M20" i="16"/>
  <c r="M19" i="16"/>
  <c r="M18" i="16"/>
  <c r="M17" i="16"/>
  <c r="M14" i="16"/>
  <c r="M13" i="16"/>
  <c r="M12" i="16"/>
  <c r="M11" i="16"/>
  <c r="K31" i="16"/>
  <c r="K30" i="16"/>
  <c r="K27" i="16"/>
  <c r="K26" i="16"/>
  <c r="K25" i="16"/>
  <c r="K24" i="16"/>
  <c r="K21" i="16"/>
  <c r="K20" i="16"/>
  <c r="K19" i="16"/>
  <c r="K18" i="16"/>
  <c r="K17" i="16"/>
  <c r="K14" i="16"/>
  <c r="K13" i="16"/>
  <c r="K12" i="16"/>
  <c r="K11" i="16"/>
  <c r="I31" i="16"/>
  <c r="I30" i="16"/>
  <c r="I27" i="16"/>
  <c r="I26" i="16"/>
  <c r="I25" i="16"/>
  <c r="I24" i="16"/>
  <c r="I21" i="16"/>
  <c r="I20" i="16"/>
  <c r="I19" i="16"/>
  <c r="I18" i="16"/>
  <c r="I17" i="16"/>
  <c r="I14" i="16"/>
  <c r="I13" i="16"/>
  <c r="I12" i="16"/>
  <c r="I11" i="16"/>
  <c r="G31" i="16"/>
  <c r="G30" i="16"/>
  <c r="G27" i="16"/>
  <c r="G26" i="16"/>
  <c r="G25" i="16"/>
  <c r="G24" i="16"/>
  <c r="G21" i="16"/>
  <c r="G20" i="16"/>
  <c r="G19" i="16"/>
  <c r="G18" i="16"/>
  <c r="G17" i="16"/>
  <c r="G14" i="16"/>
  <c r="G13" i="16"/>
  <c r="G12" i="16"/>
  <c r="G11" i="16"/>
  <c r="E31" i="16"/>
  <c r="E30" i="16"/>
  <c r="E27" i="16"/>
  <c r="E26" i="16"/>
  <c r="E25" i="16"/>
  <c r="E24" i="16"/>
  <c r="E21" i="16"/>
  <c r="E20" i="16"/>
  <c r="E19" i="16"/>
  <c r="E18" i="16"/>
  <c r="E17" i="16"/>
  <c r="E14" i="16"/>
  <c r="E13" i="16"/>
  <c r="E12" i="16"/>
  <c r="E11" i="16"/>
  <c r="O7" i="16"/>
  <c r="M7" i="16"/>
  <c r="K7" i="16"/>
  <c r="I7" i="16"/>
  <c r="G7" i="16"/>
  <c r="E7" i="16"/>
  <c r="C31" i="16"/>
  <c r="C30" i="16"/>
  <c r="C27" i="16"/>
  <c r="C26" i="16"/>
  <c r="C25" i="16"/>
  <c r="C24" i="16"/>
  <c r="C21" i="16"/>
  <c r="C20" i="16"/>
  <c r="C19" i="16"/>
  <c r="C18" i="16"/>
  <c r="C17" i="16"/>
  <c r="C7" i="16"/>
  <c r="C14" i="16"/>
  <c r="C13" i="16"/>
  <c r="C12" i="16"/>
  <c r="C11" i="16"/>
  <c r="C7" i="15"/>
  <c r="C42" i="14"/>
  <c r="C41" i="14"/>
  <c r="C40" i="14"/>
  <c r="C39" i="14"/>
  <c r="C38" i="14"/>
  <c r="C37" i="14"/>
  <c r="C36" i="14"/>
  <c r="C35" i="14"/>
  <c r="C33" i="14" s="1"/>
  <c r="C34" i="14"/>
  <c r="C7" i="14"/>
  <c r="E49" i="4"/>
  <c r="D49" i="4"/>
  <c r="C49" i="4"/>
  <c r="B36" i="17"/>
  <c r="B35" i="17"/>
  <c r="B34" i="17"/>
  <c r="B33" i="17"/>
  <c r="B30" i="17"/>
  <c r="B29" i="17"/>
  <c r="B28" i="17"/>
  <c r="B25" i="17"/>
  <c r="B24" i="17"/>
  <c r="B21" i="17"/>
  <c r="B20" i="17"/>
  <c r="B19" i="17"/>
  <c r="B18" i="17"/>
  <c r="B17" i="17"/>
  <c r="B14" i="17"/>
  <c r="C14" i="17" s="1"/>
  <c r="B13" i="17"/>
  <c r="B12" i="17"/>
  <c r="B11" i="17"/>
  <c r="B10" i="17"/>
  <c r="B7" i="17"/>
  <c r="B31" i="16"/>
  <c r="B30" i="16"/>
  <c r="B27" i="16"/>
  <c r="B26" i="16"/>
  <c r="B25" i="16"/>
  <c r="B24" i="16"/>
  <c r="B21" i="16"/>
  <c r="B20" i="16"/>
  <c r="B19" i="16"/>
  <c r="B18" i="16"/>
  <c r="B17" i="16"/>
  <c r="B14" i="16"/>
  <c r="B13" i="16"/>
  <c r="B12" i="16"/>
  <c r="B11" i="16"/>
  <c r="B7" i="16"/>
  <c r="N36" i="17"/>
  <c r="N35" i="17"/>
  <c r="N34" i="17"/>
  <c r="N33" i="17"/>
  <c r="N30" i="17"/>
  <c r="N29" i="17"/>
  <c r="N28" i="17"/>
  <c r="N25" i="17"/>
  <c r="N24" i="17"/>
  <c r="N21" i="17"/>
  <c r="N20" i="17"/>
  <c r="N19" i="17"/>
  <c r="N18" i="17"/>
  <c r="N17" i="17"/>
  <c r="N14" i="17"/>
  <c r="N13" i="17"/>
  <c r="N12" i="17"/>
  <c r="N11" i="17"/>
  <c r="N10" i="17"/>
  <c r="N7" i="17"/>
  <c r="L36" i="17"/>
  <c r="L35" i="17"/>
  <c r="L34" i="17"/>
  <c r="L33" i="17"/>
  <c r="L30" i="17"/>
  <c r="L29" i="17"/>
  <c r="L28" i="17"/>
  <c r="L25" i="17"/>
  <c r="L24" i="17"/>
  <c r="L21" i="17"/>
  <c r="L20" i="17"/>
  <c r="L19" i="17"/>
  <c r="L18" i="17"/>
  <c r="L17" i="17"/>
  <c r="L14" i="17"/>
  <c r="L13" i="17"/>
  <c r="L12" i="17"/>
  <c r="L11" i="17"/>
  <c r="L10" i="17"/>
  <c r="L7" i="17"/>
  <c r="J36" i="17"/>
  <c r="J35" i="17"/>
  <c r="J34" i="17"/>
  <c r="J33" i="17"/>
  <c r="J30" i="17"/>
  <c r="J29" i="17"/>
  <c r="J28" i="17"/>
  <c r="J25" i="17"/>
  <c r="J24" i="17"/>
  <c r="J21" i="17"/>
  <c r="J20" i="17"/>
  <c r="J19" i="17"/>
  <c r="J18" i="17"/>
  <c r="J17" i="17"/>
  <c r="J14" i="17"/>
  <c r="J13" i="17"/>
  <c r="J12" i="17"/>
  <c r="J11" i="17"/>
  <c r="J10" i="17"/>
  <c r="J7" i="17"/>
  <c r="H36" i="17"/>
  <c r="H35" i="17"/>
  <c r="H34" i="17"/>
  <c r="H33" i="17"/>
  <c r="H30" i="17"/>
  <c r="H29" i="17"/>
  <c r="H28" i="17"/>
  <c r="I28" i="17" s="1"/>
  <c r="H25" i="17"/>
  <c r="H24" i="17"/>
  <c r="H21" i="17"/>
  <c r="H20" i="17"/>
  <c r="H19" i="17"/>
  <c r="H18" i="17"/>
  <c r="H17" i="17"/>
  <c r="H14" i="17"/>
  <c r="H13" i="17"/>
  <c r="H12" i="17"/>
  <c r="H11" i="17"/>
  <c r="H10" i="17"/>
  <c r="H7" i="17"/>
  <c r="F36" i="17"/>
  <c r="F35" i="17"/>
  <c r="F34" i="17"/>
  <c r="F33" i="17"/>
  <c r="F30" i="17"/>
  <c r="F29" i="17"/>
  <c r="F28" i="17"/>
  <c r="F25" i="17"/>
  <c r="F24" i="17"/>
  <c r="F21" i="17"/>
  <c r="F20" i="17"/>
  <c r="F19" i="17"/>
  <c r="F18" i="17"/>
  <c r="F17" i="17"/>
  <c r="F14" i="17"/>
  <c r="F13" i="17"/>
  <c r="F12" i="17"/>
  <c r="F11" i="17"/>
  <c r="F10" i="17"/>
  <c r="F7" i="17"/>
  <c r="D36" i="17"/>
  <c r="D35" i="17"/>
  <c r="D34" i="17"/>
  <c r="D33" i="17"/>
  <c r="D30" i="17"/>
  <c r="D29" i="17"/>
  <c r="D28" i="17"/>
  <c r="D25" i="17"/>
  <c r="D24" i="17"/>
  <c r="D21" i="17"/>
  <c r="D20" i="17"/>
  <c r="D19" i="17"/>
  <c r="D18" i="17"/>
  <c r="D17" i="17"/>
  <c r="D14" i="17"/>
  <c r="D13" i="17"/>
  <c r="D12" i="17"/>
  <c r="D11" i="17"/>
  <c r="D10" i="17"/>
  <c r="D7" i="17"/>
  <c r="N31" i="16"/>
  <c r="N30" i="16"/>
  <c r="N27" i="16"/>
  <c r="N26" i="16"/>
  <c r="N25" i="16"/>
  <c r="N24" i="16"/>
  <c r="N21" i="16"/>
  <c r="N20" i="16"/>
  <c r="N19" i="16"/>
  <c r="N18" i="16"/>
  <c r="N17" i="16"/>
  <c r="N14" i="16"/>
  <c r="N13" i="16"/>
  <c r="N12" i="16"/>
  <c r="N11" i="16"/>
  <c r="N7" i="16"/>
  <c r="L31" i="16"/>
  <c r="L30" i="16"/>
  <c r="L27" i="16"/>
  <c r="L26" i="16"/>
  <c r="L25" i="16"/>
  <c r="L24" i="16"/>
  <c r="L21" i="16"/>
  <c r="L20" i="16"/>
  <c r="L19" i="16"/>
  <c r="L18" i="16"/>
  <c r="L17" i="16"/>
  <c r="L14" i="16"/>
  <c r="L13" i="16"/>
  <c r="L12" i="16"/>
  <c r="L11" i="16"/>
  <c r="L7" i="16"/>
  <c r="J31" i="16"/>
  <c r="J30" i="16"/>
  <c r="J27" i="16"/>
  <c r="J26" i="16"/>
  <c r="J25" i="16"/>
  <c r="J24" i="16"/>
  <c r="J21" i="16"/>
  <c r="J20" i="16"/>
  <c r="J19" i="16"/>
  <c r="J18" i="16"/>
  <c r="J17" i="16"/>
  <c r="J14" i="16"/>
  <c r="J13" i="16"/>
  <c r="J12" i="16"/>
  <c r="J11" i="16"/>
  <c r="J7" i="16"/>
  <c r="H31" i="16"/>
  <c r="H30" i="16"/>
  <c r="H27" i="16"/>
  <c r="H26" i="16"/>
  <c r="H25" i="16"/>
  <c r="H24" i="16"/>
  <c r="H21" i="16"/>
  <c r="H20" i="16"/>
  <c r="H19" i="16"/>
  <c r="H18" i="16"/>
  <c r="H17" i="16"/>
  <c r="H14" i="16"/>
  <c r="H13" i="16"/>
  <c r="H12" i="16"/>
  <c r="H11" i="16"/>
  <c r="H7" i="16"/>
  <c r="F31" i="16"/>
  <c r="F30" i="16"/>
  <c r="F27" i="16"/>
  <c r="F26" i="16"/>
  <c r="F25" i="16"/>
  <c r="F24" i="16"/>
  <c r="F21" i="16"/>
  <c r="F20" i="16"/>
  <c r="F19" i="16"/>
  <c r="F18" i="16"/>
  <c r="F17" i="16"/>
  <c r="F14" i="16"/>
  <c r="F13" i="16"/>
  <c r="F12" i="16"/>
  <c r="F11" i="16"/>
  <c r="F7" i="16"/>
  <c r="D31" i="16"/>
  <c r="D30" i="16"/>
  <c r="D27" i="16"/>
  <c r="D26" i="16"/>
  <c r="D25" i="16"/>
  <c r="D24" i="16"/>
  <c r="D21" i="16"/>
  <c r="D20" i="16"/>
  <c r="D19" i="16"/>
  <c r="D18" i="16"/>
  <c r="D17" i="16"/>
  <c r="D14" i="16"/>
  <c r="D13" i="16"/>
  <c r="D12" i="16"/>
  <c r="D11" i="16"/>
  <c r="D7" i="16"/>
  <c r="P36" i="15"/>
  <c r="P35" i="15"/>
  <c r="P34" i="15"/>
  <c r="P33" i="15"/>
  <c r="Q33" i="15" s="1"/>
  <c r="P30" i="15"/>
  <c r="P29" i="15"/>
  <c r="P28" i="15"/>
  <c r="P25" i="15"/>
  <c r="P24" i="15"/>
  <c r="P21" i="15"/>
  <c r="P20" i="15"/>
  <c r="P19" i="15"/>
  <c r="Q19" i="15" s="1"/>
  <c r="P18" i="15"/>
  <c r="P17" i="15"/>
  <c r="P14" i="15"/>
  <c r="P13" i="15"/>
  <c r="P12" i="15"/>
  <c r="P11" i="15"/>
  <c r="P10" i="15"/>
  <c r="P7" i="15"/>
  <c r="N36" i="15"/>
  <c r="N35" i="15"/>
  <c r="N34" i="15"/>
  <c r="N33" i="15"/>
  <c r="N30" i="15"/>
  <c r="N29" i="15"/>
  <c r="N28" i="15"/>
  <c r="N25" i="15"/>
  <c r="N24" i="15"/>
  <c r="N21" i="15"/>
  <c r="N20" i="15"/>
  <c r="N19" i="15"/>
  <c r="N18" i="15"/>
  <c r="N17" i="15"/>
  <c r="N14" i="15"/>
  <c r="N13" i="15"/>
  <c r="N12" i="15"/>
  <c r="N11" i="15"/>
  <c r="N10" i="15"/>
  <c r="N7" i="15"/>
  <c r="L7" i="15"/>
  <c r="L36" i="15"/>
  <c r="L35" i="15"/>
  <c r="L34" i="15"/>
  <c r="L33" i="15"/>
  <c r="L30" i="15"/>
  <c r="L29" i="15"/>
  <c r="L28" i="15"/>
  <c r="L25" i="15"/>
  <c r="L24" i="15"/>
  <c r="L21" i="15"/>
  <c r="L20" i="15"/>
  <c r="L19" i="15"/>
  <c r="L18" i="15"/>
  <c r="L17" i="15"/>
  <c r="L14" i="15"/>
  <c r="L13" i="15"/>
  <c r="L12" i="15"/>
  <c r="L11" i="15"/>
  <c r="L10" i="15"/>
  <c r="J36" i="15"/>
  <c r="J35" i="15"/>
  <c r="J34" i="15"/>
  <c r="J33" i="15"/>
  <c r="J30" i="15"/>
  <c r="J29" i="15"/>
  <c r="J28" i="15"/>
  <c r="J25" i="15"/>
  <c r="J24" i="15"/>
  <c r="J21" i="15"/>
  <c r="J20" i="15"/>
  <c r="J19" i="15"/>
  <c r="J18" i="15"/>
  <c r="J17" i="15"/>
  <c r="J14" i="15"/>
  <c r="J13" i="15"/>
  <c r="J12" i="15"/>
  <c r="J11" i="15"/>
  <c r="J10" i="15"/>
  <c r="J7" i="15"/>
  <c r="H36" i="15"/>
  <c r="H35" i="15"/>
  <c r="H34" i="15"/>
  <c r="H33" i="15"/>
  <c r="H30" i="15"/>
  <c r="H29" i="15"/>
  <c r="H28" i="15"/>
  <c r="H25" i="15"/>
  <c r="H24" i="15"/>
  <c r="H21" i="15"/>
  <c r="H20" i="15"/>
  <c r="H19" i="15"/>
  <c r="H18" i="15"/>
  <c r="H17" i="15"/>
  <c r="H14" i="15"/>
  <c r="H13" i="15"/>
  <c r="H12" i="15"/>
  <c r="H11" i="15"/>
  <c r="H10" i="15"/>
  <c r="H7" i="15"/>
  <c r="F36" i="15"/>
  <c r="F35" i="15"/>
  <c r="F34" i="15"/>
  <c r="F33" i="15"/>
  <c r="F30" i="15"/>
  <c r="F29" i="15"/>
  <c r="F28" i="15"/>
  <c r="F25" i="15"/>
  <c r="F24" i="15"/>
  <c r="F21" i="15"/>
  <c r="F20" i="15"/>
  <c r="F19" i="15"/>
  <c r="F18" i="15"/>
  <c r="F17" i="15"/>
  <c r="F14" i="15"/>
  <c r="F13" i="15"/>
  <c r="F12" i="15"/>
  <c r="F11" i="15"/>
  <c r="F10" i="15"/>
  <c r="B36" i="15"/>
  <c r="B35" i="15"/>
  <c r="B34" i="15"/>
  <c r="B33" i="15"/>
  <c r="B30" i="15"/>
  <c r="B29" i="15"/>
  <c r="O29" i="15" s="1"/>
  <c r="B28" i="15"/>
  <c r="B25" i="15"/>
  <c r="B24" i="15"/>
  <c r="B21" i="15"/>
  <c r="B20" i="15"/>
  <c r="B19" i="15"/>
  <c r="B18" i="15"/>
  <c r="B17" i="15"/>
  <c r="B14" i="15"/>
  <c r="B13" i="15"/>
  <c r="B12" i="15"/>
  <c r="B11" i="15"/>
  <c r="B10" i="15"/>
  <c r="F7" i="15"/>
  <c r="B7" i="15"/>
  <c r="P86" i="14"/>
  <c r="P87" i="14"/>
  <c r="P88" i="14"/>
  <c r="P89" i="14"/>
  <c r="P90" i="14"/>
  <c r="P91" i="14"/>
  <c r="P92" i="14"/>
  <c r="P93" i="14"/>
  <c r="P94" i="14"/>
  <c r="P95" i="14"/>
  <c r="P96" i="14"/>
  <c r="P97" i="14"/>
  <c r="N86" i="14"/>
  <c r="N87" i="14"/>
  <c r="N88" i="14"/>
  <c r="N89" i="14"/>
  <c r="N90" i="14"/>
  <c r="N91" i="14"/>
  <c r="N92" i="14"/>
  <c r="N93" i="14"/>
  <c r="N94" i="14"/>
  <c r="N95" i="14"/>
  <c r="N96" i="14"/>
  <c r="N97" i="14"/>
  <c r="P85" i="14"/>
  <c r="N85" i="14"/>
  <c r="P61" i="14"/>
  <c r="P62" i="14"/>
  <c r="P63" i="14"/>
  <c r="P64" i="14"/>
  <c r="P65" i="14"/>
  <c r="P66" i="14"/>
  <c r="P67" i="14"/>
  <c r="P68" i="14"/>
  <c r="P69" i="14"/>
  <c r="P70" i="14"/>
  <c r="P71" i="14"/>
  <c r="P72" i="14"/>
  <c r="P73" i="14"/>
  <c r="P74" i="14"/>
  <c r="P75" i="14"/>
  <c r="P76" i="14"/>
  <c r="P77" i="14"/>
  <c r="P78" i="14"/>
  <c r="P79" i="14"/>
  <c r="P80" i="14"/>
  <c r="P81" i="14"/>
  <c r="P82" i="14"/>
  <c r="P83" i="14"/>
  <c r="N61" i="14"/>
  <c r="N62" i="14"/>
  <c r="N63" i="14"/>
  <c r="N64" i="14"/>
  <c r="N65" i="14"/>
  <c r="N66" i="14"/>
  <c r="N67" i="14"/>
  <c r="N68" i="14"/>
  <c r="N69" i="14"/>
  <c r="N70" i="14"/>
  <c r="N71" i="14"/>
  <c r="N72" i="14"/>
  <c r="N73" i="14"/>
  <c r="N74" i="14"/>
  <c r="N75" i="14"/>
  <c r="N76" i="14"/>
  <c r="N77" i="14"/>
  <c r="N78" i="14"/>
  <c r="N79" i="14"/>
  <c r="N80" i="14"/>
  <c r="N81" i="14"/>
  <c r="N82" i="14"/>
  <c r="N83" i="14"/>
  <c r="P60" i="14"/>
  <c r="N60" i="14"/>
  <c r="L97" i="14"/>
  <c r="L96" i="14"/>
  <c r="L95" i="14"/>
  <c r="L94" i="14"/>
  <c r="L93" i="14"/>
  <c r="L92" i="14"/>
  <c r="L91" i="14"/>
  <c r="L90" i="14"/>
  <c r="L89" i="14"/>
  <c r="L88" i="14"/>
  <c r="L87" i="14"/>
  <c r="L86" i="14"/>
  <c r="L85" i="14"/>
  <c r="J97" i="14"/>
  <c r="J96" i="14"/>
  <c r="J95" i="14"/>
  <c r="J94" i="14"/>
  <c r="J93" i="14"/>
  <c r="J92" i="14"/>
  <c r="J91" i="14"/>
  <c r="J90" i="14"/>
  <c r="J89" i="14"/>
  <c r="J88" i="14"/>
  <c r="J87" i="14"/>
  <c r="J86" i="14"/>
  <c r="J85" i="14"/>
  <c r="H97" i="14"/>
  <c r="H96" i="14"/>
  <c r="H95" i="14"/>
  <c r="H94" i="14"/>
  <c r="H93" i="14"/>
  <c r="H92" i="14"/>
  <c r="H91" i="14"/>
  <c r="H90" i="14"/>
  <c r="H89" i="14"/>
  <c r="H88" i="14"/>
  <c r="H87" i="14"/>
  <c r="H86" i="14"/>
  <c r="H85" i="14"/>
  <c r="F86" i="14"/>
  <c r="F87" i="14"/>
  <c r="F88" i="14"/>
  <c r="F89" i="14"/>
  <c r="F90" i="14"/>
  <c r="F91" i="14"/>
  <c r="F92" i="14"/>
  <c r="F93" i="14"/>
  <c r="F94" i="14"/>
  <c r="F95" i="14"/>
  <c r="F96" i="14"/>
  <c r="F97" i="14"/>
  <c r="F85" i="14"/>
  <c r="B86" i="14"/>
  <c r="B87" i="14"/>
  <c r="B88" i="14"/>
  <c r="B89" i="14"/>
  <c r="B90" i="14"/>
  <c r="B91" i="14"/>
  <c r="B92" i="14"/>
  <c r="B93" i="14"/>
  <c r="B94" i="14"/>
  <c r="B95" i="14"/>
  <c r="B96" i="14"/>
  <c r="B97" i="14"/>
  <c r="B85" i="14"/>
  <c r="L83" i="14"/>
  <c r="L82" i="14"/>
  <c r="L81" i="14"/>
  <c r="L80" i="14"/>
  <c r="L79" i="14"/>
  <c r="L78" i="14"/>
  <c r="L77" i="14"/>
  <c r="L76" i="14"/>
  <c r="L75" i="14"/>
  <c r="L74" i="14"/>
  <c r="L73" i="14"/>
  <c r="L72" i="14"/>
  <c r="L71" i="14"/>
  <c r="L70" i="14"/>
  <c r="L69" i="14"/>
  <c r="L68" i="14"/>
  <c r="L67" i="14"/>
  <c r="L66" i="14"/>
  <c r="L65" i="14"/>
  <c r="L64" i="14"/>
  <c r="L63" i="14"/>
  <c r="L62" i="14"/>
  <c r="L61" i="14"/>
  <c r="L60" i="14"/>
  <c r="J83" i="14"/>
  <c r="J82" i="14"/>
  <c r="J81" i="14"/>
  <c r="J80" i="14"/>
  <c r="J79" i="14"/>
  <c r="J78" i="14"/>
  <c r="J77" i="14"/>
  <c r="J76" i="14"/>
  <c r="J75" i="14"/>
  <c r="J74" i="14"/>
  <c r="J73" i="14"/>
  <c r="J72" i="14"/>
  <c r="J71" i="14"/>
  <c r="J70" i="14"/>
  <c r="J69" i="14"/>
  <c r="J68" i="14"/>
  <c r="J67" i="14"/>
  <c r="J66" i="14"/>
  <c r="J65" i="14"/>
  <c r="J64" i="14"/>
  <c r="J63" i="14"/>
  <c r="J62" i="14"/>
  <c r="J61" i="14"/>
  <c r="J60" i="14"/>
  <c r="H83" i="14"/>
  <c r="H82" i="14"/>
  <c r="H81" i="14"/>
  <c r="H80" i="14"/>
  <c r="H79" i="14"/>
  <c r="H78" i="14"/>
  <c r="H77" i="14"/>
  <c r="H76" i="14"/>
  <c r="H75" i="14"/>
  <c r="H74" i="14"/>
  <c r="H73" i="14"/>
  <c r="H72" i="14"/>
  <c r="H71" i="14"/>
  <c r="H70" i="14"/>
  <c r="H69" i="14"/>
  <c r="H68" i="14"/>
  <c r="H67" i="14"/>
  <c r="H66" i="14"/>
  <c r="H65" i="14"/>
  <c r="H64" i="14"/>
  <c r="H63" i="14"/>
  <c r="H62" i="14"/>
  <c r="H61" i="14"/>
  <c r="H60" i="14"/>
  <c r="F61" i="14"/>
  <c r="F62" i="14"/>
  <c r="F63" i="14"/>
  <c r="F64" i="14"/>
  <c r="F65" i="14"/>
  <c r="F66" i="14"/>
  <c r="F67" i="14"/>
  <c r="F68" i="14"/>
  <c r="F69" i="14"/>
  <c r="F70" i="14"/>
  <c r="F71" i="14"/>
  <c r="F72" i="14"/>
  <c r="F73" i="14"/>
  <c r="F74" i="14"/>
  <c r="F75" i="14"/>
  <c r="F76" i="14"/>
  <c r="F77" i="14"/>
  <c r="F78" i="14"/>
  <c r="F79" i="14"/>
  <c r="F80" i="14"/>
  <c r="F81" i="14"/>
  <c r="F82" i="14"/>
  <c r="F83" i="14"/>
  <c r="F60" i="14"/>
  <c r="B61" i="14"/>
  <c r="B62" i="14"/>
  <c r="B63" i="14"/>
  <c r="B64" i="14"/>
  <c r="B65" i="14"/>
  <c r="B66" i="14"/>
  <c r="B67" i="14"/>
  <c r="B68" i="14"/>
  <c r="B69" i="14"/>
  <c r="B70" i="14"/>
  <c r="B71" i="14"/>
  <c r="B72" i="14"/>
  <c r="B73" i="14"/>
  <c r="B74" i="14"/>
  <c r="B75" i="14"/>
  <c r="B76" i="14"/>
  <c r="B77" i="14"/>
  <c r="B78" i="14"/>
  <c r="B79" i="14"/>
  <c r="B80" i="14"/>
  <c r="B81" i="14"/>
  <c r="B82" i="14"/>
  <c r="B83" i="14"/>
  <c r="B60" i="14"/>
  <c r="P42" i="14"/>
  <c r="P41" i="14"/>
  <c r="P40" i="14"/>
  <c r="P39" i="14"/>
  <c r="P38" i="14"/>
  <c r="P37" i="14"/>
  <c r="P36" i="14"/>
  <c r="P35" i="14"/>
  <c r="P31" i="14"/>
  <c r="P30" i="14"/>
  <c r="P27" i="14"/>
  <c r="P26" i="14"/>
  <c r="P25" i="14"/>
  <c r="P24" i="14"/>
  <c r="P21" i="14"/>
  <c r="P20" i="14"/>
  <c r="P19" i="14"/>
  <c r="P18" i="14"/>
  <c r="P17" i="14"/>
  <c r="P14" i="14"/>
  <c r="P13" i="14"/>
  <c r="P12" i="14"/>
  <c r="P11" i="14"/>
  <c r="P7" i="14"/>
  <c r="N42" i="14"/>
  <c r="N41" i="14"/>
  <c r="N40" i="14"/>
  <c r="N39" i="14"/>
  <c r="N38" i="14"/>
  <c r="N37" i="14"/>
  <c r="N36" i="14"/>
  <c r="N35" i="14"/>
  <c r="N31" i="14"/>
  <c r="N30" i="14"/>
  <c r="N27" i="14"/>
  <c r="N26" i="14"/>
  <c r="N25" i="14"/>
  <c r="N24" i="14"/>
  <c r="N21" i="14"/>
  <c r="N20" i="14"/>
  <c r="N19" i="14"/>
  <c r="N18" i="14"/>
  <c r="N17" i="14"/>
  <c r="N14" i="14"/>
  <c r="N13" i="14"/>
  <c r="N12" i="14"/>
  <c r="N11" i="14"/>
  <c r="N7" i="14"/>
  <c r="L42" i="14"/>
  <c r="J42" i="14"/>
  <c r="H42" i="14"/>
  <c r="F42" i="14"/>
  <c r="B42" i="14"/>
  <c r="L41" i="14"/>
  <c r="L40" i="14"/>
  <c r="L39" i="14"/>
  <c r="L38" i="14"/>
  <c r="L37" i="14"/>
  <c r="L36" i="14"/>
  <c r="L35" i="14"/>
  <c r="L31" i="14"/>
  <c r="L30" i="14"/>
  <c r="L27" i="14"/>
  <c r="L26" i="14"/>
  <c r="L25" i="14"/>
  <c r="L24" i="14"/>
  <c r="L21" i="14"/>
  <c r="L20" i="14"/>
  <c r="L19" i="14"/>
  <c r="L18" i="14"/>
  <c r="L17" i="14"/>
  <c r="L14" i="14"/>
  <c r="L13" i="14"/>
  <c r="L12" i="14"/>
  <c r="L11" i="14"/>
  <c r="L7" i="14"/>
  <c r="J41" i="14"/>
  <c r="J40" i="14"/>
  <c r="J39" i="14"/>
  <c r="J38" i="14"/>
  <c r="J37" i="14"/>
  <c r="J36" i="14"/>
  <c r="J35" i="14"/>
  <c r="J31" i="14"/>
  <c r="J30" i="14"/>
  <c r="J27" i="14"/>
  <c r="J26" i="14"/>
  <c r="J25" i="14"/>
  <c r="J24" i="14"/>
  <c r="J21" i="14"/>
  <c r="J20" i="14"/>
  <c r="J19" i="14"/>
  <c r="J18" i="14"/>
  <c r="J17" i="14"/>
  <c r="J14" i="14"/>
  <c r="J13" i="14"/>
  <c r="J12" i="14"/>
  <c r="J11" i="14"/>
  <c r="J7" i="14"/>
  <c r="H41" i="14"/>
  <c r="H40" i="14"/>
  <c r="H39" i="14"/>
  <c r="H38" i="14"/>
  <c r="H37" i="14"/>
  <c r="H36" i="14"/>
  <c r="H35" i="14"/>
  <c r="H31" i="14"/>
  <c r="H30" i="14"/>
  <c r="H27" i="14"/>
  <c r="H26" i="14"/>
  <c r="H25" i="14"/>
  <c r="H24" i="14"/>
  <c r="H21" i="14"/>
  <c r="H20" i="14"/>
  <c r="H19" i="14"/>
  <c r="H18" i="14"/>
  <c r="H17" i="14"/>
  <c r="H14" i="14"/>
  <c r="H13" i="14"/>
  <c r="H12" i="14"/>
  <c r="H11" i="14"/>
  <c r="H7" i="14"/>
  <c r="F41" i="14"/>
  <c r="F40" i="14"/>
  <c r="F39" i="14"/>
  <c r="F38" i="14"/>
  <c r="F37" i="14"/>
  <c r="F36" i="14"/>
  <c r="F35" i="14"/>
  <c r="F31" i="14"/>
  <c r="F30" i="14"/>
  <c r="F27" i="14"/>
  <c r="F26" i="14"/>
  <c r="F25" i="14"/>
  <c r="F24" i="14"/>
  <c r="F21" i="14"/>
  <c r="F20" i="14"/>
  <c r="F19" i="14"/>
  <c r="F18" i="14"/>
  <c r="F17" i="14"/>
  <c r="F14" i="14"/>
  <c r="F13" i="14"/>
  <c r="F12" i="14"/>
  <c r="F11" i="14"/>
  <c r="B41" i="14"/>
  <c r="B40" i="14"/>
  <c r="Q40" i="14" s="1"/>
  <c r="B39" i="14"/>
  <c r="B38" i="14"/>
  <c r="B37" i="14"/>
  <c r="B36" i="14"/>
  <c r="B35" i="14"/>
  <c r="B31" i="14"/>
  <c r="B30" i="14"/>
  <c r="B27" i="14"/>
  <c r="B26" i="14"/>
  <c r="B25" i="14"/>
  <c r="B24" i="14"/>
  <c r="B21" i="14"/>
  <c r="B20" i="14"/>
  <c r="B19" i="14"/>
  <c r="B18" i="14"/>
  <c r="B17" i="14"/>
  <c r="B14" i="14"/>
  <c r="B13" i="14"/>
  <c r="B12" i="14"/>
  <c r="B11" i="14"/>
  <c r="F7" i="14"/>
  <c r="B7" i="14"/>
  <c r="E80" i="4"/>
  <c r="D80" i="4"/>
  <c r="C80" i="4"/>
  <c r="E79" i="4"/>
  <c r="D79" i="4"/>
  <c r="C79" i="4"/>
  <c r="E78" i="4"/>
  <c r="D78" i="4"/>
  <c r="C78" i="4"/>
  <c r="E77" i="4"/>
  <c r="D77" i="4"/>
  <c r="C77" i="4"/>
  <c r="E74" i="4"/>
  <c r="D74" i="4"/>
  <c r="C74" i="4"/>
  <c r="E73" i="4"/>
  <c r="D73" i="4"/>
  <c r="C73" i="4"/>
  <c r="E71" i="4"/>
  <c r="D71" i="4"/>
  <c r="C71" i="4"/>
  <c r="E69" i="4"/>
  <c r="D69" i="4"/>
  <c r="C69" i="4"/>
  <c r="E68" i="4"/>
  <c r="D68" i="4"/>
  <c r="C68" i="4"/>
  <c r="E67" i="4"/>
  <c r="D67" i="4"/>
  <c r="C67" i="4"/>
  <c r="E66" i="4"/>
  <c r="D66" i="4"/>
  <c r="C66" i="4"/>
  <c r="E63" i="4"/>
  <c r="D63" i="4"/>
  <c r="C63" i="4"/>
  <c r="E62" i="4"/>
  <c r="D62" i="4"/>
  <c r="C62" i="4"/>
  <c r="E60" i="4"/>
  <c r="D60" i="4"/>
  <c r="C60" i="4"/>
  <c r="E58" i="4"/>
  <c r="D58" i="4"/>
  <c r="C58" i="4"/>
  <c r="E57" i="4"/>
  <c r="D57" i="4"/>
  <c r="C57" i="4"/>
  <c r="E56" i="4"/>
  <c r="D56" i="4"/>
  <c r="C56" i="4"/>
  <c r="E55" i="4"/>
  <c r="D55" i="4"/>
  <c r="C55" i="4"/>
  <c r="E52" i="4"/>
  <c r="D52" i="4"/>
  <c r="C52" i="4"/>
  <c r="E51" i="4"/>
  <c r="D51" i="4"/>
  <c r="C51" i="4"/>
  <c r="E37" i="4"/>
  <c r="D37" i="4"/>
  <c r="C37" i="4"/>
  <c r="E36" i="4"/>
  <c r="D36" i="4"/>
  <c r="C36" i="4"/>
  <c r="E35" i="4"/>
  <c r="D35" i="4"/>
  <c r="C35" i="4"/>
  <c r="E34" i="4"/>
  <c r="D34" i="4"/>
  <c r="C34" i="4"/>
  <c r="E31" i="4"/>
  <c r="D31" i="4"/>
  <c r="C31" i="4"/>
  <c r="E30" i="4"/>
  <c r="D30" i="4"/>
  <c r="C30" i="4"/>
  <c r="E28" i="4"/>
  <c r="D28" i="4"/>
  <c r="C28" i="4"/>
  <c r="E26" i="4"/>
  <c r="D26" i="4"/>
  <c r="C26" i="4"/>
  <c r="E25" i="4"/>
  <c r="D25" i="4"/>
  <c r="C25" i="4"/>
  <c r="E24" i="4"/>
  <c r="D24" i="4"/>
  <c r="C24" i="4"/>
  <c r="E23" i="4"/>
  <c r="D23" i="4"/>
  <c r="C23" i="4"/>
  <c r="E20" i="4"/>
  <c r="D20" i="4"/>
  <c r="C20" i="4"/>
  <c r="E19" i="4"/>
  <c r="D19" i="4"/>
  <c r="C19" i="4"/>
  <c r="E17" i="4"/>
  <c r="D17" i="4"/>
  <c r="C17" i="4"/>
  <c r="E15" i="4"/>
  <c r="D15" i="4"/>
  <c r="C15" i="4"/>
  <c r="E14" i="4"/>
  <c r="D14" i="4"/>
  <c r="C14" i="4"/>
  <c r="E13" i="4"/>
  <c r="D13" i="4"/>
  <c r="C13" i="4"/>
  <c r="E12" i="4"/>
  <c r="D12" i="4"/>
  <c r="C12" i="4"/>
  <c r="E9" i="4"/>
  <c r="D9" i="4"/>
  <c r="C9" i="4"/>
  <c r="E8" i="4"/>
  <c r="D8" i="4"/>
  <c r="C8" i="4"/>
  <c r="E6" i="4"/>
  <c r="D6" i="4"/>
  <c r="C6" i="4"/>
  <c r="M20" i="1" l="1"/>
  <c r="M26" i="1"/>
  <c r="M25" i="1"/>
  <c r="M24" i="1"/>
  <c r="M35" i="1"/>
  <c r="M21" i="1"/>
  <c r="M37" i="1"/>
  <c r="L30" i="1"/>
  <c r="J30" i="1"/>
  <c r="M16" i="1"/>
  <c r="I38" i="1"/>
  <c r="I32" i="1"/>
  <c r="I30" i="1" s="1"/>
  <c r="G25" i="1"/>
  <c r="G24" i="1"/>
  <c r="G38" i="1"/>
  <c r="G14" i="1"/>
  <c r="G9" i="1"/>
  <c r="G32" i="1"/>
  <c r="G30" i="1" s="1"/>
  <c r="C32" i="1"/>
  <c r="C30" i="1" s="1"/>
  <c r="G35" i="1"/>
  <c r="K36" i="1"/>
  <c r="G36" i="1"/>
  <c r="G37" i="1"/>
  <c r="K21" i="1"/>
  <c r="K19" i="1" s="1"/>
  <c r="K24" i="1"/>
  <c r="K25" i="1"/>
  <c r="G27" i="1"/>
  <c r="G20" i="1"/>
  <c r="G21" i="1"/>
  <c r="O7" i="14"/>
  <c r="O20" i="15"/>
  <c r="O13" i="14"/>
  <c r="M30" i="17"/>
  <c r="C18" i="17"/>
  <c r="C30" i="17"/>
  <c r="O19" i="14"/>
  <c r="O31" i="14"/>
  <c r="Q19" i="14"/>
  <c r="O33" i="15"/>
  <c r="E19" i="17"/>
  <c r="C10" i="17"/>
  <c r="C20" i="17"/>
  <c r="C34" i="17"/>
  <c r="E21" i="17"/>
  <c r="Q7" i="14"/>
  <c r="I18" i="17"/>
  <c r="M17" i="17"/>
  <c r="E20" i="17"/>
  <c r="K24" i="17"/>
  <c r="O38" i="14"/>
  <c r="Q38" i="14"/>
  <c r="G14" i="17"/>
  <c r="I10" i="17"/>
  <c r="O36" i="17"/>
  <c r="E12" i="17"/>
  <c r="G17" i="17"/>
  <c r="I21" i="17"/>
  <c r="I34" i="17"/>
  <c r="K14" i="17"/>
  <c r="K28" i="17"/>
  <c r="M10" i="17"/>
  <c r="M33" i="17"/>
  <c r="C19" i="17"/>
  <c r="C33" i="17"/>
  <c r="G36" i="17"/>
  <c r="E10" i="17"/>
  <c r="K12" i="17"/>
  <c r="M18" i="17"/>
  <c r="Q25" i="14"/>
  <c r="E11" i="17"/>
  <c r="G28" i="17"/>
  <c r="O24" i="17"/>
  <c r="E24" i="17"/>
  <c r="E36" i="17"/>
  <c r="I12" i="17"/>
  <c r="I24" i="17"/>
  <c r="I35" i="17"/>
  <c r="K17" i="17"/>
  <c r="K29" i="17"/>
  <c r="M11" i="17"/>
  <c r="M21" i="17"/>
  <c r="M34" i="17"/>
  <c r="M29" i="17"/>
  <c r="Q24" i="14"/>
  <c r="G25" i="17"/>
  <c r="K36" i="17"/>
  <c r="P10" i="14"/>
  <c r="I20" i="17"/>
  <c r="O12" i="17"/>
  <c r="Q41" i="14"/>
  <c r="O30" i="15"/>
  <c r="E14" i="17"/>
  <c r="E25" i="17"/>
  <c r="I13" i="17"/>
  <c r="I25" i="17"/>
  <c r="M12" i="17"/>
  <c r="O42" i="14"/>
  <c r="E17" i="17"/>
  <c r="E28" i="17"/>
  <c r="G10" i="17"/>
  <c r="G20" i="17"/>
  <c r="G34" i="17"/>
  <c r="I14" i="17"/>
  <c r="M36" i="17"/>
  <c r="C12" i="17"/>
  <c r="C24" i="17"/>
  <c r="C36" i="17"/>
  <c r="O25" i="14"/>
  <c r="N34" i="14"/>
  <c r="E29" i="17"/>
  <c r="G11" i="17"/>
  <c r="M14" i="17"/>
  <c r="C13" i="17"/>
  <c r="C25" i="17"/>
  <c r="C17" i="17"/>
  <c r="C29" i="17"/>
  <c r="C28" i="17"/>
  <c r="O40" i="14"/>
  <c r="Q13" i="14"/>
  <c r="Q31" i="14"/>
  <c r="O41" i="14"/>
  <c r="O14" i="15"/>
  <c r="O28" i="15"/>
  <c r="Q10" i="15"/>
  <c r="Q20" i="15"/>
  <c r="Q34" i="15"/>
  <c r="E13" i="17"/>
  <c r="E33" i="17"/>
  <c r="G24" i="17"/>
  <c r="G35" i="17"/>
  <c r="K7" i="17"/>
  <c r="K19" i="17"/>
  <c r="K33" i="17"/>
  <c r="M24" i="17"/>
  <c r="M35" i="17"/>
  <c r="O17" i="15"/>
  <c r="O18" i="15"/>
  <c r="I7" i="17"/>
  <c r="O7" i="17"/>
  <c r="C11" i="17"/>
  <c r="C21" i="17"/>
  <c r="C35" i="17"/>
  <c r="Q42" i="14"/>
  <c r="O7" i="15"/>
  <c r="O24" i="14"/>
  <c r="P34" i="14"/>
  <c r="O10" i="15"/>
  <c r="O34" i="15"/>
  <c r="E30" i="17"/>
  <c r="E18" i="17"/>
  <c r="G18" i="17"/>
  <c r="G30" i="17"/>
  <c r="I33" i="17"/>
  <c r="K13" i="17"/>
  <c r="K25" i="17"/>
  <c r="M19" i="17"/>
  <c r="O11" i="17"/>
  <c r="O21" i="17"/>
  <c r="O35" i="17"/>
  <c r="O36" i="14"/>
  <c r="J33" i="14"/>
  <c r="Q36" i="14"/>
  <c r="O11" i="15"/>
  <c r="O21" i="15"/>
  <c r="O35" i="15"/>
  <c r="G7" i="17"/>
  <c r="M7" i="17"/>
  <c r="Q14" i="14"/>
  <c r="O24" i="15"/>
  <c r="Q21" i="15"/>
  <c r="Q35" i="15"/>
  <c r="M25" i="17"/>
  <c r="O13" i="17"/>
  <c r="O25" i="17"/>
  <c r="H33" i="14"/>
  <c r="L33" i="14"/>
  <c r="O17" i="14"/>
  <c r="Q17" i="14"/>
  <c r="Q11" i="15"/>
  <c r="O18" i="14"/>
  <c r="O26" i="14"/>
  <c r="O37" i="14"/>
  <c r="Q18" i="14"/>
  <c r="Q26" i="14"/>
  <c r="Q37" i="14"/>
  <c r="O25" i="15"/>
  <c r="Q12" i="15"/>
  <c r="Q24" i="15"/>
  <c r="Q36" i="15"/>
  <c r="G19" i="17"/>
  <c r="G29" i="17"/>
  <c r="I17" i="17"/>
  <c r="I36" i="17"/>
  <c r="K18" i="17"/>
  <c r="K30" i="17"/>
  <c r="M28" i="17"/>
  <c r="O14" i="17"/>
  <c r="O28" i="17"/>
  <c r="Q13" i="15"/>
  <c r="Q25" i="15"/>
  <c r="O17" i="17"/>
  <c r="O29" i="17"/>
  <c r="O11" i="14"/>
  <c r="O30" i="14"/>
  <c r="O39" i="14"/>
  <c r="Q11" i="14"/>
  <c r="Q30" i="14"/>
  <c r="Q39" i="14"/>
  <c r="O19" i="15"/>
  <c r="Q14" i="15"/>
  <c r="Q28" i="15"/>
  <c r="E34" i="17"/>
  <c r="G12" i="17"/>
  <c r="G33" i="17"/>
  <c r="I19" i="17"/>
  <c r="I29" i="17"/>
  <c r="K10" i="17"/>
  <c r="K20" i="17"/>
  <c r="K34" i="17"/>
  <c r="M20" i="17"/>
  <c r="O18" i="17"/>
  <c r="O30" i="17"/>
  <c r="O14" i="14"/>
  <c r="B33" i="14"/>
  <c r="O27" i="14"/>
  <c r="N10" i="14"/>
  <c r="O20" i="14"/>
  <c r="Q12" i="14"/>
  <c r="Q20" i="14"/>
  <c r="O12" i="15"/>
  <c r="O36" i="15"/>
  <c r="Q17" i="15"/>
  <c r="Q29" i="15"/>
  <c r="E35" i="17"/>
  <c r="G13" i="17"/>
  <c r="G21" i="17"/>
  <c r="I11" i="17"/>
  <c r="I30" i="17"/>
  <c r="K11" i="17"/>
  <c r="K21" i="17"/>
  <c r="K35" i="17"/>
  <c r="M13" i="17"/>
  <c r="O19" i="17"/>
  <c r="O33" i="17"/>
  <c r="F33" i="14"/>
  <c r="Q27" i="14"/>
  <c r="O21" i="14"/>
  <c r="Q21" i="14"/>
  <c r="O13" i="15"/>
  <c r="Q7" i="15"/>
  <c r="Q18" i="15"/>
  <c r="Q30" i="15"/>
  <c r="O10" i="17"/>
  <c r="O20" i="17"/>
  <c r="O34" i="17"/>
  <c r="Q35" i="14"/>
  <c r="P33" i="14"/>
  <c r="O12" i="14"/>
  <c r="O35" i="14"/>
  <c r="N33" i="14"/>
  <c r="K42" i="14"/>
  <c r="M42" i="14"/>
  <c r="G42" i="14"/>
  <c r="D42" i="14"/>
  <c r="E42" i="14" s="1"/>
  <c r="I42" i="14"/>
  <c r="H10" i="14"/>
  <c r="J10" i="14"/>
  <c r="L10" i="14"/>
  <c r="D72" i="14"/>
  <c r="D67" i="14"/>
  <c r="H34" i="14"/>
  <c r="J34" i="14"/>
  <c r="L34" i="14"/>
  <c r="D94" i="14"/>
  <c r="Q89" i="14"/>
  <c r="D69" i="14"/>
  <c r="O91" i="14"/>
  <c r="Q61" i="14"/>
  <c r="Q69" i="14"/>
  <c r="Q77" i="14"/>
  <c r="O92" i="14"/>
  <c r="Q62" i="14"/>
  <c r="D83" i="14"/>
  <c r="D80" i="14"/>
  <c r="O93" i="14"/>
  <c r="D75" i="14"/>
  <c r="Q81" i="14"/>
  <c r="Q86" i="14"/>
  <c r="Q94" i="14"/>
  <c r="D82" i="14"/>
  <c r="D74" i="14"/>
  <c r="D96" i="14"/>
  <c r="D88" i="14"/>
  <c r="D65" i="14"/>
  <c r="D73" i="14"/>
  <c r="D81" i="14"/>
  <c r="D90" i="14"/>
  <c r="O61" i="14"/>
  <c r="O69" i="14"/>
  <c r="O77" i="14"/>
  <c r="O86" i="14"/>
  <c r="O94" i="14"/>
  <c r="Q72" i="14"/>
  <c r="Q95" i="14"/>
  <c r="D87" i="14"/>
  <c r="D91" i="14"/>
  <c r="O87" i="14"/>
  <c r="Q65" i="14"/>
  <c r="Q73" i="14"/>
  <c r="O96" i="14"/>
  <c r="D79" i="14"/>
  <c r="D71" i="14"/>
  <c r="D63" i="14"/>
  <c r="O64" i="14"/>
  <c r="O72" i="14"/>
  <c r="O80" i="14"/>
  <c r="Q75" i="14"/>
  <c r="Q90" i="14"/>
  <c r="D95" i="14"/>
  <c r="D92" i="14"/>
  <c r="D61" i="14"/>
  <c r="O65" i="14"/>
  <c r="O73" i="14"/>
  <c r="O81" i="14"/>
  <c r="Q91" i="14"/>
  <c r="D86" i="14"/>
  <c r="O70" i="14"/>
  <c r="O78" i="14"/>
  <c r="Q82" i="14"/>
  <c r="D77" i="14"/>
  <c r="O62" i="14"/>
  <c r="Q63" i="14"/>
  <c r="Q76" i="14"/>
  <c r="Q96" i="14"/>
  <c r="O63" i="14"/>
  <c r="O71" i="14"/>
  <c r="O79" i="14"/>
  <c r="O88" i="14"/>
  <c r="O95" i="14"/>
  <c r="Q64" i="14"/>
  <c r="Q70" i="14"/>
  <c r="Q83" i="14"/>
  <c r="Q97" i="14"/>
  <c r="O89" i="14"/>
  <c r="Q71" i="14"/>
  <c r="Q85" i="14"/>
  <c r="O90" i="14"/>
  <c r="O97" i="14"/>
  <c r="Q78" i="14"/>
  <c r="Q92" i="14"/>
  <c r="Q60" i="14"/>
  <c r="Q93" i="14"/>
  <c r="D62" i="14"/>
  <c r="D78" i="14"/>
  <c r="Q66" i="14"/>
  <c r="Q79" i="14"/>
  <c r="D66" i="14"/>
  <c r="O67" i="14"/>
  <c r="O75" i="14"/>
  <c r="O83" i="14"/>
  <c r="Q67" i="14"/>
  <c r="Q80" i="14"/>
  <c r="Q87" i="14"/>
  <c r="C34" i="15"/>
  <c r="D70" i="14"/>
  <c r="O66" i="14"/>
  <c r="O74" i="14"/>
  <c r="O82" i="14"/>
  <c r="D97" i="14"/>
  <c r="D89" i="14"/>
  <c r="O60" i="14"/>
  <c r="O68" i="14"/>
  <c r="O76" i="14"/>
  <c r="O85" i="14"/>
  <c r="Q68" i="14"/>
  <c r="Q74" i="14"/>
  <c r="Q88" i="14"/>
  <c r="C18" i="15"/>
  <c r="C35" i="15"/>
  <c r="C19" i="15"/>
  <c r="C25" i="15"/>
  <c r="C11" i="15"/>
  <c r="C30" i="15"/>
  <c r="C12" i="15"/>
  <c r="C13" i="15"/>
  <c r="C29" i="15"/>
  <c r="C17" i="15"/>
  <c r="C28" i="15"/>
  <c r="C36" i="15"/>
  <c r="C33" i="15"/>
  <c r="C14" i="15"/>
  <c r="C24" i="15"/>
  <c r="C10" i="15"/>
  <c r="C20" i="15"/>
  <c r="C21" i="15"/>
  <c r="D64" i="14"/>
  <c r="D93" i="14"/>
  <c r="D68" i="14"/>
  <c r="D76" i="14"/>
  <c r="D85" i="14"/>
  <c r="D60" i="14"/>
  <c r="M19" i="1" l="1"/>
  <c r="M36" i="1"/>
  <c r="M38" i="1"/>
  <c r="M31" i="1"/>
  <c r="M32" i="1"/>
  <c r="K38" i="1"/>
  <c r="K37" i="1"/>
  <c r="K35" i="1"/>
  <c r="K32" i="1"/>
  <c r="K31" i="1"/>
  <c r="K30" i="1" s="1"/>
  <c r="G19" i="1"/>
  <c r="C7" i="17"/>
  <c r="O33" i="14"/>
  <c r="Q33" i="14"/>
  <c r="A44" i="4"/>
  <c r="A100" i="14"/>
  <c r="A101" i="14"/>
  <c r="A102" i="14"/>
  <c r="A57" i="14"/>
  <c r="A38" i="17"/>
  <c r="A33" i="16"/>
  <c r="A38" i="15"/>
  <c r="A44" i="14"/>
  <c r="A99" i="14" s="1"/>
  <c r="A39" i="4"/>
  <c r="A82" i="4" s="1"/>
  <c r="A40" i="2"/>
  <c r="A102" i="2" s="1"/>
  <c r="A104" i="1"/>
  <c r="M30" i="1" l="1"/>
  <c r="C61" i="14"/>
  <c r="C65" i="14"/>
  <c r="C69" i="14"/>
  <c r="C73" i="14"/>
  <c r="C77" i="14"/>
  <c r="C81" i="14"/>
  <c r="C86" i="14"/>
  <c r="C90" i="14"/>
  <c r="C94" i="14"/>
  <c r="B8" i="4"/>
  <c r="F8" i="4"/>
  <c r="G8" i="4"/>
  <c r="B9" i="4"/>
  <c r="F9" i="4"/>
  <c r="G9" i="4"/>
  <c r="B11" i="4"/>
  <c r="F11" i="4"/>
  <c r="G11" i="4"/>
  <c r="B12" i="4"/>
  <c r="F12" i="4"/>
  <c r="G12" i="4"/>
  <c r="B13" i="4"/>
  <c r="F13" i="4"/>
  <c r="G13" i="4"/>
  <c r="B14" i="4"/>
  <c r="F14" i="4"/>
  <c r="G14" i="4"/>
  <c r="B15" i="4"/>
  <c r="F15" i="4"/>
  <c r="G15" i="4"/>
  <c r="B18" i="4"/>
  <c r="B19" i="4"/>
  <c r="F19" i="4"/>
  <c r="G19" i="4"/>
  <c r="B20" i="4"/>
  <c r="F20" i="4"/>
  <c r="G20" i="4"/>
  <c r="B22" i="4"/>
  <c r="B23" i="4"/>
  <c r="F23" i="4"/>
  <c r="G23" i="4"/>
  <c r="B24" i="4"/>
  <c r="F24" i="4"/>
  <c r="G24" i="4"/>
  <c r="B25" i="4"/>
  <c r="F25" i="4"/>
  <c r="G25" i="4"/>
  <c r="B26" i="4"/>
  <c r="F26" i="4"/>
  <c r="G26" i="4"/>
  <c r="B29" i="4"/>
  <c r="F29" i="4"/>
  <c r="G29" i="4"/>
  <c r="B30" i="4"/>
  <c r="F30" i="4"/>
  <c r="G30" i="4"/>
  <c r="B31" i="4"/>
  <c r="F31" i="4"/>
  <c r="G31" i="4"/>
  <c r="B33" i="4"/>
  <c r="F33" i="4"/>
  <c r="G33" i="4"/>
  <c r="B34" i="4"/>
  <c r="F34" i="4"/>
  <c r="G34" i="4"/>
  <c r="B35" i="4"/>
  <c r="F35" i="4"/>
  <c r="G35" i="4"/>
  <c r="B36" i="4"/>
  <c r="F36" i="4"/>
  <c r="G36" i="4"/>
  <c r="B37" i="4"/>
  <c r="F37" i="4"/>
  <c r="G37" i="4"/>
  <c r="B50" i="4"/>
  <c r="F50" i="4"/>
  <c r="G50" i="4"/>
  <c r="B51" i="4"/>
  <c r="F51" i="4"/>
  <c r="G51" i="4"/>
  <c r="B52" i="4"/>
  <c r="F52" i="4"/>
  <c r="G52" i="4"/>
  <c r="B54" i="4"/>
  <c r="B55" i="4"/>
  <c r="F55" i="4"/>
  <c r="G55" i="4"/>
  <c r="B56" i="4"/>
  <c r="F56" i="4"/>
  <c r="G56" i="4"/>
  <c r="B57" i="4"/>
  <c r="F57" i="4"/>
  <c r="G57" i="4"/>
  <c r="B58" i="4"/>
  <c r="F58" i="4"/>
  <c r="G58" i="4"/>
  <c r="B61" i="4"/>
  <c r="F61" i="4"/>
  <c r="G61" i="4"/>
  <c r="B62" i="4"/>
  <c r="F62" i="4"/>
  <c r="G62" i="4"/>
  <c r="B63" i="4"/>
  <c r="F63" i="4"/>
  <c r="G63" i="4"/>
  <c r="B65" i="4"/>
  <c r="F65" i="4"/>
  <c r="G65" i="4"/>
  <c r="B66" i="4"/>
  <c r="F66" i="4"/>
  <c r="G66" i="4"/>
  <c r="B67" i="4"/>
  <c r="F67" i="4"/>
  <c r="G67" i="4"/>
  <c r="B68" i="4"/>
  <c r="F68" i="4"/>
  <c r="G68" i="4"/>
  <c r="B69" i="4"/>
  <c r="F69" i="4"/>
  <c r="G69" i="4"/>
  <c r="B72" i="4"/>
  <c r="F71" i="4"/>
  <c r="G71" i="4"/>
  <c r="B73" i="4"/>
  <c r="F73" i="4"/>
  <c r="G73" i="4"/>
  <c r="B74" i="4"/>
  <c r="F74" i="4"/>
  <c r="G74" i="4"/>
  <c r="B76" i="4"/>
  <c r="F76" i="4"/>
  <c r="G76" i="4"/>
  <c r="B77" i="4"/>
  <c r="F77" i="4"/>
  <c r="G77" i="4"/>
  <c r="B78" i="4"/>
  <c r="F78" i="4"/>
  <c r="G78" i="4"/>
  <c r="B79" i="4"/>
  <c r="F79" i="4"/>
  <c r="G79" i="4"/>
  <c r="B80" i="4"/>
  <c r="F80" i="4"/>
  <c r="G80" i="4"/>
  <c r="G7" i="4"/>
  <c r="F7" i="4"/>
  <c r="B7" i="4"/>
  <c r="C96" i="14" l="1"/>
  <c r="C92" i="14"/>
  <c r="C88" i="14"/>
  <c r="C83" i="14"/>
  <c r="C79" i="14"/>
  <c r="C75" i="14"/>
  <c r="I7" i="15"/>
  <c r="C95" i="14"/>
  <c r="C91" i="14"/>
  <c r="C87" i="14"/>
  <c r="C82" i="14"/>
  <c r="C78" i="14"/>
  <c r="C74" i="14"/>
  <c r="C70" i="14"/>
  <c r="C66" i="14"/>
  <c r="C62" i="14"/>
  <c r="M33" i="14"/>
  <c r="I11" i="15"/>
  <c r="I34" i="15"/>
  <c r="M94" i="14"/>
  <c r="M90" i="14"/>
  <c r="M86" i="14"/>
  <c r="M81" i="14"/>
  <c r="M77" i="14"/>
  <c r="M73" i="14"/>
  <c r="C71" i="14"/>
  <c r="M69" i="14"/>
  <c r="C67" i="14"/>
  <c r="M65" i="14"/>
  <c r="C63" i="14"/>
  <c r="M61" i="14"/>
  <c r="M39" i="14"/>
  <c r="K10" i="15"/>
  <c r="K20" i="15"/>
  <c r="I17" i="15"/>
  <c r="M74" i="1"/>
  <c r="M72" i="1"/>
  <c r="M96" i="1"/>
  <c r="M13" i="15"/>
  <c r="M85" i="1"/>
  <c r="K83" i="1"/>
  <c r="M30" i="14"/>
  <c r="M24" i="14"/>
  <c r="M18" i="14"/>
  <c r="M12" i="14"/>
  <c r="K29" i="15"/>
  <c r="K77" i="1"/>
  <c r="K89" i="1"/>
  <c r="K95" i="1"/>
  <c r="K101" i="1"/>
  <c r="M83" i="1"/>
  <c r="M101" i="1"/>
  <c r="K7" i="1"/>
  <c r="I36" i="15"/>
  <c r="C97" i="14"/>
  <c r="M95" i="14"/>
  <c r="C93" i="14"/>
  <c r="M91" i="14"/>
  <c r="C89" i="14"/>
  <c r="M87" i="14"/>
  <c r="C85" i="14"/>
  <c r="M82" i="14"/>
  <c r="C80" i="14"/>
  <c r="M78" i="14"/>
  <c r="C76" i="14"/>
  <c r="M74" i="14"/>
  <c r="C72" i="14"/>
  <c r="M70" i="14"/>
  <c r="C68" i="14"/>
  <c r="M66" i="14"/>
  <c r="C64" i="14"/>
  <c r="M62" i="14"/>
  <c r="C60" i="14"/>
  <c r="M40" i="14"/>
  <c r="M36" i="14"/>
  <c r="K18" i="15"/>
  <c r="K30" i="15"/>
  <c r="D88" i="1"/>
  <c r="I88" i="1" s="1"/>
  <c r="D100" i="1"/>
  <c r="I100" i="1" s="1"/>
  <c r="C26" i="14"/>
  <c r="C20" i="14"/>
  <c r="C14" i="14"/>
  <c r="K74" i="1"/>
  <c r="K80" i="1"/>
  <c r="K88" i="1"/>
  <c r="K94" i="1"/>
  <c r="K100" i="1"/>
  <c r="M31" i="14"/>
  <c r="C27" i="14"/>
  <c r="M25" i="14"/>
  <c r="C21" i="14"/>
  <c r="M19" i="14"/>
  <c r="C17" i="14"/>
  <c r="M13" i="14"/>
  <c r="K13" i="15"/>
  <c r="K36" i="15"/>
  <c r="M97" i="14"/>
  <c r="M93" i="14"/>
  <c r="M89" i="14"/>
  <c r="M85" i="14"/>
  <c r="M80" i="14"/>
  <c r="M76" i="14"/>
  <c r="M72" i="14"/>
  <c r="M68" i="14"/>
  <c r="M64" i="14"/>
  <c r="M60" i="14"/>
  <c r="M38" i="14"/>
  <c r="K35" i="15"/>
  <c r="D72" i="1"/>
  <c r="G72" i="1" s="1"/>
  <c r="K73" i="1"/>
  <c r="K79" i="1"/>
  <c r="K85" i="1"/>
  <c r="K91" i="1"/>
  <c r="K99" i="1"/>
  <c r="D102" i="1"/>
  <c r="G102" i="1" s="1"/>
  <c r="C30" i="14"/>
  <c r="M26" i="14"/>
  <c r="C24" i="14"/>
  <c r="M20" i="14"/>
  <c r="C18" i="14"/>
  <c r="M14" i="14"/>
  <c r="C12" i="14"/>
  <c r="K11" i="15"/>
  <c r="I20" i="15"/>
  <c r="I33" i="15"/>
  <c r="K34" i="15"/>
  <c r="K72" i="1"/>
  <c r="K78" i="1"/>
  <c r="D83" i="1"/>
  <c r="I83" i="1" s="1"/>
  <c r="K84" i="1"/>
  <c r="K90" i="1"/>
  <c r="K96" i="1"/>
  <c r="D101" i="1"/>
  <c r="I101" i="1" s="1"/>
  <c r="K102" i="1"/>
  <c r="C31" i="14"/>
  <c r="M27" i="14"/>
  <c r="C25" i="14"/>
  <c r="M21" i="14"/>
  <c r="C19" i="14"/>
  <c r="M17" i="14"/>
  <c r="C13" i="14"/>
  <c r="K7" i="15"/>
  <c r="I18" i="15"/>
  <c r="K19" i="15"/>
  <c r="I30" i="15"/>
  <c r="I28" i="15"/>
  <c r="M96" i="14"/>
  <c r="M92" i="14"/>
  <c r="M88" i="14"/>
  <c r="M83" i="14"/>
  <c r="M79" i="14"/>
  <c r="M75" i="14"/>
  <c r="M71" i="14"/>
  <c r="M67" i="14"/>
  <c r="M63" i="14"/>
  <c r="M41" i="14"/>
  <c r="M37" i="14"/>
  <c r="K28" i="15"/>
  <c r="D79" i="1"/>
  <c r="E79" i="1" s="1"/>
  <c r="D85" i="1"/>
  <c r="G85" i="1" s="1"/>
  <c r="D99" i="1"/>
  <c r="E99" i="1" s="1"/>
  <c r="D25" i="1"/>
  <c r="D36" i="1"/>
  <c r="D38" i="1"/>
  <c r="D73" i="1"/>
  <c r="E73" i="1" s="1"/>
  <c r="D78" i="1"/>
  <c r="E78" i="1" s="1"/>
  <c r="D80" i="1"/>
  <c r="E80" i="1" s="1"/>
  <c r="D84" i="1"/>
  <c r="E84" i="1" s="1"/>
  <c r="D89" i="1"/>
  <c r="E89" i="1" s="1"/>
  <c r="D91" i="1"/>
  <c r="E91" i="1" s="1"/>
  <c r="D95" i="1"/>
  <c r="E95" i="1" s="1"/>
  <c r="D7" i="15"/>
  <c r="E7" i="15" s="1"/>
  <c r="G7" i="15"/>
  <c r="D18" i="15"/>
  <c r="E18" i="15" s="1"/>
  <c r="G18" i="15"/>
  <c r="M25" i="15"/>
  <c r="G28" i="15"/>
  <c r="D28" i="15"/>
  <c r="E28" i="15" s="1"/>
  <c r="G34" i="15"/>
  <c r="D34" i="15"/>
  <c r="E34" i="15" s="1"/>
  <c r="G97" i="14"/>
  <c r="E97" i="14"/>
  <c r="G96" i="14"/>
  <c r="E96" i="14"/>
  <c r="E95" i="14"/>
  <c r="G95" i="14"/>
  <c r="E94" i="14"/>
  <c r="G94" i="14"/>
  <c r="G93" i="14"/>
  <c r="E93" i="14"/>
  <c r="G92" i="14"/>
  <c r="E92" i="14"/>
  <c r="E91" i="14"/>
  <c r="G91" i="14"/>
  <c r="G90" i="14"/>
  <c r="E90" i="14"/>
  <c r="E89" i="14"/>
  <c r="G89" i="14"/>
  <c r="G88" i="14"/>
  <c r="E88" i="14"/>
  <c r="G87" i="14"/>
  <c r="E87" i="14"/>
  <c r="G86" i="14"/>
  <c r="E86" i="14"/>
  <c r="G85" i="14"/>
  <c r="E85" i="14"/>
  <c r="G83" i="14"/>
  <c r="E83" i="14"/>
  <c r="E82" i="14"/>
  <c r="G82" i="14"/>
  <c r="G81" i="14"/>
  <c r="E81" i="14"/>
  <c r="G80" i="14"/>
  <c r="E80" i="14"/>
  <c r="G79" i="14"/>
  <c r="E79" i="14"/>
  <c r="G78" i="14"/>
  <c r="E78" i="14"/>
  <c r="G77" i="14"/>
  <c r="E77" i="14"/>
  <c r="E76" i="14"/>
  <c r="G76" i="14"/>
  <c r="G75" i="14"/>
  <c r="E75" i="14"/>
  <c r="E74" i="14"/>
  <c r="G74" i="14"/>
  <c r="G73" i="14"/>
  <c r="E73" i="14"/>
  <c r="G72" i="14"/>
  <c r="E72" i="14"/>
  <c r="G71" i="14"/>
  <c r="E71" i="14"/>
  <c r="G70" i="14"/>
  <c r="E70" i="14"/>
  <c r="G69" i="14"/>
  <c r="E69" i="14"/>
  <c r="E68" i="14"/>
  <c r="G68" i="14"/>
  <c r="E67" i="14"/>
  <c r="G67" i="14"/>
  <c r="G66" i="14"/>
  <c r="E66" i="14"/>
  <c r="G65" i="14"/>
  <c r="E65" i="14"/>
  <c r="G64" i="14"/>
  <c r="E64" i="14"/>
  <c r="G63" i="14"/>
  <c r="E63" i="14"/>
  <c r="E62" i="14"/>
  <c r="G62" i="14"/>
  <c r="G61" i="14"/>
  <c r="E61" i="14"/>
  <c r="G60" i="14"/>
  <c r="E60" i="14"/>
  <c r="G41" i="14"/>
  <c r="D41" i="14"/>
  <c r="E41" i="14" s="1"/>
  <c r="D40" i="14"/>
  <c r="E40" i="14" s="1"/>
  <c r="G40" i="14"/>
  <c r="D39" i="14"/>
  <c r="E39" i="14" s="1"/>
  <c r="G39" i="14"/>
  <c r="D38" i="14"/>
  <c r="E38" i="14" s="1"/>
  <c r="G38" i="14"/>
  <c r="G37" i="14"/>
  <c r="D37" i="14"/>
  <c r="E37" i="14" s="1"/>
  <c r="D36" i="14"/>
  <c r="E36" i="14" s="1"/>
  <c r="G36" i="14"/>
  <c r="D35" i="14"/>
  <c r="G35" i="14"/>
  <c r="F34" i="14"/>
  <c r="G33" i="14"/>
  <c r="D31" i="14"/>
  <c r="E31" i="14" s="1"/>
  <c r="G31" i="14"/>
  <c r="G30" i="14"/>
  <c r="D30" i="14"/>
  <c r="E30" i="14" s="1"/>
  <c r="G27" i="14"/>
  <c r="D27" i="14"/>
  <c r="E27" i="14" s="1"/>
  <c r="D26" i="14"/>
  <c r="E26" i="14" s="1"/>
  <c r="G26" i="14"/>
  <c r="G25" i="14"/>
  <c r="D25" i="14"/>
  <c r="E25" i="14" s="1"/>
  <c r="D24" i="14"/>
  <c r="E24" i="14" s="1"/>
  <c r="G24" i="14"/>
  <c r="G21" i="14"/>
  <c r="D21" i="14"/>
  <c r="E21" i="14" s="1"/>
  <c r="G20" i="14"/>
  <c r="D20" i="14"/>
  <c r="E20" i="14" s="1"/>
  <c r="D19" i="14"/>
  <c r="E19" i="14" s="1"/>
  <c r="G19" i="14"/>
  <c r="G18" i="14"/>
  <c r="D18" i="14"/>
  <c r="E18" i="14" s="1"/>
  <c r="G17" i="14"/>
  <c r="D17" i="14"/>
  <c r="E17" i="14" s="1"/>
  <c r="D14" i="14"/>
  <c r="E14" i="14" s="1"/>
  <c r="G14" i="14"/>
  <c r="D13" i="14"/>
  <c r="E13" i="14" s="1"/>
  <c r="G13" i="14"/>
  <c r="G12" i="14"/>
  <c r="D12" i="14"/>
  <c r="E12" i="14" s="1"/>
  <c r="F10" i="14"/>
  <c r="G11" i="14"/>
  <c r="D11" i="14"/>
  <c r="G7" i="14"/>
  <c r="D7" i="14"/>
  <c r="I10" i="15"/>
  <c r="K12" i="15"/>
  <c r="M14" i="15"/>
  <c r="G17" i="15"/>
  <c r="D17" i="15"/>
  <c r="E17" i="15" s="1"/>
  <c r="I19" i="15"/>
  <c r="K21" i="15"/>
  <c r="M24" i="15"/>
  <c r="I29" i="15"/>
  <c r="G33" i="15"/>
  <c r="D33" i="15"/>
  <c r="E33" i="15" s="1"/>
  <c r="I35" i="15"/>
  <c r="M35" i="14"/>
  <c r="B34" i="14"/>
  <c r="M11" i="14"/>
  <c r="B10" i="14"/>
  <c r="C11" i="14"/>
  <c r="M7" i="14"/>
  <c r="M12" i="15"/>
  <c r="D14" i="15"/>
  <c r="E14" i="15" s="1"/>
  <c r="G14" i="15"/>
  <c r="M21" i="15"/>
  <c r="D24" i="15"/>
  <c r="E24" i="15" s="1"/>
  <c r="G24" i="15"/>
  <c r="M77" i="1"/>
  <c r="D37" i="1"/>
  <c r="M11" i="15"/>
  <c r="G13" i="15"/>
  <c r="D13" i="15"/>
  <c r="E13" i="15" s="1"/>
  <c r="M20" i="15"/>
  <c r="I25" i="15"/>
  <c r="M30" i="15"/>
  <c r="M36" i="15"/>
  <c r="D9" i="1"/>
  <c r="D14" i="1"/>
  <c r="D31" i="1"/>
  <c r="M7" i="1"/>
  <c r="M79" i="1"/>
  <c r="M88" i="1"/>
  <c r="M94" i="1"/>
  <c r="D7" i="1"/>
  <c r="D13" i="1"/>
  <c r="D15" i="1"/>
  <c r="D77" i="1"/>
  <c r="E77" i="1" s="1"/>
  <c r="D94" i="1"/>
  <c r="E94" i="1" s="1"/>
  <c r="K97" i="14"/>
  <c r="K96" i="14"/>
  <c r="K95" i="14"/>
  <c r="K94" i="14"/>
  <c r="K93" i="14"/>
  <c r="K92" i="14"/>
  <c r="K91" i="14"/>
  <c r="K90" i="14"/>
  <c r="K89" i="14"/>
  <c r="K88" i="14"/>
  <c r="K87" i="14"/>
  <c r="K86" i="14"/>
  <c r="K85" i="14"/>
  <c r="K83" i="14"/>
  <c r="K82" i="14"/>
  <c r="K81" i="14"/>
  <c r="K80" i="14"/>
  <c r="K79" i="14"/>
  <c r="K78" i="14"/>
  <c r="K77" i="14"/>
  <c r="K76" i="14"/>
  <c r="K75" i="14"/>
  <c r="K74" i="14"/>
  <c r="K73" i="14"/>
  <c r="K72" i="14"/>
  <c r="K71" i="14"/>
  <c r="K70" i="14"/>
  <c r="K69" i="14"/>
  <c r="K68" i="14"/>
  <c r="K67" i="14"/>
  <c r="K66" i="14"/>
  <c r="K65" i="14"/>
  <c r="K64" i="14"/>
  <c r="K63" i="14"/>
  <c r="K62" i="14"/>
  <c r="K61" i="14"/>
  <c r="K60" i="14"/>
  <c r="K41" i="14"/>
  <c r="K40" i="14"/>
  <c r="K39" i="14"/>
  <c r="K38" i="14"/>
  <c r="K37" i="14"/>
  <c r="K36" i="14"/>
  <c r="K35" i="14"/>
  <c r="K33" i="14"/>
  <c r="K31" i="14"/>
  <c r="K30" i="14"/>
  <c r="K27" i="14"/>
  <c r="K26" i="14"/>
  <c r="K25" i="14"/>
  <c r="K24" i="14"/>
  <c r="K21" i="14"/>
  <c r="K20" i="14"/>
  <c r="K19" i="14"/>
  <c r="K18" i="14"/>
  <c r="K17" i="14"/>
  <c r="K14" i="14"/>
  <c r="K13" i="14"/>
  <c r="K12" i="14"/>
  <c r="K11" i="14"/>
  <c r="K7" i="14"/>
  <c r="M10" i="15"/>
  <c r="D12" i="15"/>
  <c r="E12" i="15" s="1"/>
  <c r="G12" i="15"/>
  <c r="I14" i="15"/>
  <c r="K17" i="15"/>
  <c r="M19" i="15"/>
  <c r="D21" i="15"/>
  <c r="E21" i="15" s="1"/>
  <c r="G21" i="15"/>
  <c r="I24" i="15"/>
  <c r="M29" i="15"/>
  <c r="K33" i="15"/>
  <c r="M35" i="15"/>
  <c r="D16" i="1"/>
  <c r="D27" i="1"/>
  <c r="M90" i="1"/>
  <c r="D21" i="1"/>
  <c r="D32" i="1"/>
  <c r="D74" i="1"/>
  <c r="E74" i="1" s="1"/>
  <c r="D96" i="1"/>
  <c r="E96" i="1" s="1"/>
  <c r="M73" i="1"/>
  <c r="M78" i="1"/>
  <c r="M80" i="1"/>
  <c r="M84" i="1"/>
  <c r="M89" i="1"/>
  <c r="M91" i="1"/>
  <c r="M95" i="1"/>
  <c r="M100" i="1"/>
  <c r="M102" i="1"/>
  <c r="M7" i="15"/>
  <c r="G11" i="15"/>
  <c r="D11" i="15"/>
  <c r="E11" i="15" s="1"/>
  <c r="I13" i="15"/>
  <c r="M18" i="15"/>
  <c r="D20" i="15"/>
  <c r="E20" i="15" s="1"/>
  <c r="G20" i="15"/>
  <c r="K25" i="15"/>
  <c r="M28" i="15"/>
  <c r="D30" i="15"/>
  <c r="E30" i="15" s="1"/>
  <c r="G30" i="15"/>
  <c r="M34" i="15"/>
  <c r="G36" i="15"/>
  <c r="D36" i="15"/>
  <c r="E36" i="15" s="1"/>
  <c r="D20" i="1"/>
  <c r="M99" i="1"/>
  <c r="G25" i="15"/>
  <c r="D25" i="15"/>
  <c r="E25" i="15" s="1"/>
  <c r="D10" i="1"/>
  <c r="D24" i="1"/>
  <c r="D26" i="1"/>
  <c r="D35" i="1"/>
  <c r="D90" i="1"/>
  <c r="E90" i="1" s="1"/>
  <c r="I97" i="14"/>
  <c r="I96" i="14"/>
  <c r="I95" i="14"/>
  <c r="I94" i="14"/>
  <c r="I93" i="14"/>
  <c r="I92" i="14"/>
  <c r="I91" i="14"/>
  <c r="I90" i="14"/>
  <c r="I89" i="14"/>
  <c r="I88" i="14"/>
  <c r="I87" i="14"/>
  <c r="I86" i="14"/>
  <c r="I85" i="14"/>
  <c r="I83" i="14"/>
  <c r="I82" i="14"/>
  <c r="I81" i="14"/>
  <c r="I80" i="14"/>
  <c r="I79" i="14"/>
  <c r="I78" i="14"/>
  <c r="I77" i="14"/>
  <c r="I76" i="14"/>
  <c r="I75" i="14"/>
  <c r="I74" i="14"/>
  <c r="I73" i="14"/>
  <c r="I72" i="14"/>
  <c r="I71" i="14"/>
  <c r="I70" i="14"/>
  <c r="I69" i="14"/>
  <c r="I68" i="14"/>
  <c r="I67" i="14"/>
  <c r="I66" i="14"/>
  <c r="I65" i="14"/>
  <c r="I64" i="14"/>
  <c r="I63" i="14"/>
  <c r="I62" i="14"/>
  <c r="I61" i="14"/>
  <c r="I60" i="14"/>
  <c r="I41" i="14"/>
  <c r="I40" i="14"/>
  <c r="I39" i="14"/>
  <c r="I38" i="14"/>
  <c r="I37" i="14"/>
  <c r="I36" i="14"/>
  <c r="I35" i="14"/>
  <c r="I33" i="14"/>
  <c r="I31" i="14"/>
  <c r="I30" i="14"/>
  <c r="I27" i="14"/>
  <c r="I26" i="14"/>
  <c r="I25" i="14"/>
  <c r="I24" i="14"/>
  <c r="I21" i="14"/>
  <c r="I20" i="14"/>
  <c r="I19" i="14"/>
  <c r="I18" i="14"/>
  <c r="I17" i="14"/>
  <c r="I14" i="14"/>
  <c r="I13" i="14"/>
  <c r="I12" i="14"/>
  <c r="I11" i="14"/>
  <c r="I7" i="14"/>
  <c r="G10" i="15"/>
  <c r="D10" i="15"/>
  <c r="E10" i="15" s="1"/>
  <c r="I12" i="15"/>
  <c r="K14" i="15"/>
  <c r="M17" i="15"/>
  <c r="D19" i="15"/>
  <c r="E19" i="15" s="1"/>
  <c r="G19" i="15"/>
  <c r="I21" i="15"/>
  <c r="K24" i="15"/>
  <c r="D29" i="15"/>
  <c r="E29" i="15" s="1"/>
  <c r="G29" i="15"/>
  <c r="M33" i="15"/>
  <c r="D35" i="15"/>
  <c r="E35" i="15" s="1"/>
  <c r="G35" i="15"/>
  <c r="D19" i="1" l="1"/>
  <c r="E21" i="1" s="1"/>
  <c r="D30" i="1"/>
  <c r="E38" i="1" s="1"/>
  <c r="E7" i="1"/>
  <c r="E13" i="1"/>
  <c r="E10" i="1"/>
  <c r="E9" i="1"/>
  <c r="E16" i="1"/>
  <c r="E15" i="1"/>
  <c r="E14" i="1"/>
  <c r="D33" i="14"/>
  <c r="Q10" i="14"/>
  <c r="O10" i="14"/>
  <c r="O34" i="14"/>
  <c r="Q34" i="14"/>
  <c r="E33" i="14"/>
  <c r="E85" i="1"/>
  <c r="I99" i="1"/>
  <c r="E88" i="1"/>
  <c r="I84" i="1"/>
  <c r="G99" i="1"/>
  <c r="I89" i="1"/>
  <c r="I74" i="1"/>
  <c r="K34" i="14"/>
  <c r="G83" i="1"/>
  <c r="G74" i="1"/>
  <c r="I102" i="1"/>
  <c r="G88" i="1"/>
  <c r="G100" i="1"/>
  <c r="I10" i="14"/>
  <c r="I91" i="1"/>
  <c r="G90" i="1"/>
  <c r="G101" i="1"/>
  <c r="E100" i="1"/>
  <c r="I34" i="14"/>
  <c r="M34" i="14"/>
  <c r="G91" i="1"/>
  <c r="C10" i="14"/>
  <c r="E102" i="1"/>
  <c r="G79" i="1"/>
  <c r="I72" i="1"/>
  <c r="E101" i="1"/>
  <c r="G73" i="1"/>
  <c r="I79" i="1"/>
  <c r="I95" i="1"/>
  <c r="I73" i="1"/>
  <c r="E72" i="1"/>
  <c r="I7" i="1"/>
  <c r="I80" i="1"/>
  <c r="I85" i="1"/>
  <c r="E83" i="1"/>
  <c r="G80" i="1"/>
  <c r="G77" i="1"/>
  <c r="G10" i="14"/>
  <c r="I94" i="1"/>
  <c r="K10" i="14"/>
  <c r="G94" i="1"/>
  <c r="M10" i="14"/>
  <c r="G84" i="1"/>
  <c r="D10" i="14"/>
  <c r="E10" i="14" s="1"/>
  <c r="E11" i="14"/>
  <c r="E35" i="14"/>
  <c r="D34" i="14"/>
  <c r="E34" i="14" s="1"/>
  <c r="E7" i="14"/>
  <c r="G7" i="1"/>
  <c r="G89" i="1"/>
  <c r="I90" i="1"/>
  <c r="I77" i="1"/>
  <c r="G34" i="14"/>
  <c r="I78" i="1"/>
  <c r="I96" i="1"/>
  <c r="G96" i="1"/>
  <c r="G95" i="1"/>
  <c r="G78" i="1"/>
  <c r="E37" i="1" l="1"/>
  <c r="E36" i="1"/>
  <c r="E31" i="1"/>
  <c r="E25" i="1"/>
  <c r="E20" i="1"/>
  <c r="E19" i="1" s="1"/>
  <c r="E35" i="1"/>
  <c r="E32" i="1"/>
  <c r="E27" i="1"/>
  <c r="E26" i="1"/>
  <c r="E24" i="1"/>
  <c r="E30" i="1" l="1"/>
</calcChain>
</file>

<file path=xl/sharedStrings.xml><?xml version="1.0" encoding="utf-8"?>
<sst xmlns="http://schemas.openxmlformats.org/spreadsheetml/2006/main" count="526" uniqueCount="148">
  <si>
    <t>Total</t>
  </si>
  <si>
    <t>Distrito Central</t>
  </si>
  <si>
    <t>San Pedro Sula</t>
  </si>
  <si>
    <t>No.</t>
  </si>
  <si>
    <t>Estudia y Trabaja</t>
  </si>
  <si>
    <t>Solo Trabaja</t>
  </si>
  <si>
    <t>Solo Estudia</t>
  </si>
  <si>
    <t>Sexo</t>
  </si>
  <si>
    <t>Rango de Edad</t>
  </si>
  <si>
    <t>Trabajan</t>
  </si>
  <si>
    <t>Ni Trabaja Ni Estudia</t>
  </si>
  <si>
    <t>Categorías</t>
  </si>
  <si>
    <t xml:space="preserve">Total </t>
  </si>
  <si>
    <t>Años de Estudio Promedio</t>
  </si>
  <si>
    <t>Nivel Educativo</t>
  </si>
  <si>
    <t>Ingreso Promedio de los que Trabajan</t>
  </si>
  <si>
    <t>Nivel Educativo del jefe del Hogar</t>
  </si>
  <si>
    <t>Rango de Edad del Jefe del Hogar</t>
  </si>
  <si>
    <t>Conformación del Hogar</t>
  </si>
  <si>
    <t>Urbano</t>
  </si>
  <si>
    <t>Rural</t>
  </si>
  <si>
    <t>Dominio</t>
  </si>
  <si>
    <t>Solo estudia</t>
  </si>
  <si>
    <t>Sin Nivel</t>
  </si>
  <si>
    <t>Primaria</t>
  </si>
  <si>
    <t>Secundaria</t>
  </si>
  <si>
    <t>Superior</t>
  </si>
  <si>
    <t>No sabe, no responde</t>
  </si>
  <si>
    <t>Ni trabaja, Ni estudia</t>
  </si>
  <si>
    <t>Resto urbano</t>
  </si>
  <si>
    <t>1/ Porcentaje por columna</t>
  </si>
  <si>
    <t>2/ Porcentaje por filas</t>
  </si>
  <si>
    <t>Total Nacional 2/</t>
  </si>
  <si>
    <t>Urbano 2/</t>
  </si>
  <si>
    <t>Rural 2/</t>
  </si>
  <si>
    <t>Distrito Central 2/</t>
  </si>
  <si>
    <t>San Pedro Sula 2/</t>
  </si>
  <si>
    <t>Resto Urbano 2/</t>
  </si>
  <si>
    <t>% 1/</t>
  </si>
  <si>
    <t>% 2/</t>
  </si>
  <si>
    <t>Vive con ambos padres</t>
  </si>
  <si>
    <t>Vive solo con el padre</t>
  </si>
  <si>
    <t>Vive solo con la madre</t>
  </si>
  <si>
    <t>No es hijo del jefe</t>
  </si>
  <si>
    <t xml:space="preserve"> AEP = Años de Estudio Promedio</t>
  </si>
  <si>
    <t>Numero de salarios mínimos /3</t>
  </si>
  <si>
    <t>Menos de un salario</t>
  </si>
  <si>
    <t>De 1 a 2 salarios</t>
  </si>
  <si>
    <t>De 2 a 3 salarios</t>
  </si>
  <si>
    <t>De 3 a 4 salarios</t>
  </si>
  <si>
    <t>De 4 salarios y más</t>
  </si>
  <si>
    <t>Rama de actividad (1 Dig.)</t>
  </si>
  <si>
    <t>Industria manufacturera</t>
  </si>
  <si>
    <t>Total ocupados</t>
  </si>
  <si>
    <t>Publico</t>
  </si>
  <si>
    <t>Privado</t>
  </si>
  <si>
    <t>Domestico</t>
  </si>
  <si>
    <t>Cuenta Propia</t>
  </si>
  <si>
    <t>Trabajador no remunerado</t>
  </si>
  <si>
    <t>Total  que no estudian</t>
  </si>
  <si>
    <t>Solo trabaja</t>
  </si>
  <si>
    <t>Realiza quehaceres del hogar</t>
  </si>
  <si>
    <t>Menor de edad</t>
  </si>
  <si>
    <t>Discapacitado</t>
  </si>
  <si>
    <t>Otro</t>
  </si>
  <si>
    <t>Ocupado</t>
  </si>
  <si>
    <t>Desocupado</t>
  </si>
  <si>
    <t>Inactivo</t>
  </si>
  <si>
    <t>Sexo del jefe del hogar</t>
  </si>
  <si>
    <t>Total  población</t>
  </si>
  <si>
    <t>Condición actual</t>
  </si>
  <si>
    <t>Condición de actividad del jefe del hogar</t>
  </si>
  <si>
    <t>Jefe menor e igual a 25 años</t>
  </si>
  <si>
    <t>Jefe 26 a 30 años</t>
  </si>
  <si>
    <t>Jefe 31 a 40 años</t>
  </si>
  <si>
    <t>Jefe 41 a 50 años</t>
  </si>
  <si>
    <t>Jefe de 51 años y más</t>
  </si>
  <si>
    <t>De 12 a 14 Años</t>
  </si>
  <si>
    <t>De 15 a 19 Años</t>
  </si>
  <si>
    <t>De 20 a 24 Años</t>
  </si>
  <si>
    <t>De 25 a 30 Años</t>
  </si>
  <si>
    <t>Cuadro No. 2. años de estudio promedio de la población de 12 a 30 años por condición de trabajo, según dominio, sexo y rango de edad</t>
  </si>
  <si>
    <t>Cuadro No. 1. Población de 12 a 30 años por condición de trabajo, según dominio , sexo y rango de edad</t>
  </si>
  <si>
    <t>1/ Porcentaje por columnas</t>
  </si>
  <si>
    <t>2/ Porcentaje por  filas</t>
  </si>
  <si>
    <t>....Continuación</t>
  </si>
  <si>
    <t>.....Continuación</t>
  </si>
  <si>
    <t>Total Nacional</t>
  </si>
  <si>
    <t>Hombres</t>
  </si>
  <si>
    <t>Mujeres</t>
  </si>
  <si>
    <t>De 12 a 14 años</t>
  </si>
  <si>
    <t>De 15 a 19 años</t>
  </si>
  <si>
    <t>De 20 a 24 años</t>
  </si>
  <si>
    <t>De 25 a 30 años</t>
  </si>
  <si>
    <t>Resto Urbano</t>
  </si>
  <si>
    <t>Cuadro No. 3. Ingreso promedio de la población de 12 a 30 años por condición de trabajo, según dominio,  sexo y rango de edad</t>
  </si>
  <si>
    <t xml:space="preserve">  Sexo</t>
  </si>
  <si>
    <t xml:space="preserve">   Rango de Edad</t>
  </si>
  <si>
    <t xml:space="preserve">   Sexo</t>
  </si>
  <si>
    <t xml:space="preserve">  Rango de Edad</t>
  </si>
  <si>
    <t>Hombre</t>
  </si>
  <si>
    <t>Mujer</t>
  </si>
  <si>
    <t xml:space="preserve">Cuadro No. 4. Población de 12 a 30 años por condición de trabajo y años de estudio, según dominio, nivel educativo, rango de edad, sexo,  número de salarios mínimos, rama de actividad y ocupación </t>
  </si>
  <si>
    <t>Cuadro No. 6. Población de 12 a 30 años por condición de actual, según dominio, nivel educativo, rango de edad  y sexo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</si>
  <si>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</si>
  <si>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</si>
  <si>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</si>
  <si>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</si>
  <si>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</si>
  <si>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</si>
  <si>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</si>
  <si>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</si>
  <si>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</si>
  <si>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</si>
  <si>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</si>
  <si>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</si>
  <si>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</si>
  <si>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</si>
  <si>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</si>
  <si>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</si>
  <si>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</si>
  <si>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</si>
  <si>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</si>
  <si>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</si>
  <si>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</si>
  <si>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Busca trabajo por primera vez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</si>
  <si>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</si>
  <si>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</si>
  <si>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</si>
  <si>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</si>
  <si>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</si>
  <si>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</si>
  <si>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</si>
  <si>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</si>
  <si>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</si>
  <si>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</si>
  <si>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</si>
  <si>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Ocupación</t>
  </si>
  <si>
    <t>Rama de actividad NO especificadas</t>
  </si>
  <si>
    <t>Contratista dependiente</t>
  </si>
  <si>
    <t>Contratista Dependiente</t>
  </si>
  <si>
    <t>Menos de 1 salario y trabaja menos de una jornada laboral</t>
  </si>
  <si>
    <t>Menos de 1 salario y trabaja mas de una jornada laboral</t>
  </si>
  <si>
    <t>Menos de 1 salario y no declaran horas</t>
  </si>
  <si>
    <t>No declara Ingresos</t>
  </si>
  <si>
    <t>3/ No. de salarios mínimos (personas que declaran ingresos) y trabajan 40 Hrs.en ele sector Publico y 44 Hrs.en el sector Privado</t>
  </si>
  <si>
    <t>Cuadro No. 5. Población de 12 a 30 años por condición de trabajo, según nivel educativo del jefe, rango de edad del jefe, sexo del jefe de hogar, condición de actividad del jefe de hogar  y conformación del hogar</t>
  </si>
  <si>
    <t>Cuadro No. 7. Población de 12 a 30 años por condición de actual según nivel educativo del jefe, rango de edad del jefe, sexo del jefe de hogar, condición de actividad del jefe de hogar  y conformación del hogar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</si>
</sst>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_);_(* \(#,##0\);_(* &quot;-&quot;_);_(@_)"/>
    <numFmt numFmtId="165" formatCode="_(* #,##0.00_);_(* \(#,##0.00\);_(* &quot;-&quot;??_);_(@_)"/>
    <numFmt numFmtId="166" formatCode="_-* #,##0.0_-;\-* #,##0.0_-;_-* &quot;-&quot;??_-;_-@_-"/>
    <numFmt numFmtId="167" formatCode="_-* #,##0_-;\-* #,##0_-;_-* &quot;-&quot;??_-;_-@_-"/>
    <numFmt numFmtId="168" formatCode="_-* #,##0.0_-;\-* #,##0.0_-;_-* &quot;-&quot;?_-;_-@_-"/>
    <numFmt numFmtId="169" formatCode="_-* #,##0_-;\-* #,##0_-;_-* &quot;-&quot;?_-;_-@_-"/>
    <numFmt numFmtId="170" formatCode="_-* #,##0.0_-;\-* #,##0.0_-;_-* &quot;-&quot;_-;_-@_-"/>
  </numFmts>
  <fonts count="9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u val="singleAccounting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224">
    <xf numFmtId="0" fontId="0" fillId="0" borderId="0" xfId="0"/>
    <xf numFmtId="166" fontId="0" fillId="0" borderId="0" xfId="1" applyNumberFormat="1" applyFont="1"/>
    <xf numFmtId="167" fontId="0" fillId="0" borderId="0" xfId="1" applyNumberFormat="1" applyFont="1"/>
    <xf numFmtId="167" fontId="0" fillId="0" borderId="0" xfId="0" applyNumberFormat="1"/>
    <xf numFmtId="167" fontId="2" fillId="0" borderId="0" xfId="1" applyNumberFormat="1" applyFont="1" applyFill="1" applyBorder="1"/>
    <xf numFmtId="0" fontId="2" fillId="0" borderId="0" xfId="0" applyFont="1"/>
    <xf numFmtId="166" fontId="2" fillId="0" borderId="0" xfId="1" applyNumberFormat="1" applyFont="1" applyBorder="1"/>
    <xf numFmtId="166" fontId="2" fillId="0" borderId="0" xfId="1" applyNumberFormat="1" applyFont="1" applyAlignment="1">
      <alignment horizontal="center"/>
    </xf>
    <xf numFmtId="166" fontId="0" fillId="0" borderId="0" xfId="1" applyNumberFormat="1" applyFont="1" applyBorder="1"/>
    <xf numFmtId="167" fontId="0" fillId="0" borderId="0" xfId="1" applyNumberFormat="1" applyFont="1" applyBorder="1"/>
    <xf numFmtId="167" fontId="2" fillId="0" borderId="0" xfId="1" applyNumberFormat="1" applyFont="1" applyBorder="1"/>
    <xf numFmtId="167" fontId="3" fillId="0" borderId="0" xfId="1" applyNumberFormat="1" applyFont="1" applyBorder="1"/>
    <xf numFmtId="166" fontId="3" fillId="0" borderId="0" xfId="1" applyNumberFormat="1" applyFont="1" applyBorder="1"/>
    <xf numFmtId="167" fontId="0" fillId="0" borderId="0" xfId="0" applyNumberFormat="1" applyBorder="1"/>
    <xf numFmtId="167" fontId="2" fillId="0" borderId="0" xfId="0" applyNumberFormat="1" applyFont="1" applyBorder="1"/>
    <xf numFmtId="167" fontId="2" fillId="0" borderId="0" xfId="1" applyNumberFormat="1" applyFont="1" applyBorder="1" applyAlignment="1">
      <alignment horizontal="left" inden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167" fontId="2" fillId="0" borderId="0" xfId="1" applyNumberFormat="1" applyFont="1" applyBorder="1" applyAlignment="1">
      <alignment horizontal="left"/>
    </xf>
    <xf numFmtId="167" fontId="0" fillId="0" borderId="0" xfId="1" applyNumberFormat="1" applyFont="1" applyBorder="1" applyAlignment="1">
      <alignment horizontal="left" indent="1"/>
    </xf>
    <xf numFmtId="167" fontId="4" fillId="0" borderId="0" xfId="1" applyNumberFormat="1" applyFont="1" applyBorder="1" applyAlignment="1">
      <alignment horizontal="left"/>
    </xf>
    <xf numFmtId="166" fontId="2" fillId="0" borderId="0" xfId="1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167" fontId="0" fillId="0" borderId="0" xfId="1" applyNumberFormat="1" applyFont="1" applyBorder="1" applyAlignment="1">
      <alignment horizontal="left" indent="2"/>
    </xf>
    <xf numFmtId="3" fontId="3" fillId="0" borderId="0" xfId="0" applyNumberFormat="1" applyFont="1" applyBorder="1" applyAlignment="1">
      <alignment horizontal="left" indent="2"/>
    </xf>
    <xf numFmtId="168" fontId="0" fillId="0" borderId="0" xfId="1" applyNumberFormat="1" applyFont="1"/>
    <xf numFmtId="168" fontId="2" fillId="0" borderId="1" xfId="1" applyNumberFormat="1" applyFont="1" applyBorder="1" applyAlignment="1">
      <alignment horizontal="center"/>
    </xf>
    <xf numFmtId="168" fontId="0" fillId="0" borderId="0" xfId="1" applyNumberFormat="1" applyFont="1" applyBorder="1"/>
    <xf numFmtId="168" fontId="2" fillId="0" borderId="0" xfId="1" applyNumberFormat="1" applyFont="1" applyBorder="1"/>
    <xf numFmtId="168" fontId="0" fillId="0" borderId="0" xfId="0" applyNumberFormat="1" applyBorder="1"/>
    <xf numFmtId="168" fontId="3" fillId="0" borderId="0" xfId="1" applyNumberFormat="1" applyFont="1" applyBorder="1"/>
    <xf numFmtId="168" fontId="0" fillId="0" borderId="0" xfId="0" applyNumberFormat="1"/>
    <xf numFmtId="168" fontId="2" fillId="0" borderId="0" xfId="1" applyNumberFormat="1" applyFont="1" applyFill="1" applyBorder="1"/>
    <xf numFmtId="168" fontId="2" fillId="0" borderId="0" xfId="1" applyNumberFormat="1" applyFont="1" applyAlignment="1">
      <alignment horizontal="center"/>
    </xf>
    <xf numFmtId="168" fontId="2" fillId="0" borderId="0" xfId="1" applyNumberFormat="1" applyFont="1" applyBorder="1" applyAlignment="1">
      <alignment horizontal="center"/>
    </xf>
    <xf numFmtId="164" fontId="3" fillId="0" borderId="0" xfId="0" applyNumberFormat="1" applyFont="1" applyBorder="1"/>
    <xf numFmtId="164" fontId="0" fillId="0" borderId="0" xfId="0" applyNumberFormat="1"/>
    <xf numFmtId="164" fontId="3" fillId="0" borderId="0" xfId="1" applyNumberFormat="1" applyFont="1" applyBorder="1"/>
    <xf numFmtId="164" fontId="0" fillId="0" borderId="0" xfId="0" applyNumberFormat="1" applyBorder="1"/>
    <xf numFmtId="164" fontId="2" fillId="0" borderId="0" xfId="1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164" fontId="2" fillId="0" borderId="0" xfId="1" applyNumberFormat="1" applyFont="1" applyFill="1" applyBorder="1"/>
    <xf numFmtId="0" fontId="0" fillId="0" borderId="0" xfId="0" applyFill="1"/>
    <xf numFmtId="0" fontId="4" fillId="0" borderId="0" xfId="0" applyFont="1" applyFill="1" applyBorder="1" applyAlignment="1">
      <alignment horizontal="left" indent="1"/>
    </xf>
    <xf numFmtId="17" fontId="0" fillId="0" borderId="0" xfId="0" applyNumberFormat="1"/>
    <xf numFmtId="166" fontId="2" fillId="0" borderId="0" xfId="1" applyNumberFormat="1" applyFont="1" applyFill="1" applyBorder="1"/>
    <xf numFmtId="0" fontId="2" fillId="0" borderId="2" xfId="0" applyFont="1" applyBorder="1" applyAlignment="1">
      <alignment horizontal="center" vertical="center" wrapText="1"/>
    </xf>
    <xf numFmtId="167" fontId="2" fillId="2" borderId="0" xfId="1" applyNumberFormat="1" applyFont="1" applyFill="1" applyBorder="1"/>
    <xf numFmtId="166" fontId="2" fillId="2" borderId="0" xfId="1" applyNumberFormat="1" applyFont="1" applyFill="1" applyBorder="1"/>
    <xf numFmtId="166" fontId="3" fillId="2" borderId="0" xfId="1" applyNumberFormat="1" applyFont="1" applyFill="1" applyBorder="1"/>
    <xf numFmtId="167" fontId="2" fillId="2" borderId="0" xfId="1" applyNumberFormat="1" applyFont="1" applyFill="1"/>
    <xf numFmtId="167" fontId="2" fillId="0" borderId="2" xfId="1" applyNumberFormat="1" applyFont="1" applyBorder="1" applyAlignment="1">
      <alignment horizontal="center"/>
    </xf>
    <xf numFmtId="168" fontId="2" fillId="0" borderId="2" xfId="1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67" fontId="3" fillId="0" borderId="0" xfId="11" applyNumberFormat="1" applyFont="1" applyFill="1" applyBorder="1" applyAlignment="1">
      <alignment horizontal="left" indent="1"/>
    </xf>
    <xf numFmtId="0" fontId="2" fillId="0" borderId="0" xfId="0" applyFont="1" applyFill="1" applyBorder="1" applyAlignment="1">
      <alignment horizontal="left" vertical="center" wrapText="1"/>
    </xf>
    <xf numFmtId="167" fontId="0" fillId="0" borderId="0" xfId="1" applyNumberFormat="1" applyFont="1" applyFill="1" applyBorder="1" applyAlignment="1">
      <alignment horizontal="left" indent="1"/>
    </xf>
    <xf numFmtId="164" fontId="2" fillId="0" borderId="2" xfId="0" applyNumberFormat="1" applyFont="1" applyBorder="1" applyAlignment="1">
      <alignment horizontal="center"/>
    </xf>
    <xf numFmtId="168" fontId="2" fillId="0" borderId="2" xfId="0" applyNumberFormat="1" applyFont="1" applyBorder="1" applyAlignment="1">
      <alignment horizontal="center"/>
    </xf>
    <xf numFmtId="164" fontId="2" fillId="0" borderId="0" xfId="0" applyNumberFormat="1" applyFont="1"/>
    <xf numFmtId="167" fontId="2" fillId="0" borderId="0" xfId="1" applyNumberFormat="1" applyFont="1" applyBorder="1" applyAlignment="1">
      <alignment horizontal="center" vertical="center" wrapText="1"/>
    </xf>
    <xf numFmtId="167" fontId="2" fillId="0" borderId="0" xfId="1" applyNumberFormat="1" applyFont="1" applyBorder="1" applyAlignment="1">
      <alignment horizontal="center"/>
    </xf>
    <xf numFmtId="167" fontId="4" fillId="0" borderId="0" xfId="1" applyNumberFormat="1" applyFont="1" applyFill="1" applyBorder="1" applyAlignment="1"/>
    <xf numFmtId="167" fontId="4" fillId="0" borderId="0" xfId="1" applyNumberFormat="1" applyFont="1" applyFill="1" applyBorder="1"/>
    <xf numFmtId="166" fontId="6" fillId="0" borderId="0" xfId="1" applyNumberFormat="1" applyFont="1" applyBorder="1"/>
    <xf numFmtId="167" fontId="2" fillId="0" borderId="1" xfId="1" applyNumberFormat="1" applyFont="1" applyBorder="1" applyAlignment="1">
      <alignment horizontal="center"/>
    </xf>
    <xf numFmtId="167" fontId="0" fillId="0" borderId="0" xfId="1" applyNumberFormat="1" applyFont="1" applyBorder="1" applyAlignment="1">
      <alignment horizontal="left"/>
    </xf>
    <xf numFmtId="166" fontId="3" fillId="0" borderId="0" xfId="1" applyNumberFormat="1" applyFont="1" applyFill="1" applyBorder="1"/>
    <xf numFmtId="166" fontId="2" fillId="0" borderId="0" xfId="1" applyNumberFormat="1" applyFont="1"/>
    <xf numFmtId="166" fontId="2" fillId="2" borderId="0" xfId="1" applyNumberFormat="1" applyFont="1" applyFill="1"/>
    <xf numFmtId="166" fontId="0" fillId="0" borderId="0" xfId="1" applyNumberFormat="1" applyFont="1" applyBorder="1" applyAlignment="1">
      <alignment horizontal="left" indent="2"/>
    </xf>
    <xf numFmtId="168" fontId="0" fillId="0" borderId="0" xfId="1" applyNumberFormat="1" applyFont="1" applyBorder="1" applyAlignment="1">
      <alignment horizontal="center"/>
    </xf>
    <xf numFmtId="167" fontId="2" fillId="0" borderId="0" xfId="1" applyNumberFormat="1" applyFont="1" applyFill="1" applyBorder="1" applyAlignment="1"/>
    <xf numFmtId="168" fontId="2" fillId="0" borderId="0" xfId="0" applyNumberFormat="1" applyFont="1" applyAlignment="1">
      <alignment horizontal="center"/>
    </xf>
    <xf numFmtId="167" fontId="2" fillId="0" borderId="0" xfId="1" applyNumberFormat="1" applyFont="1" applyBorder="1" applyAlignment="1">
      <alignment horizontal="right"/>
    </xf>
    <xf numFmtId="167" fontId="2" fillId="0" borderId="0" xfId="1" applyNumberFormat="1" applyFont="1"/>
    <xf numFmtId="167" fontId="2" fillId="0" borderId="0" xfId="1" applyNumberFormat="1" applyFont="1" applyFill="1" applyBorder="1" applyAlignment="1">
      <alignment horizontal="right"/>
    </xf>
    <xf numFmtId="167" fontId="3" fillId="0" borderId="0" xfId="1" applyNumberFormat="1" applyFont="1" applyBorder="1" applyAlignment="1">
      <alignment horizontal="right"/>
    </xf>
    <xf numFmtId="167" fontId="5" fillId="0" borderId="0" xfId="1" applyNumberFormat="1" applyFont="1" applyBorder="1" applyAlignment="1">
      <alignment horizontal="right"/>
    </xf>
    <xf numFmtId="167" fontId="3" fillId="0" borderId="0" xfId="1" applyNumberFormat="1" applyFont="1" applyFill="1" applyBorder="1" applyAlignment="1">
      <alignment horizontal="right"/>
    </xf>
    <xf numFmtId="167" fontId="3" fillId="0" borderId="0" xfId="1" applyNumberFormat="1" applyFont="1" applyFill="1" applyAlignment="1">
      <alignment horizontal="right"/>
    </xf>
    <xf numFmtId="167" fontId="3" fillId="0" borderId="0" xfId="1" applyNumberFormat="1" applyFont="1" applyFill="1"/>
    <xf numFmtId="167" fontId="3" fillId="0" borderId="0" xfId="1" applyNumberFormat="1" applyFont="1" applyFill="1" applyBorder="1"/>
    <xf numFmtId="167" fontId="7" fillId="0" borderId="0" xfId="1" applyNumberFormat="1" applyFont="1" applyFill="1" applyBorder="1" applyAlignment="1"/>
    <xf numFmtId="0" fontId="2" fillId="0" borderId="0" xfId="0" applyFont="1" applyBorder="1"/>
    <xf numFmtId="167" fontId="3" fillId="0" borderId="0" xfId="1" applyNumberFormat="1" applyFont="1"/>
    <xf numFmtId="168" fontId="3" fillId="0" borderId="0" xfId="1" applyNumberFormat="1" applyFont="1"/>
    <xf numFmtId="164" fontId="2" fillId="0" borderId="1" xfId="0" applyNumberFormat="1" applyFont="1" applyBorder="1" applyAlignment="1">
      <alignment horizontal="center"/>
    </xf>
    <xf numFmtId="168" fontId="2" fillId="0" borderId="1" xfId="0" applyNumberFormat="1" applyFont="1" applyBorder="1" applyAlignment="1">
      <alignment horizontal="center"/>
    </xf>
    <xf numFmtId="168" fontId="3" fillId="0" borderId="0" xfId="1" applyNumberFormat="1" applyFont="1" applyBorder="1" applyAlignment="1">
      <alignment horizontal="left" indent="1"/>
    </xf>
    <xf numFmtId="167" fontId="0" fillId="0" borderId="1" xfId="1" applyNumberFormat="1" applyFont="1" applyBorder="1" applyAlignment="1">
      <alignment horizontal="left" indent="2"/>
    </xf>
    <xf numFmtId="167" fontId="0" fillId="0" borderId="1" xfId="1" applyNumberFormat="1" applyFont="1" applyBorder="1"/>
    <xf numFmtId="168" fontId="0" fillId="0" borderId="1" xfId="1" applyNumberFormat="1" applyFont="1" applyBorder="1"/>
    <xf numFmtId="166" fontId="3" fillId="0" borderId="1" xfId="1" applyNumberFormat="1" applyFont="1" applyBorder="1" applyAlignment="1">
      <alignment horizontal="left" indent="2"/>
    </xf>
    <xf numFmtId="168" fontId="0" fillId="0" borderId="1" xfId="0" applyNumberFormat="1" applyBorder="1"/>
    <xf numFmtId="166" fontId="2" fillId="0" borderId="0" xfId="3" applyNumberFormat="1" applyFont="1" applyBorder="1"/>
    <xf numFmtId="166" fontId="0" fillId="0" borderId="0" xfId="3" applyNumberFormat="1" applyFont="1" applyBorder="1"/>
    <xf numFmtId="166" fontId="3" fillId="0" borderId="0" xfId="3" applyNumberFormat="1" applyFont="1" applyBorder="1"/>
    <xf numFmtId="166" fontId="2" fillId="0" borderId="0" xfId="3" applyNumberFormat="1" applyFont="1" applyBorder="1" applyAlignment="1">
      <alignment horizontal="left" indent="1"/>
    </xf>
    <xf numFmtId="167" fontId="0" fillId="0" borderId="0" xfId="3" applyNumberFormat="1" applyFont="1" applyBorder="1" applyAlignment="1">
      <alignment horizontal="left" indent="2"/>
    </xf>
    <xf numFmtId="166" fontId="3" fillId="0" borderId="0" xfId="3" applyNumberFormat="1" applyFont="1" applyBorder="1" applyAlignment="1">
      <alignment horizontal="left" indent="2"/>
    </xf>
    <xf numFmtId="166" fontId="2" fillId="0" borderId="0" xfId="3" applyNumberFormat="1" applyFont="1" applyBorder="1" applyAlignment="1">
      <alignment horizontal="left"/>
    </xf>
    <xf numFmtId="167" fontId="3" fillId="0" borderId="1" xfId="1" applyNumberFormat="1" applyFont="1" applyBorder="1"/>
    <xf numFmtId="166" fontId="0" fillId="0" borderId="1" xfId="1" applyNumberFormat="1" applyFont="1" applyBorder="1"/>
    <xf numFmtId="167" fontId="0" fillId="0" borderId="0" xfId="6" applyNumberFormat="1" applyFont="1" applyBorder="1"/>
    <xf numFmtId="167" fontId="2" fillId="0" borderId="0" xfId="6" applyNumberFormat="1" applyFont="1" applyBorder="1"/>
    <xf numFmtId="167" fontId="3" fillId="0" borderId="0" xfId="6" applyNumberFormat="1" applyFont="1" applyBorder="1"/>
    <xf numFmtId="167" fontId="2" fillId="0" borderId="0" xfId="6" applyNumberFormat="1" applyFont="1" applyBorder="1" applyAlignment="1">
      <alignment horizontal="left"/>
    </xf>
    <xf numFmtId="167" fontId="0" fillId="0" borderId="0" xfId="6" applyNumberFormat="1" applyFont="1" applyBorder="1" applyAlignment="1">
      <alignment horizontal="left" indent="2"/>
    </xf>
    <xf numFmtId="0" fontId="0" fillId="0" borderId="1" xfId="0" applyBorder="1"/>
    <xf numFmtId="164" fontId="3" fillId="0" borderId="1" xfId="1" applyNumberFormat="1" applyFont="1" applyBorder="1"/>
    <xf numFmtId="166" fontId="3" fillId="0" borderId="1" xfId="1" applyNumberFormat="1" applyFont="1" applyBorder="1"/>
    <xf numFmtId="167" fontId="2" fillId="0" borderId="0" xfId="7" applyNumberFormat="1" applyFont="1" applyBorder="1"/>
    <xf numFmtId="167" fontId="3" fillId="0" borderId="0" xfId="7" applyNumberFormat="1" applyFont="1" applyBorder="1"/>
    <xf numFmtId="167" fontId="2" fillId="0" borderId="0" xfId="7" applyNumberFormat="1" applyFont="1" applyBorder="1" applyAlignment="1">
      <alignment horizontal="left" indent="1"/>
    </xf>
    <xf numFmtId="167" fontId="0" fillId="0" borderId="0" xfId="7" applyNumberFormat="1" applyFont="1" applyBorder="1" applyAlignment="1">
      <alignment horizontal="left" indent="2"/>
    </xf>
    <xf numFmtId="167" fontId="3" fillId="0" borderId="0" xfId="7" applyNumberFormat="1" applyFont="1" applyBorder="1" applyAlignment="1">
      <alignment horizontal="left" indent="2"/>
    </xf>
    <xf numFmtId="167" fontId="3" fillId="0" borderId="0" xfId="7" applyNumberFormat="1" applyFont="1" applyBorder="1" applyAlignment="1">
      <alignment horizontal="left" indent="1"/>
    </xf>
    <xf numFmtId="3" fontId="3" fillId="0" borderId="1" xfId="0" applyNumberFormat="1" applyFont="1" applyBorder="1" applyAlignment="1">
      <alignment horizontal="left" indent="2"/>
    </xf>
    <xf numFmtId="164" fontId="3" fillId="0" borderId="1" xfId="0" applyNumberFormat="1" applyFont="1" applyBorder="1"/>
    <xf numFmtId="168" fontId="3" fillId="0" borderId="1" xfId="0" applyNumberFormat="1" applyFont="1" applyBorder="1"/>
    <xf numFmtId="167" fontId="3" fillId="0" borderId="1" xfId="1" applyNumberFormat="1" applyFont="1" applyBorder="1" applyAlignment="1">
      <alignment horizontal="left" indent="2"/>
    </xf>
    <xf numFmtId="168" fontId="3" fillId="0" borderId="1" xfId="1" applyNumberFormat="1" applyFont="1" applyBorder="1"/>
    <xf numFmtId="166" fontId="2" fillId="0" borderId="0" xfId="8" applyNumberFormat="1" applyFont="1" applyBorder="1"/>
    <xf numFmtId="166" fontId="2" fillId="0" borderId="0" xfId="8" applyNumberFormat="1" applyFont="1" applyBorder="1" applyAlignment="1">
      <alignment horizontal="left" indent="1"/>
    </xf>
    <xf numFmtId="167" fontId="3" fillId="0" borderId="0" xfId="8" applyNumberFormat="1" applyFont="1" applyBorder="1" applyAlignment="1">
      <alignment horizontal="left" indent="2"/>
    </xf>
    <xf numFmtId="166" fontId="2" fillId="0" borderId="0" xfId="9" applyNumberFormat="1" applyFont="1" applyBorder="1"/>
    <xf numFmtId="166" fontId="2" fillId="0" borderId="0" xfId="9" applyNumberFormat="1" applyFont="1" applyBorder="1" applyAlignment="1">
      <alignment horizontal="left" indent="1"/>
    </xf>
    <xf numFmtId="167" fontId="0" fillId="0" borderId="0" xfId="9" applyNumberFormat="1" applyFont="1" applyBorder="1" applyAlignment="1">
      <alignment horizontal="left" indent="2"/>
    </xf>
    <xf numFmtId="167" fontId="3" fillId="0" borderId="0" xfId="9" applyNumberFormat="1" applyFont="1" applyBorder="1" applyAlignment="1">
      <alignment horizontal="left" indent="2"/>
    </xf>
    <xf numFmtId="167" fontId="3" fillId="0" borderId="0" xfId="9" applyNumberFormat="1" applyFont="1" applyBorder="1" applyAlignment="1">
      <alignment horizontal="left" indent="3"/>
    </xf>
    <xf numFmtId="166" fontId="2" fillId="0" borderId="0" xfId="10" applyNumberFormat="1" applyFont="1" applyBorder="1"/>
    <xf numFmtId="166" fontId="2" fillId="0" borderId="0" xfId="10" applyNumberFormat="1" applyFont="1" applyBorder="1" applyAlignment="1">
      <alignment horizontal="left" indent="1"/>
    </xf>
    <xf numFmtId="167" fontId="3" fillId="0" borderId="0" xfId="10" applyNumberFormat="1" applyFont="1" applyBorder="1" applyAlignment="1">
      <alignment horizontal="left" indent="2"/>
    </xf>
    <xf numFmtId="166" fontId="2" fillId="0" borderId="0" xfId="2" applyNumberFormat="1" applyFont="1" applyBorder="1"/>
    <xf numFmtId="166" fontId="5" fillId="0" borderId="0" xfId="2" applyNumberFormat="1" applyBorder="1"/>
    <xf numFmtId="166" fontId="2" fillId="0" borderId="0" xfId="2" applyNumberFormat="1" applyFont="1" applyBorder="1" applyAlignment="1">
      <alignment horizontal="left" indent="1"/>
    </xf>
    <xf numFmtId="167" fontId="0" fillId="0" borderId="0" xfId="2" applyNumberFormat="1" applyFont="1" applyBorder="1" applyAlignment="1">
      <alignment horizontal="left" indent="2"/>
    </xf>
    <xf numFmtId="3" fontId="3" fillId="0" borderId="0" xfId="0" applyNumberFormat="1" applyFont="1" applyBorder="1" applyAlignment="1">
      <alignment horizontal="left" indent="3"/>
    </xf>
    <xf numFmtId="166" fontId="1" fillId="0" borderId="0" xfId="1" applyNumberFormat="1" applyFont="1" applyFill="1" applyBorder="1"/>
    <xf numFmtId="167" fontId="0" fillId="0" borderId="0" xfId="0" applyNumberFormat="1" applyFill="1" applyBorder="1"/>
    <xf numFmtId="167" fontId="0" fillId="0" borderId="0" xfId="1" applyNumberFormat="1" applyFont="1" applyFill="1" applyBorder="1"/>
    <xf numFmtId="166" fontId="0" fillId="0" borderId="0" xfId="1" applyNumberFormat="1" applyFont="1" applyFill="1" applyBorder="1"/>
    <xf numFmtId="166" fontId="2" fillId="0" borderId="0" xfId="1" applyNumberFormat="1" applyFont="1" applyFill="1"/>
    <xf numFmtId="168" fontId="0" fillId="0" borderId="0" xfId="0" applyNumberFormat="1" applyFill="1"/>
    <xf numFmtId="166" fontId="0" fillId="0" borderId="0" xfId="1" applyNumberFormat="1" applyFont="1" applyFill="1"/>
    <xf numFmtId="168" fontId="0" fillId="0" borderId="0" xfId="1" applyNumberFormat="1" applyFont="1" applyFill="1" applyBorder="1"/>
    <xf numFmtId="168" fontId="0" fillId="0" borderId="0" xfId="0" applyNumberFormat="1" applyFill="1" applyBorder="1"/>
    <xf numFmtId="168" fontId="2" fillId="0" borderId="0" xfId="1" applyNumberFormat="1" applyFont="1" applyFill="1" applyBorder="1" applyAlignment="1">
      <alignment horizontal="center"/>
    </xf>
    <xf numFmtId="168" fontId="2" fillId="0" borderId="1" xfId="1" applyNumberFormat="1" applyFont="1" applyFill="1" applyBorder="1" applyAlignment="1">
      <alignment horizontal="center"/>
    </xf>
    <xf numFmtId="166" fontId="2" fillId="0" borderId="0" xfId="1" applyNumberFormat="1" applyFont="1" applyFill="1" applyBorder="1" applyAlignment="1">
      <alignment horizontal="center" vertical="center"/>
    </xf>
    <xf numFmtId="168" fontId="2" fillId="0" borderId="0" xfId="1" applyNumberFormat="1" applyFont="1" applyFill="1" applyBorder="1" applyAlignment="1">
      <alignment horizontal="center" wrapText="1"/>
    </xf>
    <xf numFmtId="168" fontId="2" fillId="0" borderId="0" xfId="0" applyNumberFormat="1" applyFont="1" applyFill="1" applyBorder="1" applyAlignment="1">
      <alignment horizontal="center" wrapText="1"/>
    </xf>
    <xf numFmtId="166" fontId="2" fillId="0" borderId="0" xfId="4" applyNumberFormat="1" applyFont="1" applyFill="1" applyBorder="1"/>
    <xf numFmtId="166" fontId="2" fillId="0" borderId="0" xfId="4" applyNumberFormat="1" applyFont="1" applyFill="1" applyBorder="1" applyAlignment="1">
      <alignment horizontal="left" indent="1"/>
    </xf>
    <xf numFmtId="167" fontId="3" fillId="0" borderId="0" xfId="4" applyNumberFormat="1" applyFont="1" applyFill="1" applyBorder="1" applyAlignment="1">
      <alignment horizontal="left" indent="2"/>
    </xf>
    <xf numFmtId="167" fontId="0" fillId="0" borderId="0" xfId="4" applyNumberFormat="1" applyFont="1" applyFill="1" applyBorder="1" applyAlignment="1">
      <alignment horizontal="left" indent="2"/>
    </xf>
    <xf numFmtId="166" fontId="0" fillId="0" borderId="0" xfId="4" applyNumberFormat="1" applyFont="1" applyFill="1" applyBorder="1"/>
    <xf numFmtId="166" fontId="0" fillId="0" borderId="1" xfId="1" applyNumberFormat="1" applyFont="1" applyFill="1" applyBorder="1" applyAlignment="1">
      <alignment horizontal="left" indent="2"/>
    </xf>
    <xf numFmtId="168" fontId="0" fillId="0" borderId="1" xfId="1" applyNumberFormat="1" applyFont="1" applyFill="1" applyBorder="1" applyAlignment="1">
      <alignment horizontal="center"/>
    </xf>
    <xf numFmtId="168" fontId="0" fillId="0" borderId="0" xfId="1" applyNumberFormat="1" applyFont="1" applyFill="1" applyBorder="1" applyAlignment="1">
      <alignment horizontal="center"/>
    </xf>
    <xf numFmtId="169" fontId="2" fillId="0" borderId="0" xfId="1" applyNumberFormat="1" applyFont="1" applyFill="1" applyBorder="1" applyAlignment="1">
      <alignment horizontal="center"/>
    </xf>
    <xf numFmtId="167" fontId="2" fillId="0" borderId="0" xfId="1" applyNumberFormat="1" applyFont="1" applyFill="1"/>
    <xf numFmtId="167" fontId="0" fillId="0" borderId="0" xfId="1" applyNumberFormat="1" applyFont="1" applyFill="1"/>
    <xf numFmtId="170" fontId="3" fillId="0" borderId="0" xfId="1" applyNumberFormat="1" applyFont="1" applyBorder="1"/>
    <xf numFmtId="164" fontId="3" fillId="0" borderId="0" xfId="1" applyNumberFormat="1" applyFont="1" applyFill="1" applyBorder="1"/>
    <xf numFmtId="168" fontId="3" fillId="0" borderId="0" xfId="1" applyNumberFormat="1" applyFont="1" applyFill="1" applyBorder="1"/>
    <xf numFmtId="164" fontId="0" fillId="0" borderId="0" xfId="0" applyNumberFormat="1" applyFill="1"/>
    <xf numFmtId="164" fontId="3" fillId="0" borderId="0" xfId="0" applyNumberFormat="1" applyFont="1" applyFill="1" applyBorder="1"/>
    <xf numFmtId="0" fontId="2" fillId="0" borderId="0" xfId="0" applyFont="1" applyFill="1"/>
    <xf numFmtId="164" fontId="2" fillId="0" borderId="0" xfId="0" applyNumberFormat="1" applyFont="1" applyFill="1" applyBorder="1"/>
    <xf numFmtId="168" fontId="2" fillId="0" borderId="0" xfId="0" applyNumberFormat="1" applyFont="1" applyFill="1" applyBorder="1"/>
    <xf numFmtId="168" fontId="1" fillId="0" borderId="0" xfId="1" applyNumberFormat="1" applyFont="1" applyBorder="1"/>
    <xf numFmtId="167" fontId="1" fillId="0" borderId="0" xfId="1" applyNumberFormat="1" applyFont="1" applyFill="1"/>
    <xf numFmtId="3" fontId="2" fillId="0" borderId="0" xfId="0" applyNumberFormat="1" applyFont="1" applyBorder="1" applyAlignment="1">
      <alignment horizontal="left"/>
    </xf>
    <xf numFmtId="167" fontId="1" fillId="0" borderId="0" xfId="1" applyNumberFormat="1" applyFont="1" applyFill="1" applyBorder="1"/>
    <xf numFmtId="3" fontId="1" fillId="0" borderId="0" xfId="0" applyNumberFormat="1" applyFont="1" applyBorder="1" applyAlignment="1">
      <alignment horizontal="left" indent="2"/>
    </xf>
    <xf numFmtId="168" fontId="1" fillId="0" borderId="0" xfId="1" applyNumberFormat="1" applyFont="1" applyFill="1" applyBorder="1"/>
    <xf numFmtId="168" fontId="1" fillId="0" borderId="1" xfId="1" applyNumberFormat="1" applyFont="1" applyBorder="1"/>
    <xf numFmtId="167" fontId="1" fillId="0" borderId="1" xfId="1" applyNumberFormat="1" applyFont="1" applyFill="1" applyBorder="1"/>
    <xf numFmtId="166" fontId="1" fillId="0" borderId="0" xfId="1" applyNumberFormat="1" applyFont="1" applyFill="1"/>
    <xf numFmtId="167" fontId="1" fillId="0" borderId="0" xfId="12" applyNumberFormat="1" applyFont="1" applyFill="1" applyBorder="1" applyAlignment="1">
      <alignment horizontal="left" indent="2"/>
    </xf>
    <xf numFmtId="167" fontId="1" fillId="0" borderId="0" xfId="12" applyNumberFormat="1" applyFont="1" applyFill="1" applyBorder="1" applyAlignment="1">
      <alignment horizontal="left" indent="3"/>
    </xf>
    <xf numFmtId="167" fontId="1" fillId="0" borderId="1" xfId="12" applyNumberFormat="1" applyFont="1" applyFill="1" applyBorder="1" applyAlignment="1">
      <alignment horizontal="left" indent="2"/>
    </xf>
    <xf numFmtId="0" fontId="4" fillId="0" borderId="0" xfId="13" applyFont="1" applyFill="1" applyBorder="1" applyAlignment="1">
      <alignment horizontal="left" indent="1"/>
    </xf>
    <xf numFmtId="167" fontId="2" fillId="0" borderId="3" xfId="1" applyNumberFormat="1" applyFont="1" applyBorder="1" applyAlignment="1">
      <alignment horizontal="center" vertical="center" wrapText="1"/>
    </xf>
    <xf numFmtId="167" fontId="2" fillId="0" borderId="0" xfId="1" applyNumberFormat="1" applyFont="1" applyBorder="1" applyAlignment="1">
      <alignment horizontal="center" vertical="center" wrapText="1"/>
    </xf>
    <xf numFmtId="167" fontId="2" fillId="0" borderId="1" xfId="1" applyNumberFormat="1" applyFont="1" applyBorder="1" applyAlignment="1">
      <alignment horizontal="center" vertical="center" wrapText="1"/>
    </xf>
    <xf numFmtId="167" fontId="2" fillId="0" borderId="0" xfId="1" applyNumberFormat="1" applyFont="1" applyAlignment="1">
      <alignment horizontal="center"/>
    </xf>
    <xf numFmtId="167" fontId="2" fillId="0" borderId="2" xfId="1" applyNumberFormat="1" applyFont="1" applyBorder="1" applyAlignment="1">
      <alignment horizontal="center"/>
    </xf>
    <xf numFmtId="167" fontId="2" fillId="0" borderId="0" xfId="1" applyNumberFormat="1" applyFont="1" applyBorder="1" applyAlignment="1">
      <alignment horizontal="center"/>
    </xf>
    <xf numFmtId="166" fontId="2" fillId="0" borderId="0" xfId="1" applyNumberFormat="1" applyFont="1" applyAlignment="1">
      <alignment horizontal="center" vertical="center" wrapText="1"/>
    </xf>
    <xf numFmtId="168" fontId="2" fillId="0" borderId="3" xfId="1" applyNumberFormat="1" applyFont="1" applyBorder="1" applyAlignment="1">
      <alignment horizontal="center"/>
    </xf>
    <xf numFmtId="168" fontId="2" fillId="0" borderId="3" xfId="1" applyNumberFormat="1" applyFont="1" applyBorder="1" applyAlignment="1">
      <alignment horizontal="center" wrapText="1"/>
    </xf>
    <xf numFmtId="168" fontId="2" fillId="0" borderId="1" xfId="0" applyNumberFormat="1" applyFont="1" applyBorder="1" applyAlignment="1">
      <alignment horizontal="center" wrapText="1"/>
    </xf>
    <xf numFmtId="166" fontId="2" fillId="0" borderId="0" xfId="1" applyNumberFormat="1" applyFont="1" applyFill="1" applyAlignment="1">
      <alignment horizontal="center" vertical="center" wrapText="1"/>
    </xf>
    <xf numFmtId="168" fontId="2" fillId="0" borderId="3" xfId="1" applyNumberFormat="1" applyFont="1" applyFill="1" applyBorder="1" applyAlignment="1">
      <alignment horizontal="center" wrapText="1"/>
    </xf>
    <xf numFmtId="168" fontId="2" fillId="0" borderId="1" xfId="0" applyNumberFormat="1" applyFont="1" applyFill="1" applyBorder="1" applyAlignment="1">
      <alignment horizontal="center" wrapText="1"/>
    </xf>
    <xf numFmtId="166" fontId="2" fillId="0" borderId="3" xfId="1" applyNumberFormat="1" applyFont="1" applyFill="1" applyBorder="1" applyAlignment="1">
      <alignment horizontal="center" vertical="center"/>
    </xf>
    <xf numFmtId="166" fontId="2" fillId="0" borderId="0" xfId="1" applyNumberFormat="1" applyFont="1" applyFill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168" fontId="0" fillId="0" borderId="1" xfId="0" applyNumberFormat="1" applyBorder="1" applyAlignment="1"/>
    <xf numFmtId="168" fontId="2" fillId="0" borderId="2" xfId="1" applyNumberFormat="1" applyFont="1" applyBorder="1" applyAlignment="1">
      <alignment horizontal="center"/>
    </xf>
    <xf numFmtId="168" fontId="2" fillId="0" borderId="3" xfId="1" applyNumberFormat="1" applyFont="1" applyFill="1" applyBorder="1" applyAlignment="1">
      <alignment horizontal="center"/>
    </xf>
    <xf numFmtId="168" fontId="0" fillId="0" borderId="1" xfId="0" applyNumberFormat="1" applyFill="1" applyBorder="1" applyAlignment="1"/>
    <xf numFmtId="168" fontId="2" fillId="0" borderId="2" xfId="1" applyNumberFormat="1" applyFont="1" applyFill="1" applyBorder="1" applyAlignment="1">
      <alignment horizontal="center"/>
    </xf>
    <xf numFmtId="166" fontId="2" fillId="0" borderId="3" xfId="1" applyNumberFormat="1" applyFont="1" applyBorder="1" applyAlignment="1">
      <alignment horizontal="center" vertical="center"/>
    </xf>
    <xf numFmtId="166" fontId="2" fillId="0" borderId="0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6" fontId="2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6" fontId="2" fillId="0" borderId="0" xfId="5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7" fontId="2" fillId="0" borderId="2" xfId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167" fontId="2" fillId="0" borderId="2" xfId="0" applyNumberFormat="1" applyFont="1" applyBorder="1" applyAlignment="1">
      <alignment horizontal="center" vertical="center" wrapText="1"/>
    </xf>
    <xf numFmtId="167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167" fontId="8" fillId="0" borderId="3" xfId="1" applyNumberFormat="1" applyFont="1" applyBorder="1" applyAlignment="1">
      <alignment horizontal="center" wrapText="1"/>
    </xf>
    <xf numFmtId="167" fontId="8" fillId="0" borderId="0" xfId="1" applyNumberFormat="1" applyFont="1" applyBorder="1" applyAlignment="1">
      <alignment horizontal="center" wrapText="1"/>
    </xf>
    <xf numFmtId="167" fontId="2" fillId="0" borderId="2" xfId="1" applyNumberFormat="1" applyFont="1" applyBorder="1" applyAlignment="1">
      <alignment horizontal="center" vertical="center" wrapText="1"/>
    </xf>
  </cellXfs>
  <cellStyles count="14">
    <cellStyle name="Millares" xfId="1" builtinId="3"/>
    <cellStyle name="Millares 11" xfId="2"/>
    <cellStyle name="Millares 2" xfId="3"/>
    <cellStyle name="Millares 3" xfId="4"/>
    <cellStyle name="Millares 4" xfId="5"/>
    <cellStyle name="Millares 5" xfId="6"/>
    <cellStyle name="Millares 6" xfId="7"/>
    <cellStyle name="Millares 7" xfId="8"/>
    <cellStyle name="Millares 8" xfId="9"/>
    <cellStyle name="Millares 9" xfId="10"/>
    <cellStyle name="Millares_05. Mercado Laboral" xfId="11"/>
    <cellStyle name="Millares_05. Mercado Laboral 12" xfId="12"/>
    <cellStyle name="Normal" xfId="0" builtinId="0"/>
    <cellStyle name="Normal_Mercado Laboral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2</xdr:row>
      <xdr:rowOff>28575</xdr:rowOff>
    </xdr:from>
    <xdr:to>
      <xdr:col>9</xdr:col>
      <xdr:colOff>631825</xdr:colOff>
      <xdr:row>14</xdr:row>
      <xdr:rowOff>47625</xdr:rowOff>
    </xdr:to>
    <xdr:sp macro="" textlink="">
      <xdr:nvSpPr>
        <xdr:cNvPr id="1027" name="Rectangle 3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666750" y="314325"/>
          <a:ext cx="6299200" cy="173355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en-US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MERCADO LABORAL</a:t>
          </a:r>
          <a:r>
            <a:rPr lang="en-US" sz="38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  <a:endParaRPr lang="en-US" sz="36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TRABAJO JUVENIL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EPHOCT2021/CUADROS/Estra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e/Documents/2022/EPHPM%20OCT%202021/1.%20Cuadro%20Resumen%20oct%20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11.%20Trabajo%20Infantil%20y%20Juven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7">
          <cell r="O7">
            <v>3012982.7415009853</v>
          </cell>
          <cell r="Q7">
            <v>172369.57956467898</v>
          </cell>
          <cell r="S7">
            <v>1176145.1582372929</v>
          </cell>
          <cell r="U7">
            <v>695980.69482594635</v>
          </cell>
          <cell r="W7">
            <v>968487.30887320114</v>
          </cell>
        </row>
        <row r="8">
          <cell r="O8">
            <v>1516877.3929915468</v>
          </cell>
          <cell r="Q8">
            <v>93627.295589306392</v>
          </cell>
          <cell r="S8">
            <v>790785.49763115344</v>
          </cell>
          <cell r="U8">
            <v>318792.37518222677</v>
          </cell>
          <cell r="W8">
            <v>313672.22458890884</v>
          </cell>
        </row>
        <row r="9">
          <cell r="O9">
            <v>1496105.3485094169</v>
          </cell>
          <cell r="Q9">
            <v>78742.283975372629</v>
          </cell>
          <cell r="S9">
            <v>385359.66060615762</v>
          </cell>
          <cell r="U9">
            <v>377188.31964372244</v>
          </cell>
          <cell r="W9">
            <v>654815.08428429498</v>
          </cell>
        </row>
        <row r="15">
          <cell r="O15">
            <v>491979.96144622233</v>
          </cell>
          <cell r="Q15">
            <v>30112.981367106175</v>
          </cell>
          <cell r="S15">
            <v>49274.100144110824</v>
          </cell>
          <cell r="U15">
            <v>288584.68136680609</v>
          </cell>
          <cell r="W15">
            <v>124008.19856819198</v>
          </cell>
        </row>
        <row r="16">
          <cell r="O16">
            <v>849202.30125536676</v>
          </cell>
          <cell r="Q16">
            <v>58937.949801297036</v>
          </cell>
          <cell r="S16">
            <v>219048.85681850926</v>
          </cell>
          <cell r="U16">
            <v>303171.05173072597</v>
          </cell>
          <cell r="W16">
            <v>268044.44290483784</v>
          </cell>
        </row>
        <row r="17">
          <cell r="O17">
            <v>902636.93248463608</v>
          </cell>
          <cell r="Q17">
            <v>51695.228817365009</v>
          </cell>
          <cell r="S17">
            <v>448778.21067024791</v>
          </cell>
          <cell r="U17">
            <v>83961.936677383826</v>
          </cell>
          <cell r="W17">
            <v>318201.55631964759</v>
          </cell>
        </row>
        <row r="18">
          <cell r="O18">
            <v>769163.54631489073</v>
          </cell>
          <cell r="Q18">
            <v>31623.419578910565</v>
          </cell>
          <cell r="S18">
            <v>459043.99060444161</v>
          </cell>
          <cell r="U18">
            <v>20263.02505102846</v>
          </cell>
          <cell r="W18">
            <v>258233.11108051127</v>
          </cell>
        </row>
        <row r="20">
          <cell r="O20">
            <v>858730.02277912188</v>
          </cell>
          <cell r="Q20">
            <v>58211.293604780221</v>
          </cell>
          <cell r="S20">
            <v>408798.61908376025</v>
          </cell>
          <cell r="U20">
            <v>232782.0846483754</v>
          </cell>
          <cell r="W20">
            <v>158938.02544222763</v>
          </cell>
        </row>
        <row r="21">
          <cell r="O21">
            <v>866206.45607043535</v>
          </cell>
          <cell r="Q21">
            <v>62299.140196842658</v>
          </cell>
          <cell r="S21">
            <v>260982.03458907141</v>
          </cell>
          <cell r="U21">
            <v>254918.78898285402</v>
          </cell>
          <cell r="W21">
            <v>288006.49230169191</v>
          </cell>
        </row>
        <row r="27">
          <cell r="O27">
            <v>260511.09133306224</v>
          </cell>
          <cell r="Q27">
            <v>13248.218517331896</v>
          </cell>
          <cell r="S27">
            <v>14701.336302073571</v>
          </cell>
          <cell r="U27">
            <v>184866.38984069278</v>
          </cell>
          <cell r="W27">
            <v>47695.146672962343</v>
          </cell>
        </row>
        <row r="28">
          <cell r="O28">
            <v>462999.23199553613</v>
          </cell>
          <cell r="Q28">
            <v>36592.139025346107</v>
          </cell>
          <cell r="S28">
            <v>94249.611730179968</v>
          </cell>
          <cell r="U28">
            <v>215052.66584065324</v>
          </cell>
          <cell r="W28">
            <v>117104.81539935915</v>
          </cell>
        </row>
        <row r="29">
          <cell r="O29">
            <v>541731.00749946677</v>
          </cell>
          <cell r="Q29">
            <v>42419.609249989124</v>
          </cell>
          <cell r="S29">
            <v>272119.81981886085</v>
          </cell>
          <cell r="U29">
            <v>70048.507326319828</v>
          </cell>
          <cell r="W29">
            <v>157143.07110430062</v>
          </cell>
        </row>
        <row r="30">
          <cell r="O30">
            <v>459695.14802153182</v>
          </cell>
          <cell r="Q30">
            <v>28250.467008955715</v>
          </cell>
          <cell r="S30">
            <v>288709.88582171977</v>
          </cell>
          <cell r="U30">
            <v>17733.31062356232</v>
          </cell>
          <cell r="W30">
            <v>125001.48456729604</v>
          </cell>
        </row>
        <row r="32">
          <cell r="O32">
            <v>658147.37021246029</v>
          </cell>
          <cell r="Q32">
            <v>35416.001984525981</v>
          </cell>
          <cell r="S32">
            <v>381986.87854739232</v>
          </cell>
          <cell r="U32">
            <v>86010.29053384914</v>
          </cell>
          <cell r="W32">
            <v>154734.19914667966</v>
          </cell>
        </row>
        <row r="33">
          <cell r="O33">
            <v>629898.89243908692</v>
          </cell>
          <cell r="Q33">
            <v>16443.143778529928</v>
          </cell>
          <cell r="S33">
            <v>124377.62601708627</v>
          </cell>
          <cell r="U33">
            <v>122269.53066086445</v>
          </cell>
          <cell r="W33">
            <v>366808.59198259469</v>
          </cell>
        </row>
        <row r="39">
          <cell r="O39">
            <v>231468.87011315126</v>
          </cell>
          <cell r="Q39">
            <v>16864.762849774284</v>
          </cell>
          <cell r="S39">
            <v>34572.763842037268</v>
          </cell>
          <cell r="U39">
            <v>103718.29152611243</v>
          </cell>
          <cell r="W39">
            <v>76313.051895228768</v>
          </cell>
        </row>
        <row r="40">
          <cell r="O40">
            <v>386203.06925983611</v>
          </cell>
          <cell r="Q40">
            <v>22345.810775950922</v>
          </cell>
          <cell r="S40">
            <v>124799.24508833063</v>
          </cell>
          <cell r="U40">
            <v>88118.38589007096</v>
          </cell>
          <cell r="W40">
            <v>150939.62750548052</v>
          </cell>
        </row>
        <row r="41">
          <cell r="O41">
            <v>360905.92498517339</v>
          </cell>
          <cell r="Q41">
            <v>9275.619567375863</v>
          </cell>
          <cell r="S41">
            <v>176658.39085138583</v>
          </cell>
          <cell r="U41">
            <v>13913.429351063787</v>
          </cell>
          <cell r="W41">
            <v>161058.4852153449</v>
          </cell>
        </row>
        <row r="42">
          <cell r="O42">
            <v>309468.39829335921</v>
          </cell>
          <cell r="Q42">
            <v>3372.9525699548585</v>
          </cell>
          <cell r="S42">
            <v>170334.10478272059</v>
          </cell>
          <cell r="U42">
            <v>2529.7144274661441</v>
          </cell>
          <cell r="W42">
            <v>133231.62651321784</v>
          </cell>
        </row>
        <row r="43">
          <cell r="O43">
            <v>354571.68414779654</v>
          </cell>
          <cell r="P43">
            <v>100</v>
          </cell>
          <cell r="Q43">
            <v>29831.123241954465</v>
          </cell>
          <cell r="S43">
            <v>122987.96424314402</v>
          </cell>
          <cell r="U43">
            <v>127436.46507747044</v>
          </cell>
          <cell r="W43">
            <v>74316.131585219657</v>
          </cell>
        </row>
        <row r="44">
          <cell r="O44">
            <v>179248.41597139259</v>
          </cell>
          <cell r="P44">
            <v>50.55350553505459</v>
          </cell>
          <cell r="Q44">
            <v>15438.914660309767</v>
          </cell>
          <cell r="S44">
            <v>76671.220262215997</v>
          </cell>
          <cell r="U44">
            <v>62017.335160905335</v>
          </cell>
          <cell r="W44">
            <v>25120.945887961654</v>
          </cell>
        </row>
        <row r="45">
          <cell r="O45">
            <v>175323.26817639847</v>
          </cell>
          <cell r="P45">
            <v>49.446494464943868</v>
          </cell>
          <cell r="Q45">
            <v>14392.208581644698</v>
          </cell>
          <cell r="S45">
            <v>46316.743980929299</v>
          </cell>
          <cell r="U45">
            <v>65419.12991656681</v>
          </cell>
          <cell r="W45">
            <v>49195.185697258239</v>
          </cell>
        </row>
        <row r="51">
          <cell r="O51">
            <v>44746.684862931696</v>
          </cell>
          <cell r="P51">
            <v>12.619926199261835</v>
          </cell>
          <cell r="Q51">
            <v>1308.3825983313352</v>
          </cell>
          <cell r="S51">
            <v>1046.7060786650682</v>
          </cell>
          <cell r="U51">
            <v>37419.742312276212</v>
          </cell>
          <cell r="W51">
            <v>4971.8538736590763</v>
          </cell>
        </row>
        <row r="52">
          <cell r="O52">
            <v>94726.900119187936</v>
          </cell>
          <cell r="P52">
            <v>26.715867158671024</v>
          </cell>
          <cell r="Q52">
            <v>7065.2660309892144</v>
          </cell>
          <cell r="S52">
            <v>11252.090345649491</v>
          </cell>
          <cell r="U52">
            <v>57307.157806912524</v>
          </cell>
          <cell r="W52">
            <v>19102.385935637507</v>
          </cell>
        </row>
        <row r="53">
          <cell r="O53">
            <v>105978.99046483712</v>
          </cell>
          <cell r="P53">
            <v>29.889298892988243</v>
          </cell>
          <cell r="Q53">
            <v>11252.090345649491</v>
          </cell>
          <cell r="S53">
            <v>44223.331823599161</v>
          </cell>
          <cell r="U53">
            <v>25905.975446960456</v>
          </cell>
          <cell r="W53">
            <v>24597.59284862912</v>
          </cell>
        </row>
        <row r="54">
          <cell r="O54">
            <v>109119.10870083224</v>
          </cell>
          <cell r="P54">
            <v>30.774907749076768</v>
          </cell>
          <cell r="Q54">
            <v>10205.384266984422</v>
          </cell>
          <cell r="S54">
            <v>66465.835995231857</v>
          </cell>
          <cell r="U54">
            <v>6803.5895113229471</v>
          </cell>
          <cell r="W54">
            <v>25644.298927294189</v>
          </cell>
        </row>
        <row r="55">
          <cell r="O55">
            <v>204092.21936389091</v>
          </cell>
          <cell r="P55">
            <v>100</v>
          </cell>
          <cell r="Q55">
            <v>16832.347988774429</v>
          </cell>
          <cell r="S55">
            <v>79953.652946678732</v>
          </cell>
          <cell r="U55">
            <v>53202.242750233498</v>
          </cell>
          <cell r="W55">
            <v>54103.975678203562</v>
          </cell>
        </row>
        <row r="56">
          <cell r="O56">
            <v>95283.112722169826</v>
          </cell>
          <cell r="P56">
            <v>46.686303387334235</v>
          </cell>
          <cell r="Q56">
            <v>7514.4410664171555</v>
          </cell>
          <cell r="S56">
            <v>45387.224041159607</v>
          </cell>
          <cell r="U56">
            <v>24046.211412534856</v>
          </cell>
          <cell r="W56">
            <v>18335.236202057851</v>
          </cell>
        </row>
        <row r="57">
          <cell r="O57">
            <v>108809.10664172079</v>
          </cell>
          <cell r="P57">
            <v>53.313696612665616</v>
          </cell>
          <cell r="Q57">
            <v>9317.9069223572733</v>
          </cell>
          <cell r="S57">
            <v>34566.428905518835</v>
          </cell>
          <cell r="U57">
            <v>29156.031337698492</v>
          </cell>
          <cell r="W57">
            <v>35768.739476145587</v>
          </cell>
        </row>
        <row r="63">
          <cell r="O63">
            <v>33965.273620205458</v>
          </cell>
          <cell r="P63">
            <v>16.642120765831987</v>
          </cell>
          <cell r="Q63">
            <v>901.73292797005843</v>
          </cell>
          <cell r="S63">
            <v>2705.1987839101753</v>
          </cell>
          <cell r="U63">
            <v>24947.94434050491</v>
          </cell>
          <cell r="W63">
            <v>5410.3975678203515</v>
          </cell>
        </row>
        <row r="64">
          <cell r="O64">
            <v>52901.66510757681</v>
          </cell>
          <cell r="P64">
            <v>25.920471281295921</v>
          </cell>
          <cell r="Q64">
            <v>3907.5093545369205</v>
          </cell>
          <cell r="S64">
            <v>12624.260991580823</v>
          </cell>
          <cell r="U64">
            <v>22843.900841908118</v>
          </cell>
          <cell r="W64">
            <v>13525.993919550881</v>
          </cell>
        </row>
        <row r="65">
          <cell r="O65">
            <v>56809.174462113755</v>
          </cell>
          <cell r="P65">
            <v>27.835051546391647</v>
          </cell>
          <cell r="Q65">
            <v>7514.4410664171555</v>
          </cell>
          <cell r="S65">
            <v>27953.720767071754</v>
          </cell>
          <cell r="U65">
            <v>4508.6646398502926</v>
          </cell>
          <cell r="W65">
            <v>16832.347988774429</v>
          </cell>
        </row>
        <row r="66">
          <cell r="O66">
            <v>60416.106173994012</v>
          </cell>
          <cell r="P66">
            <v>29.60235640648002</v>
          </cell>
          <cell r="Q66">
            <v>4508.6646398502926</v>
          </cell>
          <cell r="S66">
            <v>36670.472404115651</v>
          </cell>
          <cell r="U66">
            <v>901.73292797005843</v>
          </cell>
          <cell r="W66">
            <v>18335.236202057851</v>
          </cell>
        </row>
        <row r="67">
          <cell r="O67">
            <v>1166272.5753379185</v>
          </cell>
          <cell r="P67">
            <v>100</v>
          </cell>
          <cell r="Q67">
            <v>73846.962570894044</v>
          </cell>
          <cell r="S67">
            <v>466839.03648300254</v>
          </cell>
          <cell r="U67">
            <v>307062.16580352088</v>
          </cell>
          <cell r="W67">
            <v>318524.41048049426</v>
          </cell>
        </row>
        <row r="68">
          <cell r="O68">
            <v>584198.49408557499</v>
          </cell>
          <cell r="P68">
            <v>50.091077029424959</v>
          </cell>
          <cell r="Q68">
            <v>35257.937878053315</v>
          </cell>
          <cell r="S68">
            <v>286740.17478038627</v>
          </cell>
          <cell r="U68">
            <v>146718.53807493445</v>
          </cell>
          <cell r="W68">
            <v>115481.84335220812</v>
          </cell>
        </row>
        <row r="69">
          <cell r="O69">
            <v>582074.08125233045</v>
          </cell>
          <cell r="P69">
            <v>49.908922970573919</v>
          </cell>
          <cell r="Q69">
            <v>38589.02469284067</v>
          </cell>
          <cell r="S69">
            <v>180098.86170262261</v>
          </cell>
          <cell r="U69">
            <v>160343.62772858769</v>
          </cell>
          <cell r="W69">
            <v>203042.56712828786</v>
          </cell>
        </row>
        <row r="75">
          <cell r="O75">
            <v>181799.13284992366</v>
          </cell>
          <cell r="P75">
            <v>15.588048342579672</v>
          </cell>
          <cell r="Q75">
            <v>11038.102991030501</v>
          </cell>
          <cell r="S75">
            <v>10949.431439498327</v>
          </cell>
          <cell r="U75">
            <v>122498.70318791161</v>
          </cell>
          <cell r="W75">
            <v>37312.895231482973</v>
          </cell>
        </row>
        <row r="76">
          <cell r="O76">
            <v>315370.66676877131</v>
          </cell>
          <cell r="P76">
            <v>27.040905654271697</v>
          </cell>
          <cell r="Q76">
            <v>25619.363639819974</v>
          </cell>
          <cell r="S76">
            <v>70373.260392949538</v>
          </cell>
          <cell r="U76">
            <v>134901.60719183201</v>
          </cell>
          <cell r="W76">
            <v>84476.435544170949</v>
          </cell>
        </row>
        <row r="77">
          <cell r="O77">
            <v>378942.8425725149</v>
          </cell>
          <cell r="P77">
            <v>32.491790563001032</v>
          </cell>
          <cell r="Q77">
            <v>23653.077837922501</v>
          </cell>
          <cell r="S77">
            <v>199942.76722818968</v>
          </cell>
          <cell r="U77">
            <v>39633.867239509134</v>
          </cell>
          <cell r="W77">
            <v>115713.13026689737</v>
          </cell>
        </row>
        <row r="78">
          <cell r="O78">
            <v>290159.93314670568</v>
          </cell>
          <cell r="P78">
            <v>24.87925544014735</v>
          </cell>
          <cell r="Q78">
            <v>13536.41810212101</v>
          </cell>
          <cell r="S78">
            <v>185573.5774223718</v>
          </cell>
          <cell r="U78">
            <v>10027.988184269318</v>
          </cell>
          <cell r="W78">
            <v>81021.949437944204</v>
          </cell>
        </row>
        <row r="87">
          <cell r="J87">
            <v>8.0892005962484177</v>
          </cell>
          <cell r="K87">
            <v>7.910311768902492</v>
          </cell>
          <cell r="L87">
            <v>8.7135383487712144</v>
          </cell>
          <cell r="M87">
            <v>7.4836155021509878</v>
          </cell>
          <cell r="N87">
            <v>7.7192439144030169</v>
          </cell>
        </row>
        <row r="88">
          <cell r="J88">
            <v>7.9127761142891417</v>
          </cell>
          <cell r="K88">
            <v>7.6683479907273409</v>
          </cell>
          <cell r="L88">
            <v>8.2204211343585776</v>
          </cell>
          <cell r="M88">
            <v>7.392816736399686</v>
          </cell>
          <cell r="N88">
            <v>7.6439930762865718</v>
          </cell>
        </row>
        <row r="89">
          <cell r="J89">
            <v>8.2691359473992705</v>
          </cell>
          <cell r="K89">
            <v>8.3036590422444121</v>
          </cell>
          <cell r="L89">
            <v>9.7011150014372038</v>
          </cell>
          <cell r="M89">
            <v>7.561132302390714</v>
          </cell>
          <cell r="N89">
            <v>7.7547649758733126</v>
          </cell>
        </row>
        <row r="95">
          <cell r="J95">
            <v>5.8668555927400279</v>
          </cell>
          <cell r="K95">
            <v>5.6146292877989996</v>
          </cell>
          <cell r="L95">
            <v>5.3832498597741889</v>
          </cell>
          <cell r="M95">
            <v>6.0207753334331082</v>
          </cell>
          <cell r="N95">
            <v>5.7539097569212698</v>
          </cell>
        </row>
        <row r="96">
          <cell r="J96">
            <v>8.0350612390872769</v>
          </cell>
          <cell r="K96">
            <v>8.9246727929051186</v>
          </cell>
          <cell r="L96">
            <v>7.4132046445714428</v>
          </cell>
          <cell r="M96">
            <v>8.9407819413826406</v>
          </cell>
          <cell r="N96">
            <v>7.4396136957868739</v>
          </cell>
        </row>
        <row r="97">
          <cell r="J97">
            <v>8.6595508817196016</v>
          </cell>
          <cell r="K97">
            <v>9.5417328585606977</v>
          </cell>
          <cell r="L97">
            <v>8.762551244648126</v>
          </cell>
          <cell r="M97">
            <v>9.2687845919578393</v>
          </cell>
          <cell r="N97">
            <v>8.4325564063872012</v>
          </cell>
        </row>
        <row r="98">
          <cell r="J98">
            <v>9.1018964400347944</v>
          </cell>
          <cell r="K98">
            <v>6.062500561084839</v>
          </cell>
          <cell r="L98">
            <v>9.6684642959510221</v>
          </cell>
          <cell r="M98">
            <v>8.1383185051959792</v>
          </cell>
          <cell r="N98">
            <v>8.1052195730787986</v>
          </cell>
        </row>
        <row r="99">
          <cell r="J99">
            <v>8.9662551573419105</v>
          </cell>
          <cell r="K99">
            <v>8.3223037541221494</v>
          </cell>
          <cell r="L99">
            <v>9.9160026245098685</v>
          </cell>
          <cell r="M99">
            <v>7.625947254862302</v>
          </cell>
          <cell r="N99">
            <v>8.7947580923347495</v>
          </cell>
        </row>
        <row r="100">
          <cell r="J100">
            <v>8.8262479791144557</v>
          </cell>
          <cell r="K100">
            <v>8.005087926399165</v>
          </cell>
          <cell r="L100">
            <v>9.5443987674439956</v>
          </cell>
          <cell r="M100">
            <v>7.5059987516242019</v>
          </cell>
          <cell r="N100">
            <v>8.7135872384694011</v>
          </cell>
        </row>
        <row r="101">
          <cell r="J101">
            <v>9.1069772494755465</v>
          </cell>
          <cell r="K101">
            <v>8.6759840666371861</v>
          </cell>
          <cell r="L101">
            <v>10.486342452611826</v>
          </cell>
          <cell r="M101">
            <v>7.7373781337177121</v>
          </cell>
          <cell r="N101">
            <v>8.8393962288704202</v>
          </cell>
        </row>
        <row r="107">
          <cell r="J107">
            <v>6.0617293475565832</v>
          </cell>
          <cell r="K107">
            <v>5.5377783705975716</v>
          </cell>
          <cell r="L107">
            <v>5.4485443697495803</v>
          </cell>
          <cell r="M107">
            <v>6.1612320086112478</v>
          </cell>
          <cell r="N107">
            <v>6.0112142531268855</v>
          </cell>
        </row>
        <row r="108">
          <cell r="J108">
            <v>8.6378870686591291</v>
          </cell>
          <cell r="K108">
            <v>9.2636623824370652</v>
          </cell>
          <cell r="L108">
            <v>8.3137897317475655</v>
          </cell>
          <cell r="M108">
            <v>8.9719657640420056</v>
          </cell>
          <cell r="N108">
            <v>8.1956468172654446</v>
          </cell>
        </row>
        <row r="109">
          <cell r="J109">
            <v>9.5982306516111322</v>
          </cell>
          <cell r="K109">
            <v>9.5675288321263778</v>
          </cell>
          <cell r="L109">
            <v>9.7176619359156113</v>
          </cell>
          <cell r="M109">
            <v>9.6520957264427452</v>
          </cell>
          <cell r="N109">
            <v>9.380338785827897</v>
          </cell>
        </row>
        <row r="110">
          <cell r="J110">
            <v>10.509881904863777</v>
          </cell>
          <cell r="K110">
            <v>4.4598502927495307</v>
          </cell>
          <cell r="L110">
            <v>10.882043392109043</v>
          </cell>
          <cell r="M110">
            <v>8.5</v>
          </cell>
          <cell r="N110">
            <v>9.7280089408972064</v>
          </cell>
        </row>
        <row r="111">
          <cell r="J111">
            <v>6.9908515130189981</v>
          </cell>
          <cell r="K111">
            <v>7.346938775510206</v>
          </cell>
          <cell r="L111">
            <v>7.0720640569395039</v>
          </cell>
          <cell r="M111">
            <v>7.2065217391304328</v>
          </cell>
          <cell r="N111">
            <v>6.7965517241379283</v>
          </cell>
        </row>
        <row r="112">
          <cell r="J112">
            <v>6.7872928176795684</v>
          </cell>
          <cell r="K112">
            <v>7.3424657534246576</v>
          </cell>
          <cell r="L112">
            <v>6.7630331753554485</v>
          </cell>
          <cell r="M112">
            <v>7.1398963730569935</v>
          </cell>
          <cell r="N112">
            <v>6.5266272189349079</v>
          </cell>
        </row>
        <row r="113">
          <cell r="J113">
            <v>7.2022955523672776</v>
          </cell>
          <cell r="K113">
            <v>7.3600000000000012</v>
          </cell>
          <cell r="L113">
            <v>8.0035714285714246</v>
          </cell>
          <cell r="M113">
            <v>7.2546816479400729</v>
          </cell>
          <cell r="N113">
            <v>6.9075425790754288</v>
          </cell>
        </row>
        <row r="119">
          <cell r="J119">
            <v>5.6455223880597112</v>
          </cell>
          <cell r="K119">
            <v>5.6750000000000016</v>
          </cell>
          <cell r="L119">
            <v>5.3544303797468356</v>
          </cell>
          <cell r="M119">
            <v>5.7714285714285714</v>
          </cell>
          <cell r="N119">
            <v>5.5930232558139545</v>
          </cell>
        </row>
        <row r="120">
          <cell r="J120">
            <v>7.3550973654066416</v>
          </cell>
          <cell r="K120">
            <v>8.4399999999999977</v>
          </cell>
          <cell r="L120">
            <v>6.720848056537104</v>
          </cell>
          <cell r="M120">
            <v>8.8724489795918302</v>
          </cell>
          <cell r="N120">
            <v>6.8546511627906961</v>
          </cell>
        </row>
        <row r="121">
          <cell r="J121">
            <v>7.3958333333333321</v>
          </cell>
          <cell r="K121">
            <v>9.4</v>
          </cell>
          <cell r="L121">
            <v>7.2067183462532274</v>
          </cell>
          <cell r="M121">
            <v>8.6470588235294112</v>
          </cell>
          <cell r="N121">
            <v>7.5125348189415071</v>
          </cell>
        </row>
        <row r="122">
          <cell r="J122">
            <v>7.129323308270676</v>
          </cell>
          <cell r="K122">
            <v>8</v>
          </cell>
          <cell r="L122">
            <v>7.5600000000000058</v>
          </cell>
          <cell r="M122">
            <v>7.5</v>
          </cell>
          <cell r="N122">
            <v>6.5508771929824618</v>
          </cell>
        </row>
        <row r="123">
          <cell r="J123">
            <v>9.4607476635513947</v>
          </cell>
          <cell r="K123">
            <v>7.8214285714285721</v>
          </cell>
          <cell r="L123">
            <v>10.882743362831865</v>
          </cell>
          <cell r="M123">
            <v>7.5319148936170208</v>
          </cell>
          <cell r="N123">
            <v>9.6053639846743231</v>
          </cell>
        </row>
        <row r="124">
          <cell r="J124">
            <v>9.2958257713248571</v>
          </cell>
          <cell r="K124">
            <v>7.1999999999999993</v>
          </cell>
          <cell r="L124">
            <v>10.366548042704624</v>
          </cell>
          <cell r="M124">
            <v>7.2891566265060233</v>
          </cell>
          <cell r="N124">
            <v>10.011235955056176</v>
          </cell>
        </row>
        <row r="125">
          <cell r="J125">
            <v>9.6358381502890005</v>
          </cell>
          <cell r="K125">
            <v>8.5384615384615383</v>
          </cell>
          <cell r="L125">
            <v>11.730994152046785</v>
          </cell>
          <cell r="M125">
            <v>7.7791411042944789</v>
          </cell>
          <cell r="N125">
            <v>9.3953488372093048</v>
          </cell>
        </row>
        <row r="131">
          <cell r="J131">
            <v>6.0235294117647067</v>
          </cell>
          <cell r="K131">
            <v>6.6</v>
          </cell>
          <cell r="L131">
            <v>5.5</v>
          </cell>
          <cell r="M131">
            <v>6.0069930069930075</v>
          </cell>
          <cell r="N131">
            <v>6.1111111111111116</v>
          </cell>
        </row>
        <row r="132">
          <cell r="J132">
            <v>8.6801346801346799</v>
          </cell>
          <cell r="K132">
            <v>8.8000000000000007</v>
          </cell>
          <cell r="L132">
            <v>8.7750000000000004</v>
          </cell>
          <cell r="M132">
            <v>8.6034482758620676</v>
          </cell>
          <cell r="N132">
            <v>8.794117647058826</v>
          </cell>
        </row>
        <row r="133">
          <cell r="J133">
            <v>10.179775280898888</v>
          </cell>
          <cell r="K133">
            <v>9</v>
          </cell>
          <cell r="L133">
            <v>10.433734939759042</v>
          </cell>
          <cell r="M133">
            <v>10.166666666666668</v>
          </cell>
          <cell r="N133">
            <v>9.7499999999999964</v>
          </cell>
        </row>
        <row r="134">
          <cell r="J134">
            <v>11.318452380952372</v>
          </cell>
          <cell r="K134">
            <v>3</v>
          </cell>
          <cell r="L134">
            <v>11.628099173553718</v>
          </cell>
          <cell r="N134">
            <v>10.76923076923077</v>
          </cell>
        </row>
        <row r="135">
          <cell r="J135">
            <v>8.9881556683587203</v>
          </cell>
          <cell r="K135">
            <v>8.5625</v>
          </cell>
          <cell r="L135">
            <v>10.121568627450994</v>
          </cell>
          <cell r="M135">
            <v>7.6250000000000018</v>
          </cell>
          <cell r="N135">
            <v>8.5416666666666696</v>
          </cell>
        </row>
        <row r="136">
          <cell r="J136">
            <v>8.7419354838709786</v>
          </cell>
          <cell r="K136">
            <v>8.5454545454545467</v>
          </cell>
          <cell r="L136">
            <v>9.5957446808510607</v>
          </cell>
          <cell r="M136">
            <v>7.6986301369862993</v>
          </cell>
          <cell r="N136">
            <v>7.9629629629629637</v>
          </cell>
        </row>
        <row r="137">
          <cell r="J137">
            <v>9.2083333333333286</v>
          </cell>
          <cell r="K137">
            <v>8.6</v>
          </cell>
          <cell r="L137">
            <v>10.771929824561402</v>
          </cell>
          <cell r="M137">
            <v>7.5569620253164551</v>
          </cell>
          <cell r="N137">
            <v>8.8157894736842124</v>
          </cell>
        </row>
        <row r="143">
          <cell r="J143">
            <v>6.2162162162162149</v>
          </cell>
          <cell r="K143">
            <v>5.333333333333333</v>
          </cell>
          <cell r="L143">
            <v>6.1111111111111107</v>
          </cell>
          <cell r="M143">
            <v>6.3493975903614448</v>
          </cell>
          <cell r="N143">
            <v>5.75</v>
          </cell>
        </row>
        <row r="144">
          <cell r="J144">
            <v>8.7106918238993707</v>
          </cell>
          <cell r="K144">
            <v>9.4</v>
          </cell>
          <cell r="L144">
            <v>8.1538461538461515</v>
          </cell>
          <cell r="M144">
            <v>9.2089552238805954</v>
          </cell>
          <cell r="N144">
            <v>8.2790697674418627</v>
          </cell>
        </row>
        <row r="145">
          <cell r="J145">
            <v>10.040816326530612</v>
          </cell>
          <cell r="K145">
            <v>9</v>
          </cell>
          <cell r="L145">
            <v>10.588888888888889</v>
          </cell>
          <cell r="M145">
            <v>7.5</v>
          </cell>
          <cell r="N145">
            <v>9.25</v>
          </cell>
        </row>
        <row r="146">
          <cell r="J146">
            <v>10.120689655172409</v>
          </cell>
          <cell r="L146">
            <v>10.726495726495724</v>
          </cell>
          <cell r="N146">
            <v>8.8771929824561386</v>
          </cell>
        </row>
        <row r="147">
          <cell r="J147">
            <v>8.8297706419884268</v>
          </cell>
          <cell r="K147">
            <v>8.3789869742963621</v>
          </cell>
          <cell r="L147">
            <v>9.628165444577137</v>
          </cell>
          <cell r="M147">
            <v>7.6590588200227714</v>
          </cell>
          <cell r="N147">
            <v>8.6531904563666799</v>
          </cell>
        </row>
        <row r="148">
          <cell r="J148">
            <v>8.7105664178254667</v>
          </cell>
          <cell r="K148">
            <v>8.0659830217089041</v>
          </cell>
          <cell r="L148">
            <v>9.317307547410385</v>
          </cell>
          <cell r="M148">
            <v>7.550585966628252</v>
          </cell>
          <cell r="N148">
            <v>8.5486361065923511</v>
          </cell>
        </row>
        <row r="149">
          <cell r="J149">
            <v>8.9502080281457062</v>
          </cell>
          <cell r="K149">
            <v>8.7026697093507703</v>
          </cell>
          <cell r="L149">
            <v>10.114721831053137</v>
          </cell>
          <cell r="M149">
            <v>7.7567286974166212</v>
          </cell>
          <cell r="N149">
            <v>8.7129132558239704</v>
          </cell>
        </row>
        <row r="155">
          <cell r="J155">
            <v>6.0424085729468233</v>
          </cell>
          <cell r="K155">
            <v>5.4285714285714279</v>
          </cell>
          <cell r="L155">
            <v>5.2799298006592439</v>
          </cell>
          <cell r="M155">
            <v>6.1701340395018303</v>
          </cell>
          <cell r="N155">
            <v>6.0331463509246941</v>
          </cell>
        </row>
        <row r="156">
          <cell r="J156">
            <v>8.6145396651266282</v>
          </cell>
          <cell r="K156">
            <v>9.3244189523673864</v>
          </cell>
          <cell r="L156">
            <v>8.2713314043999429</v>
          </cell>
          <cell r="M156">
            <v>9.0759976892976777</v>
          </cell>
          <cell r="N156">
            <v>8.0517521536456584</v>
          </cell>
        </row>
        <row r="157">
          <cell r="J157">
            <v>9.4112425078571125</v>
          </cell>
          <cell r="K157">
            <v>9.7013561257608796</v>
          </cell>
          <cell r="L157">
            <v>9.4377173067933118</v>
          </cell>
          <cell r="M157">
            <v>9.6112465133044989</v>
          </cell>
          <cell r="N157">
            <v>9.3246451522881362</v>
          </cell>
        </row>
        <row r="158">
          <cell r="J158">
            <v>10.309006797997961</v>
          </cell>
          <cell r="K158">
            <v>5.9999999999999991</v>
          </cell>
          <cell r="L158">
            <v>10.644960299544287</v>
          </cell>
          <cell r="M158">
            <v>8.5</v>
          </cell>
          <cell r="N158">
            <v>9.590213790683185</v>
          </cell>
        </row>
        <row r="167">
          <cell r="J167">
            <v>5798.8176946531621</v>
          </cell>
          <cell r="K167">
            <v>6087.7813353607844</v>
          </cell>
          <cell r="L167">
            <v>5756.1284065155232</v>
          </cell>
        </row>
        <row r="168">
          <cell r="J168">
            <v>5604.1281086902318</v>
          </cell>
          <cell r="K168">
            <v>5853.4698224787453</v>
          </cell>
          <cell r="L168">
            <v>5575.4997718619234</v>
          </cell>
        </row>
        <row r="169">
          <cell r="J169">
            <v>6148.5666432763765</v>
          </cell>
          <cell r="K169">
            <v>6335.60105762685</v>
          </cell>
          <cell r="L169">
            <v>6108.9113271251053</v>
          </cell>
        </row>
        <row r="175">
          <cell r="J175">
            <v>1786.4226044573027</v>
          </cell>
          <cell r="K175">
            <v>1500.3136374566668</v>
          </cell>
          <cell r="L175">
            <v>1975.9753154991167</v>
          </cell>
        </row>
        <row r="176">
          <cell r="J176">
            <v>3653.1584792383933</v>
          </cell>
          <cell r="K176">
            <v>3987.1670066739202</v>
          </cell>
          <cell r="L176">
            <v>3563.2195878914144</v>
          </cell>
        </row>
        <row r="177">
          <cell r="J177">
            <v>6319.5973872061322</v>
          </cell>
          <cell r="K177">
            <v>8207.4647716404852</v>
          </cell>
          <cell r="L177">
            <v>6108.8036577508929</v>
          </cell>
        </row>
        <row r="178">
          <cell r="J178">
            <v>7234.6757391094779</v>
          </cell>
          <cell r="K178">
            <v>11716.919373922265</v>
          </cell>
          <cell r="L178">
            <v>6936.5166446480853</v>
          </cell>
        </row>
        <row r="179">
          <cell r="J179">
            <v>7338.2580187137537</v>
          </cell>
          <cell r="K179">
            <v>7271.4334204095849</v>
          </cell>
          <cell r="L179">
            <v>7350.8346424325491</v>
          </cell>
        </row>
        <row r="180">
          <cell r="J180">
            <v>7380.9728481606689</v>
          </cell>
          <cell r="K180">
            <v>7574.8724837731033</v>
          </cell>
          <cell r="L180">
            <v>7353.8485940515293</v>
          </cell>
        </row>
        <row r="181">
          <cell r="J181">
            <v>7281.718855677771</v>
          </cell>
          <cell r="K181">
            <v>7031.7076328831063</v>
          </cell>
          <cell r="L181">
            <v>7346.4289777004678</v>
          </cell>
        </row>
        <row r="187">
          <cell r="J187">
            <v>2282.5769188938625</v>
          </cell>
          <cell r="K187">
            <v>1646.3590947975624</v>
          </cell>
          <cell r="L187">
            <v>2936.5486433662782</v>
          </cell>
        </row>
        <row r="188">
          <cell r="J188">
            <v>4758.5376469220291</v>
          </cell>
          <cell r="K188">
            <v>4984.5676858631496</v>
          </cell>
          <cell r="L188">
            <v>4671.551120658246</v>
          </cell>
        </row>
        <row r="189">
          <cell r="J189">
            <v>7550.1034094511242</v>
          </cell>
          <cell r="K189">
            <v>8081.4000613612798</v>
          </cell>
          <cell r="L189">
            <v>7466.301081324702</v>
          </cell>
        </row>
        <row r="190">
          <cell r="J190">
            <v>8835.4394540761987</v>
          </cell>
          <cell r="K190">
            <v>12166.731842040783</v>
          </cell>
          <cell r="L190">
            <v>8495.5264775627857</v>
          </cell>
        </row>
        <row r="191">
          <cell r="J191">
            <v>3729.4870964661004</v>
          </cell>
          <cell r="K191">
            <v>3250.5698924731182</v>
          </cell>
          <cell r="L191">
            <v>3776.1739937106986</v>
          </cell>
        </row>
        <row r="192">
          <cell r="J192">
            <v>3766.054619354838</v>
          </cell>
          <cell r="K192">
            <v>3207.1874999999995</v>
          </cell>
          <cell r="L192">
            <v>3816.3605203938114</v>
          </cell>
        </row>
        <row r="193">
          <cell r="J193">
            <v>3625.2965441176489</v>
          </cell>
          <cell r="K193">
            <v>3346.310344827587</v>
          </cell>
          <cell r="L193">
            <v>3658.591193415637</v>
          </cell>
        </row>
        <row r="199">
          <cell r="J199">
            <v>1535.7604166666665</v>
          </cell>
          <cell r="K199">
            <v>1391.5151515151513</v>
          </cell>
          <cell r="L199">
            <v>1611.31746031746</v>
          </cell>
        </row>
        <row r="200">
          <cell r="J200">
            <v>2630.0946863468671</v>
          </cell>
          <cell r="K200">
            <v>2291.5365853658536</v>
          </cell>
          <cell r="L200">
            <v>2690.4463478260891</v>
          </cell>
        </row>
        <row r="201">
          <cell r="J201">
            <v>4234.2935511363676</v>
          </cell>
          <cell r="K201">
            <v>8939.2857142857156</v>
          </cell>
          <cell r="L201">
            <v>4039.4122189349127</v>
          </cell>
        </row>
        <row r="202">
          <cell r="J202">
            <v>4738.1493902439051</v>
          </cell>
          <cell r="K202">
            <v>7456</v>
          </cell>
          <cell r="L202">
            <v>4696.0773993808079</v>
          </cell>
        </row>
        <row r="203">
          <cell r="J203">
            <v>8489.9907192575411</v>
          </cell>
          <cell r="K203">
            <v>7337.9012345679039</v>
          </cell>
          <cell r="L203">
            <v>8756.6171428571415</v>
          </cell>
        </row>
        <row r="204">
          <cell r="J204">
            <v>9043.3493975903511</v>
          </cell>
          <cell r="K204">
            <v>7881.794871794873</v>
          </cell>
          <cell r="L204">
            <v>9259.066666666673</v>
          </cell>
        </row>
        <row r="205">
          <cell r="J205">
            <v>7732.9230769230744</v>
          </cell>
          <cell r="K205">
            <v>6832.8571428571422</v>
          </cell>
          <cell r="L205">
            <v>8002.9428571428543</v>
          </cell>
        </row>
        <row r="211">
          <cell r="J211">
            <v>1454.2857142857144</v>
          </cell>
          <cell r="K211">
            <v>575</v>
          </cell>
          <cell r="L211">
            <v>2626.666666666667</v>
          </cell>
        </row>
        <row r="212">
          <cell r="J212">
            <v>4566.5098039215691</v>
          </cell>
          <cell r="K212">
            <v>3310.117647058823</v>
          </cell>
          <cell r="L212">
            <v>5194.7058823529414</v>
          </cell>
        </row>
        <row r="213">
          <cell r="J213">
            <v>7759.9880239520935</v>
          </cell>
          <cell r="K213">
            <v>8505.2777777777792</v>
          </cell>
          <cell r="L213">
            <v>7555.1755725190824</v>
          </cell>
        </row>
        <row r="214">
          <cell r="J214">
            <v>10292.213592233011</v>
          </cell>
          <cell r="K214">
            <v>9566.9999999999982</v>
          </cell>
          <cell r="L214">
            <v>10387.846153846151</v>
          </cell>
        </row>
        <row r="215">
          <cell r="J215">
            <v>9126.2278242677876</v>
          </cell>
          <cell r="K215">
            <v>13848.186363636369</v>
          </cell>
          <cell r="L215">
            <v>8060.7602564102608</v>
          </cell>
        </row>
        <row r="216">
          <cell r="J216">
            <v>9415.0307692307651</v>
          </cell>
          <cell r="K216">
            <v>15782.857142857147</v>
          </cell>
          <cell r="L216">
            <v>8188.201834862386</v>
          </cell>
        </row>
        <row r="217">
          <cell r="J217">
            <v>8781.7839449541207</v>
          </cell>
          <cell r="K217">
            <v>12081.747826086958</v>
          </cell>
          <cell r="L217">
            <v>7899.2354651162796</v>
          </cell>
        </row>
        <row r="223">
          <cell r="J223">
            <v>2605.7142857142858</v>
          </cell>
          <cell r="K223">
            <v>2470</v>
          </cell>
          <cell r="L223">
            <v>2660</v>
          </cell>
        </row>
        <row r="224">
          <cell r="J224">
            <v>9505.4186046511641</v>
          </cell>
          <cell r="K224">
            <v>19754.545454545456</v>
          </cell>
          <cell r="L224">
            <v>5982.2812500000009</v>
          </cell>
        </row>
        <row r="225">
          <cell r="J225">
            <v>8231.993956043958</v>
          </cell>
          <cell r="K225">
            <v>10244.009999999998</v>
          </cell>
          <cell r="L225">
            <v>7665.2288732394354</v>
          </cell>
        </row>
        <row r="226">
          <cell r="J226">
            <v>10255.959183673473</v>
          </cell>
          <cell r="K226">
            <v>16563.636363636364</v>
          </cell>
          <cell r="L226">
            <v>9458.4367816091981</v>
          </cell>
        </row>
        <row r="227">
          <cell r="J227">
            <v>6706.2510692943297</v>
          </cell>
          <cell r="K227">
            <v>5787.5588194138227</v>
          </cell>
          <cell r="L227">
            <v>6862.9638884905207</v>
          </cell>
        </row>
        <row r="228">
          <cell r="J228">
            <v>6577.6720893520414</v>
          </cell>
          <cell r="K228">
            <v>5374.0122788718918</v>
          </cell>
          <cell r="L228">
            <v>6721.5681217142283</v>
          </cell>
        </row>
        <row r="229">
          <cell r="J229">
            <v>6878.0401114652568</v>
          </cell>
          <cell r="K229">
            <v>6085.911429942732</v>
          </cell>
          <cell r="L229">
            <v>7073.2983963582083</v>
          </cell>
        </row>
        <row r="235">
          <cell r="J235">
            <v>2333.2839154822436</v>
          </cell>
          <cell r="K235">
            <v>1718.2017681285004</v>
          </cell>
          <cell r="L235">
            <v>3021.0682176531386</v>
          </cell>
        </row>
        <row r="236">
          <cell r="J236">
            <v>4018.8533699285358</v>
          </cell>
          <cell r="K236">
            <v>3071.4592835916083</v>
          </cell>
          <cell r="L236">
            <v>4373.1474159203672</v>
          </cell>
        </row>
        <row r="237">
          <cell r="J237">
            <v>7395.9174189269497</v>
          </cell>
          <cell r="K237">
            <v>7179.1004318276046</v>
          </cell>
          <cell r="L237">
            <v>7421.1834249543817</v>
          </cell>
        </row>
        <row r="238">
          <cell r="J238">
            <v>7925.7014935756715</v>
          </cell>
          <cell r="K238">
            <v>12339.058114399764</v>
          </cell>
          <cell r="L238">
            <v>7549.8980539212407</v>
          </cell>
        </row>
        <row r="246">
          <cell r="S246">
            <v>1348514.7378019546</v>
          </cell>
          <cell r="U246">
            <v>53695.127311311102</v>
          </cell>
          <cell r="W246">
            <v>898754.66340997547</v>
          </cell>
          <cell r="Y246">
            <v>47881.660787561428</v>
          </cell>
          <cell r="AA246">
            <v>181234.92979533965</v>
          </cell>
          <cell r="AE246">
            <v>30298.767335181121</v>
          </cell>
          <cell r="AG246">
            <v>136649.58916261775</v>
          </cell>
        </row>
        <row r="248">
          <cell r="S248">
            <v>152819.08748509886</v>
          </cell>
          <cell r="U248">
            <v>13607.179022645896</v>
          </cell>
          <cell r="W248">
            <v>99960.430512513136</v>
          </cell>
          <cell r="Y248">
            <v>8111.9721096542835</v>
          </cell>
          <cell r="AA248">
            <v>19887.415494636309</v>
          </cell>
          <cell r="AE248">
            <v>2355.0886769964036</v>
          </cell>
          <cell r="AG248">
            <v>8897.0016686530853</v>
          </cell>
        </row>
        <row r="249">
          <cell r="S249">
            <v>96786.000935453267</v>
          </cell>
          <cell r="U249">
            <v>601.15528531337225</v>
          </cell>
          <cell r="W249">
            <v>76947.876520111851</v>
          </cell>
          <cell r="Y249">
            <v>2104.0434985968027</v>
          </cell>
          <cell r="AA249">
            <v>11121.372778297391</v>
          </cell>
          <cell r="AE249">
            <v>2705.1987839101753</v>
          </cell>
          <cell r="AG249">
            <v>3306.3540692235479</v>
          </cell>
        </row>
        <row r="250">
          <cell r="S250">
            <v>540685.99905389501</v>
          </cell>
          <cell r="U250">
            <v>24308.506438554996</v>
          </cell>
          <cell r="W250">
            <v>373167.38445826224</v>
          </cell>
          <cell r="Y250">
            <v>22908.97768575784</v>
          </cell>
          <cell r="AA250">
            <v>71383.375199710732</v>
          </cell>
          <cell r="AE250">
            <v>9638.5742382333483</v>
          </cell>
          <cell r="AG250">
            <v>39279.181033380446</v>
          </cell>
        </row>
        <row r="251">
          <cell r="S251">
            <v>558223.65032754256</v>
          </cell>
          <cell r="U251">
            <v>15178.286564796857</v>
          </cell>
          <cell r="W251">
            <v>348678.97191908641</v>
          </cell>
          <cell r="Y251">
            <v>14756.667493552501</v>
          </cell>
          <cell r="AA251">
            <v>78842.766322694952</v>
          </cell>
          <cell r="AE251">
            <v>15599.905636041214</v>
          </cell>
          <cell r="AG251">
            <v>85167.052391360412</v>
          </cell>
        </row>
        <row r="253">
          <cell r="S253">
            <v>26949.139871004259</v>
          </cell>
          <cell r="U253">
            <v>261.67651966626704</v>
          </cell>
          <cell r="W253">
            <v>16766.881622121527</v>
          </cell>
          <cell r="Y253">
            <v>1264.8572137330721</v>
          </cell>
          <cell r="AA253">
            <v>1686.4762849774295</v>
          </cell>
          <cell r="AE253">
            <v>843.23814248871474</v>
          </cell>
          <cell r="AG253">
            <v>6126.0100880172586</v>
          </cell>
        </row>
        <row r="254">
          <cell r="S254">
            <v>613900.85831161297</v>
          </cell>
          <cell r="U254">
            <v>4419.6586486199267</v>
          </cell>
          <cell r="W254">
            <v>397879.35592753766</v>
          </cell>
          <cell r="Y254">
            <v>24338.576112958657</v>
          </cell>
          <cell r="AA254">
            <v>81194.88535145983</v>
          </cell>
          <cell r="AE254">
            <v>18590.057805320605</v>
          </cell>
          <cell r="AG254">
            <v>87478.324465712707</v>
          </cell>
        </row>
        <row r="255">
          <cell r="S255">
            <v>514832.49170054682</v>
          </cell>
          <cell r="U255">
            <v>23111.280656495503</v>
          </cell>
          <cell r="W255">
            <v>360848.09948137117</v>
          </cell>
          <cell r="Y255">
            <v>17678.062037500884</v>
          </cell>
          <cell r="AA255">
            <v>68094.434620788641</v>
          </cell>
          <cell r="AE255">
            <v>9198.302562893894</v>
          </cell>
          <cell r="AG255">
            <v>35902.312341496508</v>
          </cell>
        </row>
        <row r="256">
          <cell r="S256">
            <v>162562.96835625981</v>
          </cell>
          <cell r="U256">
            <v>25219.215895618792</v>
          </cell>
          <cell r="W256">
            <v>105231.38271335927</v>
          </cell>
          <cell r="Y256">
            <v>1085.6072016554872</v>
          </cell>
          <cell r="AA256">
            <v>27086.363857819884</v>
          </cell>
          <cell r="AE256">
            <v>944.97211057689151</v>
          </cell>
          <cell r="AG256">
            <v>2995.4265772291715</v>
          </cell>
        </row>
        <row r="257">
          <cell r="S257">
            <v>30269.27956256735</v>
          </cell>
          <cell r="U257">
            <v>683.29559091062447</v>
          </cell>
          <cell r="W257">
            <v>18028.943665587074</v>
          </cell>
          <cell r="Y257">
            <v>3514.5582217133187</v>
          </cell>
          <cell r="AA257">
            <v>3172.7696802935184</v>
          </cell>
          <cell r="AE257">
            <v>722.19671390104349</v>
          </cell>
          <cell r="AG257">
            <v>4147.515690161782</v>
          </cell>
        </row>
        <row r="263">
          <cell r="S263">
            <v>79387.081511217184</v>
          </cell>
          <cell r="U263">
            <v>0</v>
          </cell>
          <cell r="W263">
            <v>49140.966784333199</v>
          </cell>
          <cell r="Y263">
            <v>3503.121222241577</v>
          </cell>
          <cell r="AA263">
            <v>6485.485382914746</v>
          </cell>
          <cell r="AE263">
            <v>9203.5770461575212</v>
          </cell>
          <cell r="AG263">
            <v>11053.931075569993</v>
          </cell>
        </row>
        <row r="264">
          <cell r="S264">
            <v>277986.80661980627</v>
          </cell>
          <cell r="U264">
            <v>1526.5337333993393</v>
          </cell>
          <cell r="W264">
            <v>189183.14547636273</v>
          </cell>
          <cell r="Y264">
            <v>16893.149218583949</v>
          </cell>
          <cell r="AA264">
            <v>23352.358815958323</v>
          </cell>
          <cell r="AE264">
            <v>14044.854766021805</v>
          </cell>
          <cell r="AG264">
            <v>32986.764609480771</v>
          </cell>
        </row>
        <row r="265">
          <cell r="S265">
            <v>500473.4394876124</v>
          </cell>
          <cell r="U265">
            <v>17661.554457331371</v>
          </cell>
          <cell r="W265">
            <v>355522.61773436377</v>
          </cell>
          <cell r="Y265">
            <v>18391.131603016718</v>
          </cell>
          <cell r="AA265">
            <v>51240.50238246654</v>
          </cell>
          <cell r="AE265">
            <v>3594.3887515378765</v>
          </cell>
          <cell r="AG265">
            <v>54063.244558895502</v>
          </cell>
        </row>
        <row r="266">
          <cell r="S266">
            <v>490667.41018335195</v>
          </cell>
          <cell r="U266">
            <v>34507.039120580404</v>
          </cell>
          <cell r="W266">
            <v>304907.93341491511</v>
          </cell>
          <cell r="Y266">
            <v>9094.2587437191833</v>
          </cell>
          <cell r="AA266">
            <v>100156.58321399982</v>
          </cell>
          <cell r="AE266">
            <v>3455.9467714639486</v>
          </cell>
          <cell r="AG266">
            <v>38545.648918670915</v>
          </cell>
        </row>
        <row r="268">
          <cell r="S268">
            <v>884412.79322045983</v>
          </cell>
          <cell r="U268">
            <v>23945.231458186674</v>
          </cell>
          <cell r="W268">
            <v>624896.30300987943</v>
          </cell>
          <cell r="Y268">
            <v>2943.463037682749</v>
          </cell>
          <cell r="AA268">
            <v>99801.979460292612</v>
          </cell>
          <cell r="AE268">
            <v>22095.775005326293</v>
          </cell>
          <cell r="AG268">
            <v>110730.04124909347</v>
          </cell>
        </row>
        <row r="269">
          <cell r="S269">
            <v>464101.94458152953</v>
          </cell>
          <cell r="U269">
            <v>29749.895853124443</v>
          </cell>
          <cell r="W269">
            <v>273858.36040009937</v>
          </cell>
          <cell r="Y269">
            <v>44938.197749878687</v>
          </cell>
          <cell r="AA269">
            <v>81432.950335046888</v>
          </cell>
          <cell r="AE269">
            <v>8202.992329854842</v>
          </cell>
          <cell r="AG269">
            <v>25919.547913524228</v>
          </cell>
        </row>
        <row r="271">
          <cell r="S271">
            <v>342983.56651531206</v>
          </cell>
          <cell r="U271">
            <v>10812.537211831703</v>
          </cell>
          <cell r="W271">
            <v>230137.5984195449</v>
          </cell>
          <cell r="Y271">
            <v>16992.573410899429</v>
          </cell>
          <cell r="AA271">
            <v>58180.956847481844</v>
          </cell>
          <cell r="AE271">
            <v>0</v>
          </cell>
          <cell r="AG271">
            <v>26859.900625551676</v>
          </cell>
        </row>
        <row r="272">
          <cell r="S272">
            <v>492715.41111094819</v>
          </cell>
          <cell r="U272">
            <v>14493.972097817488</v>
          </cell>
          <cell r="W272">
            <v>381442.6460286979</v>
          </cell>
          <cell r="Y272">
            <v>23841.347831424293</v>
          </cell>
          <cell r="AA272">
            <v>42675.191575681449</v>
          </cell>
          <cell r="AE272">
            <v>0</v>
          </cell>
          <cell r="AG272">
            <v>30262.253577326541</v>
          </cell>
        </row>
        <row r="273">
          <cell r="S273">
            <v>421.61907124435737</v>
          </cell>
          <cell r="U273">
            <v>421.61907124435737</v>
          </cell>
          <cell r="W273">
            <v>0</v>
          </cell>
          <cell r="Y273">
            <v>0</v>
          </cell>
          <cell r="AA273">
            <v>0</v>
          </cell>
          <cell r="AE273">
            <v>0</v>
          </cell>
          <cell r="AG273">
            <v>0</v>
          </cell>
        </row>
        <row r="274">
          <cell r="S274">
            <v>118751.81266201127</v>
          </cell>
          <cell r="U274">
            <v>8977.2738828189504</v>
          </cell>
          <cell r="W274">
            <v>92146.649961678937</v>
          </cell>
          <cell r="Y274">
            <v>1395.0258660197899</v>
          </cell>
          <cell r="AA274">
            <v>13683.554861536652</v>
          </cell>
          <cell r="AE274">
            <v>0</v>
          </cell>
          <cell r="AG274">
            <v>2549.3080899570687</v>
          </cell>
        </row>
        <row r="275">
          <cell r="S275">
            <v>9151.9043433511451</v>
          </cell>
          <cell r="U275">
            <v>0</v>
          </cell>
          <cell r="W275">
            <v>7121.3250311187658</v>
          </cell>
          <cell r="Y275">
            <v>0</v>
          </cell>
          <cell r="AA275">
            <v>2030.5793122323787</v>
          </cell>
          <cell r="AE275">
            <v>0</v>
          </cell>
          <cell r="AG275">
            <v>0</v>
          </cell>
        </row>
        <row r="276">
          <cell r="S276">
            <v>4156.6429138608291</v>
          </cell>
          <cell r="U276">
            <v>1094.4482233631038</v>
          </cell>
          <cell r="W276">
            <v>2378.8990995871004</v>
          </cell>
          <cell r="Y276">
            <v>0</v>
          </cell>
          <cell r="AA276">
            <v>683.29559091062447</v>
          </cell>
          <cell r="AE276">
            <v>0</v>
          </cell>
          <cell r="AG276">
            <v>0</v>
          </cell>
        </row>
        <row r="277">
          <cell r="S277">
            <v>5711.6113314587101</v>
          </cell>
          <cell r="U277">
            <v>0</v>
          </cell>
          <cell r="W277">
            <v>2489.4740893828939</v>
          </cell>
          <cell r="Y277">
            <v>0</v>
          </cell>
          <cell r="AA277">
            <v>3222.1372420758157</v>
          </cell>
          <cell r="AE277">
            <v>0</v>
          </cell>
          <cell r="AG277">
            <v>0</v>
          </cell>
        </row>
        <row r="278">
          <cell r="S278">
            <v>295235.08834258595</v>
          </cell>
          <cell r="U278">
            <v>17895.27682423552</v>
          </cell>
          <cell r="W278">
            <v>133897.10399563232</v>
          </cell>
          <cell r="Y278">
            <v>2149.5924569763315</v>
          </cell>
          <cell r="AA278">
            <v>54273.728982505665</v>
          </cell>
          <cell r="AE278">
            <v>21095.190289023616</v>
          </cell>
          <cell r="AG278">
            <v>65924.195794211904</v>
          </cell>
        </row>
        <row r="280">
          <cell r="S280">
            <v>335355.55703059095</v>
          </cell>
          <cell r="U280">
            <v>0</v>
          </cell>
          <cell r="W280">
            <v>234610.50730450914</v>
          </cell>
          <cell r="Y280">
            <v>0</v>
          </cell>
          <cell r="AA280">
            <v>31061.000637595527</v>
          </cell>
          <cell r="AE280">
            <v>13814.291360739735</v>
          </cell>
          <cell r="AG280">
            <v>55869.757727744014</v>
          </cell>
        </row>
        <row r="281">
          <cell r="S281">
            <v>4197.4509458644861</v>
          </cell>
          <cell r="U281">
            <v>0</v>
          </cell>
          <cell r="W281">
            <v>2331.4384468180415</v>
          </cell>
          <cell r="Y281">
            <v>0</v>
          </cell>
          <cell r="AA281">
            <v>1143.8157851454009</v>
          </cell>
          <cell r="AE281">
            <v>0</v>
          </cell>
          <cell r="AG281">
            <v>722.19671390104349</v>
          </cell>
        </row>
        <row r="282">
          <cell r="S282">
            <v>220225.8152156639</v>
          </cell>
          <cell r="U282">
            <v>0</v>
          </cell>
          <cell r="W282">
            <v>190012.15296888465</v>
          </cell>
          <cell r="Y282">
            <v>0</v>
          </cell>
          <cell r="AA282">
            <v>20057.611358743758</v>
          </cell>
          <cell r="AE282">
            <v>2872.1920376368325</v>
          </cell>
          <cell r="AG282">
            <v>7283.8588503985256</v>
          </cell>
        </row>
        <row r="283">
          <cell r="S283">
            <v>1948.1528046436968</v>
          </cell>
          <cell r="U283">
            <v>0</v>
          </cell>
          <cell r="W283">
            <v>1948.1528046436968</v>
          </cell>
          <cell r="Y283">
            <v>0</v>
          </cell>
          <cell r="AA283">
            <v>0</v>
          </cell>
          <cell r="AE283">
            <v>0</v>
          </cell>
          <cell r="AG283">
            <v>0</v>
          </cell>
        </row>
        <row r="284">
          <cell r="S284">
            <v>4316.5854654389195</v>
          </cell>
          <cell r="U284">
            <v>421.61907124435737</v>
          </cell>
          <cell r="W284">
            <v>2227.7975697166271</v>
          </cell>
          <cell r="Y284">
            <v>0</v>
          </cell>
          <cell r="AA284">
            <v>1104.9146621549819</v>
          </cell>
          <cell r="AE284">
            <v>300.57764265668612</v>
          </cell>
          <cell r="AG284">
            <v>261.67651966626704</v>
          </cell>
        </row>
        <row r="285">
          <cell r="S285">
            <v>118867.27935520727</v>
          </cell>
          <cell r="U285">
            <v>523.35303933253408</v>
          </cell>
          <cell r="W285">
            <v>90273.24282771525</v>
          </cell>
          <cell r="Y285">
            <v>0</v>
          </cell>
          <cell r="AA285">
            <v>7583.868799134807</v>
          </cell>
          <cell r="AE285">
            <v>1989.6499053982411</v>
          </cell>
          <cell r="AG285">
            <v>18497.164783626191</v>
          </cell>
        </row>
        <row r="286">
          <cell r="S286">
            <v>264260.41040297667</v>
          </cell>
          <cell r="U286">
            <v>0</v>
          </cell>
          <cell r="W286">
            <v>173107.51241052296</v>
          </cell>
          <cell r="Y286">
            <v>0</v>
          </cell>
          <cell r="AA286">
            <v>63831.225273054202</v>
          </cell>
          <cell r="AE286">
            <v>5873.7469940414694</v>
          </cell>
          <cell r="AG286">
            <v>21447.925725357883</v>
          </cell>
        </row>
        <row r="287">
          <cell r="S287">
            <v>42047.833639583143</v>
          </cell>
          <cell r="U287">
            <v>1576.8718558615003</v>
          </cell>
          <cell r="W287">
            <v>15599.740655884309</v>
          </cell>
          <cell r="Y287">
            <v>0</v>
          </cell>
          <cell r="AA287">
            <v>11501.874019433797</v>
          </cell>
          <cell r="AE287">
            <v>0</v>
          </cell>
          <cell r="AG287">
            <v>13369.347108403555</v>
          </cell>
        </row>
        <row r="288">
          <cell r="S288">
            <v>70863.020144298251</v>
          </cell>
          <cell r="U288">
            <v>0</v>
          </cell>
          <cell r="W288">
            <v>51131.912221815735</v>
          </cell>
          <cell r="Y288">
            <v>0</v>
          </cell>
          <cell r="AA288">
            <v>11901.02195849413</v>
          </cell>
          <cell r="AE288">
            <v>3932.2421001007201</v>
          </cell>
          <cell r="AG288">
            <v>3897.8438638876642</v>
          </cell>
        </row>
        <row r="289">
          <cell r="S289">
            <v>10655.074048563549</v>
          </cell>
          <cell r="U289">
            <v>0</v>
          </cell>
          <cell r="W289">
            <v>9370.623172339554</v>
          </cell>
          <cell r="Y289">
            <v>0</v>
          </cell>
          <cell r="AA289">
            <v>1022.7743565577296</v>
          </cell>
          <cell r="AE289">
            <v>0</v>
          </cell>
          <cell r="AG289">
            <v>261.67651966626704</v>
          </cell>
        </row>
        <row r="290">
          <cell r="S290">
            <v>16205.238710876552</v>
          </cell>
          <cell r="U290">
            <v>1094.4482233631038</v>
          </cell>
          <cell r="W290">
            <v>15110.790487513448</v>
          </cell>
          <cell r="Y290">
            <v>0</v>
          </cell>
          <cell r="AA290">
            <v>0</v>
          </cell>
          <cell r="AE290">
            <v>0</v>
          </cell>
          <cell r="AG290">
            <v>0</v>
          </cell>
        </row>
        <row r="291">
          <cell r="S291">
            <v>562.25416232295311</v>
          </cell>
          <cell r="U291">
            <v>0</v>
          </cell>
          <cell r="W291">
            <v>562.25416232295311</v>
          </cell>
          <cell r="Y291">
            <v>0</v>
          </cell>
          <cell r="AA291">
            <v>0</v>
          </cell>
          <cell r="AE291">
            <v>0</v>
          </cell>
          <cell r="AG291">
            <v>0</v>
          </cell>
        </row>
        <row r="292">
          <cell r="S292">
            <v>6271.5556426951271</v>
          </cell>
          <cell r="U292">
            <v>0</v>
          </cell>
          <cell r="W292">
            <v>4924.2719213733735</v>
          </cell>
          <cell r="Y292">
            <v>0</v>
          </cell>
          <cell r="AA292">
            <v>823.93068198922015</v>
          </cell>
          <cell r="AE292">
            <v>0</v>
          </cell>
          <cell r="AG292">
            <v>523.35303933253408</v>
          </cell>
        </row>
        <row r="293">
          <cell r="S293">
            <v>32082.760675150992</v>
          </cell>
          <cell r="U293">
            <v>0</v>
          </cell>
          <cell r="W293">
            <v>25319.09119240049</v>
          </cell>
          <cell r="Y293">
            <v>0</v>
          </cell>
          <cell r="AA293">
            <v>4464.6009129879803</v>
          </cell>
          <cell r="AE293">
            <v>0</v>
          </cell>
          <cell r="AG293">
            <v>2299.0685697625436</v>
          </cell>
        </row>
        <row r="294">
          <cell r="S294">
            <v>24416.218091213326</v>
          </cell>
          <cell r="U294">
            <v>24416.218091213326</v>
          </cell>
          <cell r="W294">
            <v>0</v>
          </cell>
          <cell r="Y294">
            <v>0</v>
          </cell>
          <cell r="AA294">
            <v>0</v>
          </cell>
          <cell r="AE294">
            <v>0</v>
          </cell>
          <cell r="AG294">
            <v>0</v>
          </cell>
        </row>
        <row r="295">
          <cell r="S295">
            <v>25729.433305957769</v>
          </cell>
          <cell r="U295">
            <v>12439.747190155364</v>
          </cell>
          <cell r="W295">
            <v>12727.431953479452</v>
          </cell>
          <cell r="Y295">
            <v>0</v>
          </cell>
          <cell r="AA295">
            <v>562.25416232295311</v>
          </cell>
          <cell r="AE295">
            <v>0</v>
          </cell>
          <cell r="AG295">
            <v>0</v>
          </cell>
        </row>
        <row r="296">
          <cell r="S296">
            <v>30289.072189251896</v>
          </cell>
          <cell r="U296">
            <v>9392.6432753712015</v>
          </cell>
          <cell r="W296">
            <v>16969.092642630632</v>
          </cell>
          <cell r="Y296">
            <v>0</v>
          </cell>
          <cell r="AA296">
            <v>2339.9979765966818</v>
          </cell>
          <cell r="AE296">
            <v>0</v>
          </cell>
          <cell r="AG296">
            <v>1587.3382946533782</v>
          </cell>
        </row>
        <row r="297">
          <cell r="S297">
            <v>6463.8681466425569</v>
          </cell>
          <cell r="U297">
            <v>0</v>
          </cell>
          <cell r="W297">
            <v>4074.5026082635763</v>
          </cell>
          <cell r="Y297">
            <v>0</v>
          </cell>
          <cell r="AA297">
            <v>1124.5083246459062</v>
          </cell>
          <cell r="AE297">
            <v>421.61907124435737</v>
          </cell>
          <cell r="AG297">
            <v>843.23814248871474</v>
          </cell>
        </row>
        <row r="298">
          <cell r="S298">
            <v>42351.497289247425</v>
          </cell>
          <cell r="U298">
            <v>0</v>
          </cell>
          <cell r="W298">
            <v>15217.42557438983</v>
          </cell>
          <cell r="Y298">
            <v>261.67651966626704</v>
          </cell>
          <cell r="AA298">
            <v>18503.210635066287</v>
          </cell>
          <cell r="AE298">
            <v>1094.4482233631038</v>
          </cell>
          <cell r="AG298">
            <v>7274.7363367619337</v>
          </cell>
        </row>
        <row r="299">
          <cell r="S299">
            <v>52180.845701514088</v>
          </cell>
          <cell r="U299">
            <v>0</v>
          </cell>
          <cell r="W299">
            <v>4560.8614336189294</v>
          </cell>
          <cell r="Y299">
            <v>47619.984267895161</v>
          </cell>
          <cell r="AA299">
            <v>0</v>
          </cell>
          <cell r="AE299">
            <v>0</v>
          </cell>
          <cell r="AG299">
            <v>0</v>
          </cell>
        </row>
        <row r="300">
          <cell r="S300">
            <v>983.87323356731054</v>
          </cell>
          <cell r="U300">
            <v>0</v>
          </cell>
          <cell r="W300">
            <v>983.87323356731054</v>
          </cell>
          <cell r="Y300">
            <v>0</v>
          </cell>
          <cell r="AA300">
            <v>0</v>
          </cell>
          <cell r="AE300">
            <v>0</v>
          </cell>
          <cell r="AG300">
            <v>0</v>
          </cell>
        </row>
        <row r="301">
          <cell r="S301">
            <v>0</v>
          </cell>
          <cell r="U301">
            <v>0</v>
          </cell>
          <cell r="W301">
            <v>0</v>
          </cell>
          <cell r="Y301">
            <v>0</v>
          </cell>
          <cell r="AA301">
            <v>0</v>
          </cell>
          <cell r="AE301">
            <v>0</v>
          </cell>
          <cell r="AG301">
            <v>0</v>
          </cell>
        </row>
        <row r="302">
          <cell r="S302">
            <v>0</v>
          </cell>
          <cell r="U302">
            <v>0</v>
          </cell>
          <cell r="W302">
            <v>0</v>
          </cell>
          <cell r="Y302">
            <v>0</v>
          </cell>
          <cell r="AA302">
            <v>0</v>
          </cell>
          <cell r="AE302">
            <v>0</v>
          </cell>
          <cell r="AG302">
            <v>0</v>
          </cell>
        </row>
        <row r="303">
          <cell r="S303">
            <v>38240.941600716331</v>
          </cell>
          <cell r="U303">
            <v>3830.2265647697277</v>
          </cell>
          <cell r="W303">
            <v>27691.987817564128</v>
          </cell>
          <cell r="Y303">
            <v>0</v>
          </cell>
          <cell r="AA303">
            <v>4208.3202514158202</v>
          </cell>
          <cell r="AE303">
            <v>0</v>
          </cell>
          <cell r="AG303">
            <v>2510.4069669666496</v>
          </cell>
        </row>
        <row r="305">
          <cell r="S305">
            <v>25500.811097349266</v>
          </cell>
          <cell r="U305">
            <v>1937.6863658518189</v>
          </cell>
          <cell r="W305">
            <v>14833.901892616974</v>
          </cell>
          <cell r="Y305">
            <v>0</v>
          </cell>
          <cell r="AA305">
            <v>7723.4461670495457</v>
          </cell>
          <cell r="AE305">
            <v>0</v>
          </cell>
          <cell r="AG305">
            <v>1005.7766718309305</v>
          </cell>
        </row>
        <row r="306">
          <cell r="S306">
            <v>41809.010961387416</v>
          </cell>
          <cell r="U306">
            <v>10560.390782623943</v>
          </cell>
          <cell r="W306">
            <v>26858.449227443492</v>
          </cell>
          <cell r="Y306">
            <v>0</v>
          </cell>
          <cell r="AA306">
            <v>3866.8179119874512</v>
          </cell>
          <cell r="AE306">
            <v>0</v>
          </cell>
          <cell r="AG306">
            <v>523.35303933253408</v>
          </cell>
        </row>
        <row r="307">
          <cell r="S307">
            <v>65814.43565206803</v>
          </cell>
          <cell r="U307">
            <v>17005.232885382135</v>
          </cell>
          <cell r="W307">
            <v>44319.612333112898</v>
          </cell>
          <cell r="Y307">
            <v>0</v>
          </cell>
          <cell r="AA307">
            <v>1957.2800283427432</v>
          </cell>
          <cell r="AE307">
            <v>261.67651966626704</v>
          </cell>
          <cell r="AG307">
            <v>2270.6338855640024</v>
          </cell>
        </row>
        <row r="308">
          <cell r="S308">
            <v>58396.191615224569</v>
          </cell>
          <cell r="U308">
            <v>8203.3951966142995</v>
          </cell>
          <cell r="W308">
            <v>46176.220901907618</v>
          </cell>
          <cell r="Y308">
            <v>0</v>
          </cell>
          <cell r="AA308">
            <v>3454.3213543796869</v>
          </cell>
          <cell r="AE308">
            <v>0</v>
          </cell>
          <cell r="AG308">
            <v>562.25416232295311</v>
          </cell>
        </row>
        <row r="309">
          <cell r="S309">
            <v>272921.96778034675</v>
          </cell>
          <cell r="U309">
            <v>4483.0591876380913</v>
          </cell>
          <cell r="W309">
            <v>157394.01906779796</v>
          </cell>
          <cell r="Y309">
            <v>11581.136855337951</v>
          </cell>
          <cell r="AA309">
            <v>75532.030129540581</v>
          </cell>
          <cell r="AE309">
            <v>8110.3855854657131</v>
          </cell>
          <cell r="AG309">
            <v>15821.336954565819</v>
          </cell>
        </row>
        <row r="310">
          <cell r="S310">
            <v>53510.083636234885</v>
          </cell>
          <cell r="U310">
            <v>0</v>
          </cell>
          <cell r="W310">
            <v>20752.140274870068</v>
          </cell>
          <cell r="Y310">
            <v>0</v>
          </cell>
          <cell r="AA310">
            <v>27698.514506432552</v>
          </cell>
          <cell r="AE310">
            <v>0</v>
          </cell>
          <cell r="AG310">
            <v>5059.4288549322882</v>
          </cell>
        </row>
        <row r="311">
          <cell r="S311">
            <v>191605.05164990589</v>
          </cell>
          <cell r="U311">
            <v>0</v>
          </cell>
          <cell r="W311">
            <v>138833.5560242795</v>
          </cell>
          <cell r="Y311">
            <v>0</v>
          </cell>
          <cell r="AA311">
            <v>33126.662316419606</v>
          </cell>
          <cell r="AE311">
            <v>3655.1933127919151</v>
          </cell>
          <cell r="AG311">
            <v>15989.639996415108</v>
          </cell>
        </row>
        <row r="312">
          <cell r="S312">
            <v>108087.09796082086</v>
          </cell>
          <cell r="U312">
            <v>421.61907124435737</v>
          </cell>
          <cell r="W312">
            <v>85416.496481172755</v>
          </cell>
          <cell r="Y312">
            <v>0</v>
          </cell>
          <cell r="AA312">
            <v>10417.892234862573</v>
          </cell>
          <cell r="AE312">
            <v>421.61907124435737</v>
          </cell>
          <cell r="AG312">
            <v>11409.471102296686</v>
          </cell>
        </row>
        <row r="313">
          <cell r="S313">
            <v>528510.782011559</v>
          </cell>
          <cell r="U313">
            <v>8724.4383848602993</v>
          </cell>
          <cell r="W313">
            <v>364170.26720677561</v>
          </cell>
          <cell r="Y313">
            <v>36300.52393222347</v>
          </cell>
          <cell r="AA313">
            <v>17457.965146324535</v>
          </cell>
          <cell r="AE313">
            <v>17849.892846012888</v>
          </cell>
          <cell r="AG313">
            <v>84007.694495357122</v>
          </cell>
        </row>
        <row r="314">
          <cell r="S314">
            <v>2359.3054370961763</v>
          </cell>
          <cell r="U314">
            <v>2359.3054370961763</v>
          </cell>
          <cell r="W314">
            <v>0</v>
          </cell>
          <cell r="Y314">
            <v>0</v>
          </cell>
          <cell r="AA314">
            <v>0</v>
          </cell>
          <cell r="AE314">
            <v>0</v>
          </cell>
          <cell r="AG314">
            <v>0</v>
          </cell>
        </row>
        <row r="315">
          <cell r="S315">
            <v>0</v>
          </cell>
          <cell r="U315">
            <v>0</v>
          </cell>
          <cell r="W315">
            <v>0</v>
          </cell>
          <cell r="Y315">
            <v>0</v>
          </cell>
          <cell r="AA315">
            <v>0</v>
          </cell>
          <cell r="AE315">
            <v>0</v>
          </cell>
          <cell r="AG315">
            <v>0</v>
          </cell>
        </row>
        <row r="316">
          <cell r="S316">
            <v>0</v>
          </cell>
          <cell r="U316">
            <v>0</v>
          </cell>
          <cell r="W316">
            <v>0</v>
          </cell>
          <cell r="Y316">
            <v>0</v>
          </cell>
          <cell r="AA316">
            <v>0</v>
          </cell>
          <cell r="AE316">
            <v>0</v>
          </cell>
          <cell r="AG316">
            <v>0</v>
          </cell>
        </row>
        <row r="317">
          <cell r="S317">
            <v>0</v>
          </cell>
          <cell r="U317">
            <v>0</v>
          </cell>
          <cell r="W317">
            <v>0</v>
          </cell>
          <cell r="Y317">
            <v>0</v>
          </cell>
          <cell r="AA317">
            <v>0</v>
          </cell>
          <cell r="AE317">
            <v>0</v>
          </cell>
          <cell r="AG317">
            <v>0</v>
          </cell>
        </row>
        <row r="325">
          <cell r="S325">
            <v>1348514.7378019546</v>
          </cell>
          <cell r="U325">
            <v>53695.127311311102</v>
          </cell>
          <cell r="W325">
            <v>898754.66340997547</v>
          </cell>
          <cell r="Y325">
            <v>47881.660787561428</v>
          </cell>
          <cell r="AA325">
            <v>181234.92979533965</v>
          </cell>
          <cell r="AE325">
            <v>30298.767335181121</v>
          </cell>
          <cell r="AG325">
            <v>136649.58916261775</v>
          </cell>
        </row>
        <row r="326">
          <cell r="S326">
            <v>81186.67573830318</v>
          </cell>
          <cell r="U326">
            <v>523.35303933253408</v>
          </cell>
          <cell r="W326">
            <v>63009.396057833008</v>
          </cell>
          <cell r="Y326">
            <v>2780.9245083405331</v>
          </cell>
          <cell r="AA326">
            <v>4307.4582417398724</v>
          </cell>
          <cell r="AE326">
            <v>843.23814248871474</v>
          </cell>
          <cell r="AG326">
            <v>9722.3057485683712</v>
          </cell>
        </row>
        <row r="327">
          <cell r="S327">
            <v>695657.10472822632</v>
          </cell>
          <cell r="U327">
            <v>20347.839227376597</v>
          </cell>
          <cell r="W327">
            <v>467981.45240691793</v>
          </cell>
          <cell r="Y327">
            <v>23278.123183735312</v>
          </cell>
          <cell r="AA327">
            <v>81255.122218793505</v>
          </cell>
          <cell r="AE327">
            <v>19174.215405907176</v>
          </cell>
          <cell r="AG327">
            <v>83620.352285495261</v>
          </cell>
        </row>
        <row r="328">
          <cell r="S328">
            <v>424579.39478420187</v>
          </cell>
          <cell r="U328">
            <v>22813.01749967397</v>
          </cell>
          <cell r="W328">
            <v>276023.97021157376</v>
          </cell>
          <cell r="Y328">
            <v>15131.063798630348</v>
          </cell>
          <cell r="AA328">
            <v>65102.171715243989</v>
          </cell>
          <cell r="AE328">
            <v>8352.4684426410549</v>
          </cell>
          <cell r="AG328">
            <v>37156.703116437711</v>
          </cell>
        </row>
        <row r="329">
          <cell r="S329">
            <v>115435.12758369971</v>
          </cell>
          <cell r="U329">
            <v>8654.792801898644</v>
          </cell>
          <cell r="W329">
            <v>71854.384447132266</v>
          </cell>
          <cell r="Y329">
            <v>4009.7627788387426</v>
          </cell>
          <cell r="AA329">
            <v>26975.788868024094</v>
          </cell>
          <cell r="AE329">
            <v>944.97211057689151</v>
          </cell>
          <cell r="AG329">
            <v>2995.4265772291715</v>
          </cell>
        </row>
        <row r="330">
          <cell r="S330">
            <v>31656.434967559388</v>
          </cell>
          <cell r="U330">
            <v>1356.1247430293708</v>
          </cell>
          <cell r="W330">
            <v>19885.460286521498</v>
          </cell>
          <cell r="Y330">
            <v>2681.7865180164818</v>
          </cell>
          <cell r="AA330">
            <v>3594.3887515378756</v>
          </cell>
          <cell r="AE330">
            <v>983.87323356731054</v>
          </cell>
          <cell r="AG330">
            <v>3154.8014348868555</v>
          </cell>
        </row>
        <row r="332">
          <cell r="S332">
            <v>593250.20361084037</v>
          </cell>
          <cell r="U332">
            <v>23166.611770292318</v>
          </cell>
          <cell r="W332">
            <v>347567.8460362081</v>
          </cell>
          <cell r="Y332">
            <v>23504.465118855151</v>
          </cell>
          <cell r="AA332">
            <v>86696.293369931649</v>
          </cell>
          <cell r="AE332">
            <v>21492.309944240227</v>
          </cell>
          <cell r="AG332">
            <v>90822.677371312137</v>
          </cell>
        </row>
        <row r="333">
          <cell r="S333">
            <v>283171.61501960142</v>
          </cell>
          <cell r="U333">
            <v>16789.794468160126</v>
          </cell>
          <cell r="W333">
            <v>164811.22450057455</v>
          </cell>
          <cell r="Y333">
            <v>8199.057061684045</v>
          </cell>
          <cell r="AA333">
            <v>60277.164097397421</v>
          </cell>
          <cell r="AE333">
            <v>2270.6338855640024</v>
          </cell>
          <cell r="AG333">
            <v>30823.74100622164</v>
          </cell>
        </row>
        <row r="334">
          <cell r="S334">
            <v>125969.7434708581</v>
          </cell>
          <cell r="U334">
            <v>5747.9164013711643</v>
          </cell>
          <cell r="W334">
            <v>94424.45589707703</v>
          </cell>
          <cell r="Y334">
            <v>3585.5477298302594</v>
          </cell>
          <cell r="AA334">
            <v>10434.725092428425</v>
          </cell>
          <cell r="AE334">
            <v>3996.9818542117155</v>
          </cell>
          <cell r="AG334">
            <v>7780.1164959391908</v>
          </cell>
        </row>
        <row r="335">
          <cell r="S335">
            <v>169341.24488924499</v>
          </cell>
          <cell r="U335">
            <v>2110.6913339859125</v>
          </cell>
          <cell r="W335">
            <v>149220.39774333022</v>
          </cell>
          <cell r="Y335">
            <v>4277.6843424485014</v>
          </cell>
          <cell r="AA335">
            <v>9035.1963396312731</v>
          </cell>
          <cell r="AE335">
            <v>1855.5460602545666</v>
          </cell>
          <cell r="AG335">
            <v>2841.7290695945721</v>
          </cell>
        </row>
        <row r="336">
          <cell r="S336">
            <v>176781.9308114431</v>
          </cell>
          <cell r="U336">
            <v>5880.1133375016007</v>
          </cell>
          <cell r="W336">
            <v>142730.73923278667</v>
          </cell>
          <cell r="Y336">
            <v>8314.9065347434662</v>
          </cell>
          <cell r="AA336">
            <v>14791.550895950591</v>
          </cell>
          <cell r="AE336">
            <v>683.29559091062447</v>
          </cell>
          <cell r="AG336">
            <v>4381.3252195499144</v>
          </cell>
        </row>
        <row r="338">
          <cell r="S338">
            <v>777434.1484529482</v>
          </cell>
          <cell r="U338">
            <v>31648.113402065432</v>
          </cell>
          <cell r="W338">
            <v>514641.41251213627</v>
          </cell>
          <cell r="Y338">
            <v>15647.196598590912</v>
          </cell>
          <cell r="AA338">
            <v>92887.208447671568</v>
          </cell>
          <cell r="AE338">
            <v>19299.478229343229</v>
          </cell>
          <cell r="AG338">
            <v>103310.7392631445</v>
          </cell>
        </row>
        <row r="339">
          <cell r="S339">
            <v>571080.58934903925</v>
          </cell>
          <cell r="U339">
            <v>22047.013909245688</v>
          </cell>
          <cell r="W339">
            <v>384113.25089784444</v>
          </cell>
          <cell r="Y339">
            <v>32234.464188970505</v>
          </cell>
          <cell r="AA339">
            <v>88347.721347667946</v>
          </cell>
          <cell r="AE339">
            <v>10999.289105837912</v>
          </cell>
          <cell r="AG339">
            <v>33338.849899473098</v>
          </cell>
        </row>
        <row r="341">
          <cell r="S341">
            <v>1343069.4273270844</v>
          </cell>
          <cell r="U341">
            <v>53695.127311311102</v>
          </cell>
          <cell r="W341">
            <v>894574.21014883765</v>
          </cell>
          <cell r="Y341">
            <v>47881.660787561428</v>
          </cell>
          <cell r="AA341">
            <v>180813.3107240953</v>
          </cell>
          <cell r="AE341">
            <v>29877.148263936764</v>
          </cell>
          <cell r="AG341">
            <v>136227.97009137337</v>
          </cell>
        </row>
        <row r="342">
          <cell r="S342">
            <v>0</v>
          </cell>
          <cell r="U342">
            <v>0</v>
          </cell>
          <cell r="W342">
            <v>0</v>
          </cell>
          <cell r="Y342">
            <v>0</v>
          </cell>
          <cell r="AA342">
            <v>0</v>
          </cell>
          <cell r="AE342">
            <v>0</v>
          </cell>
          <cell r="AG342">
            <v>0</v>
          </cell>
        </row>
        <row r="343">
          <cell r="S343">
            <v>5445.3104748707592</v>
          </cell>
          <cell r="U343">
            <v>0</v>
          </cell>
          <cell r="W343">
            <v>4180.4532611376862</v>
          </cell>
          <cell r="Y343">
            <v>0</v>
          </cell>
          <cell r="AA343">
            <v>421.61907124435737</v>
          </cell>
          <cell r="AE343">
            <v>421.61907124435737</v>
          </cell>
          <cell r="AG343">
            <v>421.61907124435737</v>
          </cell>
        </row>
        <row r="345">
          <cell r="S345">
            <v>449398.76384178182</v>
          </cell>
          <cell r="U345">
            <v>18308.42352818522</v>
          </cell>
          <cell r="W345">
            <v>310274.09295192966</v>
          </cell>
          <cell r="Y345">
            <v>12709.29417084938</v>
          </cell>
          <cell r="AA345">
            <v>45590.025599720684</v>
          </cell>
          <cell r="AE345">
            <v>20056.757538145765</v>
          </cell>
          <cell r="AG345">
            <v>42460.17005294744</v>
          </cell>
        </row>
        <row r="346">
          <cell r="S346">
            <v>134827.21874008238</v>
          </cell>
          <cell r="U346">
            <v>8932.1230811364239</v>
          </cell>
          <cell r="W346">
            <v>78572.355671803307</v>
          </cell>
          <cell r="Y346">
            <v>1989.6499053982411</v>
          </cell>
          <cell r="AA346">
            <v>18011.781153699329</v>
          </cell>
          <cell r="AE346">
            <v>1507.2262728998446</v>
          </cell>
          <cell r="AG346">
            <v>25814.082655144946</v>
          </cell>
        </row>
        <row r="347">
          <cell r="S347">
            <v>152478.74357753637</v>
          </cell>
          <cell r="U347">
            <v>5417.5648594231061</v>
          </cell>
          <cell r="W347">
            <v>112778.29305639677</v>
          </cell>
          <cell r="Y347">
            <v>8425.7677265306902</v>
          </cell>
          <cell r="AA347">
            <v>16300.029221459276</v>
          </cell>
          <cell r="AE347">
            <v>1165.7192234090207</v>
          </cell>
          <cell r="AG347">
            <v>8391.3694903176347</v>
          </cell>
        </row>
        <row r="348">
          <cell r="S348">
            <v>611810.01164258737</v>
          </cell>
          <cell r="U348">
            <v>21037.015842566369</v>
          </cell>
          <cell r="W348">
            <v>397129.92172984674</v>
          </cell>
          <cell r="Y348">
            <v>24756.94898478311</v>
          </cell>
          <cell r="AA348">
            <v>101333.09382046024</v>
          </cell>
          <cell r="AE348">
            <v>7569.0643007265144</v>
          </cell>
          <cell r="AG348">
            <v>59983.966964207139</v>
          </cell>
        </row>
        <row r="356">
          <cell r="Q356">
            <v>3354108.0988474311</v>
          </cell>
          <cell r="S356">
            <v>2314440.6903850748</v>
          </cell>
          <cell r="U356">
            <v>1288773.3299481457</v>
          </cell>
          <cell r="W356">
            <v>534252.24966285622</v>
          </cell>
          <cell r="Y356">
            <v>24287.150689734768</v>
          </cell>
          <cell r="AA356">
            <v>20785.563012031005</v>
          </cell>
          <cell r="AC356">
            <v>446342.39707243151</v>
          </cell>
        </row>
        <row r="357">
          <cell r="Q357">
            <v>388327.95518474595</v>
          </cell>
          <cell r="S357">
            <v>210387.92181167926</v>
          </cell>
          <cell r="U357">
            <v>128221.49463646922</v>
          </cell>
          <cell r="W357">
            <v>30877.829320619534</v>
          </cell>
          <cell r="Y357">
            <v>3925.1477949940072</v>
          </cell>
          <cell r="AA357">
            <v>1046.7060786650682</v>
          </cell>
          <cell r="AC357">
            <v>46316.743980929299</v>
          </cell>
        </row>
        <row r="358">
          <cell r="Q358">
            <v>221225.14499532213</v>
          </cell>
          <cell r="S358">
            <v>141572.06969129978</v>
          </cell>
          <cell r="U358">
            <v>82959.429373245614</v>
          </cell>
          <cell r="W358">
            <v>24346.789055191541</v>
          </cell>
          <cell r="Y358">
            <v>2104.0434985968027</v>
          </cell>
          <cell r="AA358">
            <v>300.57764265668612</v>
          </cell>
          <cell r="AC358">
            <v>31861.230121608653</v>
          </cell>
        </row>
        <row r="359">
          <cell r="Q359">
            <v>1289125.9647319599</v>
          </cell>
          <cell r="S359">
            <v>836336.15958854358</v>
          </cell>
          <cell r="U359">
            <v>498287.80204869935</v>
          </cell>
          <cell r="W359">
            <v>140889.13614905652</v>
          </cell>
          <cell r="Y359">
            <v>6874.2444725463174</v>
          </cell>
          <cell r="AA359">
            <v>11427.51693706647</v>
          </cell>
          <cell r="AC359">
            <v>178857.45998117223</v>
          </cell>
        </row>
        <row r="360">
          <cell r="Q360">
            <v>1455429.0339354679</v>
          </cell>
          <cell r="S360">
            <v>1126144.5392936992</v>
          </cell>
          <cell r="U360">
            <v>579304.60388976149</v>
          </cell>
          <cell r="W360">
            <v>338138.49513797695</v>
          </cell>
          <cell r="Y360">
            <v>11383.714923597647</v>
          </cell>
          <cell r="AA360">
            <v>8010.7623536427918</v>
          </cell>
          <cell r="AC360">
            <v>189306.96298871632</v>
          </cell>
        </row>
        <row r="362">
          <cell r="Q362">
            <v>144448.64917470561</v>
          </cell>
          <cell r="S362">
            <v>76630.743506074563</v>
          </cell>
          <cell r="U362">
            <v>29641.392827812619</v>
          </cell>
          <cell r="W362">
            <v>20988.545782022327</v>
          </cell>
          <cell r="Y362">
            <v>14713.34578321029</v>
          </cell>
          <cell r="AA362">
            <v>1587.3382946533782</v>
          </cell>
          <cell r="AC362">
            <v>9700.1208183757753</v>
          </cell>
        </row>
        <row r="363">
          <cell r="Q363">
            <v>1702925.4250624264</v>
          </cell>
          <cell r="S363">
            <v>1261466.210056741</v>
          </cell>
          <cell r="U363">
            <v>646192.80332122382</v>
          </cell>
          <cell r="W363">
            <v>359427.55990679929</v>
          </cell>
          <cell r="Y363">
            <v>7434.6788883400259</v>
          </cell>
          <cell r="AA363">
            <v>16464.474659814725</v>
          </cell>
          <cell r="AC363">
            <v>231946.69328060508</v>
          </cell>
        </row>
        <row r="364">
          <cell r="Q364">
            <v>1122422.6444314618</v>
          </cell>
          <cell r="S364">
            <v>807922.04392552702</v>
          </cell>
          <cell r="U364">
            <v>490435.74615481711</v>
          </cell>
          <cell r="W364">
            <v>135092.18969687566</v>
          </cell>
          <cell r="Y364">
            <v>1877.4494985181864</v>
          </cell>
          <cell r="AA364">
            <v>2433.1724149062184</v>
          </cell>
          <cell r="AC364">
            <v>178083.4861604172</v>
          </cell>
        </row>
        <row r="365">
          <cell r="Q365">
            <v>335438.49522818549</v>
          </cell>
          <cell r="S365">
            <v>124775.96728599533</v>
          </cell>
          <cell r="U365">
            <v>92958.3330795004</v>
          </cell>
          <cell r="W365">
            <v>11641.941416591986</v>
          </cell>
          <cell r="Y365">
            <v>0</v>
          </cell>
          <cell r="AA365">
            <v>0</v>
          </cell>
          <cell r="AC365">
            <v>20175.692789902965</v>
          </cell>
        </row>
        <row r="366">
          <cell r="Q366">
            <v>48872.884950628977</v>
          </cell>
          <cell r="S366">
            <v>43645.725610826223</v>
          </cell>
          <cell r="U366">
            <v>29545.054564822589</v>
          </cell>
          <cell r="W366">
            <v>7102.0128605568189</v>
          </cell>
          <cell r="Y366">
            <v>261.67651966626704</v>
          </cell>
          <cell r="AA366">
            <v>300.57764265668612</v>
          </cell>
          <cell r="AC366">
            <v>6436.4040231238796</v>
          </cell>
        </row>
        <row r="372">
          <cell r="Q372">
            <v>565358.82817390491</v>
          </cell>
          <cell r="S372">
            <v>199659.2856761119</v>
          </cell>
          <cell r="U372">
            <v>72175.83287595732</v>
          </cell>
          <cell r="W372">
            <v>61337.09286271294</v>
          </cell>
          <cell r="Y372">
            <v>3053.6351607190845</v>
          </cell>
          <cell r="AA372">
            <v>12556.732051055591</v>
          </cell>
          <cell r="AC372">
            <v>50535.992725666809</v>
          </cell>
        </row>
        <row r="373">
          <cell r="Q373">
            <v>970848.99188247486</v>
          </cell>
          <cell r="S373">
            <v>540873.7359208063</v>
          </cell>
          <cell r="U373">
            <v>258052.5466937327</v>
          </cell>
          <cell r="W373">
            <v>141705.70361937891</v>
          </cell>
          <cell r="Y373">
            <v>5475.7734429130205</v>
          </cell>
          <cell r="AA373">
            <v>6219.8735950776836</v>
          </cell>
          <cell r="AC373">
            <v>129419.83856969923</v>
          </cell>
        </row>
        <row r="374">
          <cell r="Q374">
            <v>987744.99021167099</v>
          </cell>
          <cell r="S374">
            <v>817191.85674118332</v>
          </cell>
          <cell r="U374">
            <v>476533.91488410131</v>
          </cell>
          <cell r="W374">
            <v>178510.66665238293</v>
          </cell>
          <cell r="Y374">
            <v>7360.8119105299847</v>
          </cell>
          <cell r="AA374">
            <v>1165.7192234090207</v>
          </cell>
          <cell r="AC374">
            <v>153620.74407075965</v>
          </cell>
        </row>
        <row r="375">
          <cell r="Q375">
            <v>830155.2885794905</v>
          </cell>
          <cell r="S375">
            <v>756715.81204710959</v>
          </cell>
          <cell r="U375">
            <v>482011.03549438168</v>
          </cell>
          <cell r="W375">
            <v>152698.78652836813</v>
          </cell>
          <cell r="Y375">
            <v>8396.930175572692</v>
          </cell>
          <cell r="AA375">
            <v>843.23814248871474</v>
          </cell>
          <cell r="AC375">
            <v>112765.82170630082</v>
          </cell>
        </row>
        <row r="377">
          <cell r="Q377">
            <v>1666395.6810157197</v>
          </cell>
          <cell r="S377">
            <v>1175094.7693143014</v>
          </cell>
          <cell r="U377">
            <v>845569.03222324757</v>
          </cell>
          <cell r="W377">
            <v>66226.849958419072</v>
          </cell>
          <cell r="Y377">
            <v>14078.078538989133</v>
          </cell>
          <cell r="AA377">
            <v>9844.6039398273351</v>
          </cell>
          <cell r="AC377">
            <v>239376.20465384627</v>
          </cell>
        </row>
        <row r="378">
          <cell r="Q378">
            <v>1687712.4178316728</v>
          </cell>
          <cell r="S378">
            <v>1139345.9210708565</v>
          </cell>
          <cell r="U378">
            <v>443204.29772492754</v>
          </cell>
          <cell r="W378">
            <v>468025.39970443369</v>
          </cell>
          <cell r="Y378">
            <v>10209.072150745635</v>
          </cell>
          <cell r="AA378">
            <v>10940.959072203674</v>
          </cell>
          <cell r="AC378">
            <v>206966.19241857866</v>
          </cell>
        </row>
        <row r="386">
          <cell r="Q386">
            <v>3354108.0988474311</v>
          </cell>
          <cell r="S386">
            <v>2314440.6903850748</v>
          </cell>
          <cell r="U386">
            <v>1288773.3299481457</v>
          </cell>
          <cell r="W386">
            <v>534252.24966285622</v>
          </cell>
          <cell r="Y386">
            <v>24287.150689734768</v>
          </cell>
          <cell r="AA386">
            <v>20785.563012031005</v>
          </cell>
          <cell r="AC386">
            <v>446342.39707243151</v>
          </cell>
        </row>
        <row r="387">
          <cell r="Q387">
            <v>236279.85037634961</v>
          </cell>
          <cell r="S387">
            <v>186180.12578378656</v>
          </cell>
          <cell r="U387">
            <v>77137.730344545023</v>
          </cell>
          <cell r="W387">
            <v>66529.936569351848</v>
          </cell>
          <cell r="Y387">
            <v>2791.3909471324114</v>
          </cell>
          <cell r="AA387">
            <v>421.61907124435737</v>
          </cell>
          <cell r="AC387">
            <v>39299.448851513429</v>
          </cell>
        </row>
        <row r="388">
          <cell r="Q388">
            <v>1788309.1733226371</v>
          </cell>
          <cell r="S388">
            <v>1328729.5619820396</v>
          </cell>
          <cell r="U388">
            <v>709855.73497255251</v>
          </cell>
          <cell r="W388">
            <v>344673.68750819936</v>
          </cell>
          <cell r="Y388">
            <v>15336.404506787283</v>
          </cell>
          <cell r="AA388">
            <v>17569.389321969706</v>
          </cell>
          <cell r="AC388">
            <v>241294.34567259607</v>
          </cell>
        </row>
        <row r="389">
          <cell r="Q389">
            <v>971866.51482534269</v>
          </cell>
          <cell r="S389">
            <v>623639.90757836879</v>
          </cell>
          <cell r="U389">
            <v>394441.53607952583</v>
          </cell>
          <cell r="W389">
            <v>89071.339984538325</v>
          </cell>
          <cell r="Y389">
            <v>5597.1010734921219</v>
          </cell>
          <cell r="AA389">
            <v>2493.9769761602574</v>
          </cell>
          <cell r="AC389">
            <v>132035.95346465535</v>
          </cell>
        </row>
        <row r="390">
          <cell r="Q390">
            <v>286870.44851158152</v>
          </cell>
          <cell r="S390">
            <v>123189.07538574579</v>
          </cell>
          <cell r="U390">
            <v>79672.062700341325</v>
          </cell>
          <cell r="W390">
            <v>17758.741828488663</v>
          </cell>
          <cell r="Y390">
            <v>562.25416232295311</v>
          </cell>
          <cell r="AA390">
            <v>0</v>
          </cell>
          <cell r="AC390">
            <v>25196.01669459281</v>
          </cell>
        </row>
        <row r="391">
          <cell r="Q391">
            <v>70782.111811519091</v>
          </cell>
          <cell r="S391">
            <v>52702.01965520221</v>
          </cell>
          <cell r="U391">
            <v>27666.265851211578</v>
          </cell>
          <cell r="W391">
            <v>16218.543772266416</v>
          </cell>
          <cell r="Y391">
            <v>0</v>
          </cell>
          <cell r="AA391">
            <v>300.57764265668612</v>
          </cell>
          <cell r="AC391">
            <v>8516.6323890675303</v>
          </cell>
        </row>
        <row r="393">
          <cell r="Q393">
            <v>1319728.3364285701</v>
          </cell>
          <cell r="S393">
            <v>973433.02838879114</v>
          </cell>
          <cell r="U393">
            <v>592019.69651909708</v>
          </cell>
          <cell r="W393">
            <v>211332.80088704251</v>
          </cell>
          <cell r="Y393">
            <v>7510.5695152451717</v>
          </cell>
          <cell r="AA393">
            <v>6751.6647893583768</v>
          </cell>
          <cell r="AC393">
            <v>155818.29667804253</v>
          </cell>
        </row>
        <row r="394">
          <cell r="Q394">
            <v>483459.52924819483</v>
          </cell>
          <cell r="S394">
            <v>425318.56550738181</v>
          </cell>
          <cell r="U394">
            <v>286475.28602625919</v>
          </cell>
          <cell r="W394">
            <v>70938.764834829431</v>
          </cell>
          <cell r="Y394">
            <v>2992.8305994650455</v>
          </cell>
          <cell r="AA394">
            <v>421.61907124435737</v>
          </cell>
          <cell r="AC394">
            <v>64490.064975581394</v>
          </cell>
        </row>
        <row r="395">
          <cell r="Q395">
            <v>532753.35455736099</v>
          </cell>
          <cell r="S395">
            <v>305610.50817880832</v>
          </cell>
          <cell r="U395">
            <v>111499.41689315638</v>
          </cell>
          <cell r="W395">
            <v>107970.20041776927</v>
          </cell>
          <cell r="Y395">
            <v>3901.4975648156442</v>
          </cell>
          <cell r="AA395">
            <v>6834.3727888760359</v>
          </cell>
          <cell r="AC395">
            <v>75405.020514189877</v>
          </cell>
        </row>
        <row r="396">
          <cell r="Q396">
            <v>525123.88402984862</v>
          </cell>
          <cell r="S396">
            <v>297979.78549386089</v>
          </cell>
          <cell r="U396">
            <v>142824.06930644243</v>
          </cell>
          <cell r="W396">
            <v>78721.15210645042</v>
          </cell>
          <cell r="Y396">
            <v>2733.7500575629042</v>
          </cell>
          <cell r="AA396">
            <v>4347.3299254101566</v>
          </cell>
          <cell r="AC396">
            <v>69353.484097994035</v>
          </cell>
        </row>
        <row r="397">
          <cell r="Q397">
            <v>492210.22287981806</v>
          </cell>
          <cell r="S397">
            <v>311266.03111268126</v>
          </cell>
          <cell r="U397">
            <v>155954.86120321866</v>
          </cell>
          <cell r="W397">
            <v>64456.559713053364</v>
          </cell>
          <cell r="Y397">
            <v>7148.5029526460121</v>
          </cell>
          <cell r="AA397">
            <v>2430.5764371420928</v>
          </cell>
          <cell r="AC397">
            <v>81275.530806618568</v>
          </cell>
        </row>
        <row r="399">
          <cell r="Q399">
            <v>1904901.9559932998</v>
          </cell>
          <cell r="S399">
            <v>1398881.3663775481</v>
          </cell>
          <cell r="U399">
            <v>744695.34329133958</v>
          </cell>
          <cell r="W399">
            <v>382344.73781273549</v>
          </cell>
          <cell r="Y399">
            <v>15068.318116016577</v>
          </cell>
          <cell r="AA399">
            <v>11371.137673226673</v>
          </cell>
          <cell r="AC399">
            <v>245401.82948430715</v>
          </cell>
        </row>
        <row r="400">
          <cell r="Q400">
            <v>1449206.1428540936</v>
          </cell>
          <cell r="S400">
            <v>915559.32400758378</v>
          </cell>
          <cell r="U400">
            <v>544077.98665683542</v>
          </cell>
          <cell r="W400">
            <v>151907.51185011191</v>
          </cell>
          <cell r="Y400">
            <v>9218.8325737181931</v>
          </cell>
          <cell r="AA400">
            <v>9414.425338804338</v>
          </cell>
          <cell r="AC400">
            <v>200940.56758811779</v>
          </cell>
        </row>
        <row r="402">
          <cell r="Q402">
            <v>3085725.6766869104</v>
          </cell>
          <cell r="S402">
            <v>2128999.7792622359</v>
          </cell>
          <cell r="U402">
            <v>1282484.7813307869</v>
          </cell>
          <cell r="W402">
            <v>440518.34828778799</v>
          </cell>
          <cell r="Y402">
            <v>19164.321295784317</v>
          </cell>
          <cell r="AA402">
            <v>17930.771525880431</v>
          </cell>
          <cell r="AC402">
            <v>368901.55682209518</v>
          </cell>
        </row>
        <row r="403">
          <cell r="Q403">
            <v>65572.071351132574</v>
          </cell>
          <cell r="S403">
            <v>45522.165626255613</v>
          </cell>
          <cell r="U403">
            <v>0</v>
          </cell>
          <cell r="W403">
            <v>10924.048625274707</v>
          </cell>
          <cell r="Y403">
            <v>744.10015216466343</v>
          </cell>
          <cell r="AA403">
            <v>0</v>
          </cell>
          <cell r="AC403">
            <v>33854.016848816245</v>
          </cell>
        </row>
        <row r="404">
          <cell r="Q404">
            <v>202810.35080938911</v>
          </cell>
          <cell r="S404">
            <v>139918.74549660442</v>
          </cell>
          <cell r="U404">
            <v>6288.5486173594745</v>
          </cell>
          <cell r="W404">
            <v>82809.85274978893</v>
          </cell>
          <cell r="Y404">
            <v>4378.7292417857889</v>
          </cell>
          <cell r="AA404">
            <v>2854.7914861505756</v>
          </cell>
          <cell r="AC404">
            <v>43586.82340151893</v>
          </cell>
        </row>
        <row r="406">
          <cell r="Q406">
            <v>1254156.5047865871</v>
          </cell>
          <cell r="S406">
            <v>769623.4603161572</v>
          </cell>
          <cell r="U406">
            <v>424537.71846899198</v>
          </cell>
          <cell r="W406">
            <v>158379.00307574091</v>
          </cell>
          <cell r="Y406">
            <v>8859.4786536511892</v>
          </cell>
          <cell r="AA406">
            <v>10475.935991191536</v>
          </cell>
          <cell r="AC406">
            <v>167371.32412657785</v>
          </cell>
        </row>
        <row r="407">
          <cell r="Q407">
            <v>268338.23250788421</v>
          </cell>
          <cell r="S407">
            <v>205041.09893538599</v>
          </cell>
          <cell r="U407">
            <v>130320.625987034</v>
          </cell>
          <cell r="W407">
            <v>30848.041458055774</v>
          </cell>
          <cell r="Y407">
            <v>4850.6864354923082</v>
          </cell>
          <cell r="AA407">
            <v>421.61907124435737</v>
          </cell>
          <cell r="AC407">
            <v>38600.125983559927</v>
          </cell>
        </row>
        <row r="408">
          <cell r="Q408">
            <v>400188.24609242642</v>
          </cell>
          <cell r="S408">
            <v>245096.19179713679</v>
          </cell>
          <cell r="U408">
            <v>136828.257222368</v>
          </cell>
          <cell r="W408">
            <v>38231.242048348249</v>
          </cell>
          <cell r="Y408">
            <v>2932.5937321314136</v>
          </cell>
          <cell r="AA408">
            <v>1909.8193755736843</v>
          </cell>
          <cell r="AC408">
            <v>65194.279418715509</v>
          </cell>
        </row>
        <row r="409">
          <cell r="Q409">
            <v>1431425.1154605227</v>
          </cell>
          <cell r="S409">
            <v>1094679.9393365225</v>
          </cell>
          <cell r="U409">
            <v>597086.72826978029</v>
          </cell>
          <cell r="W409">
            <v>306793.96308069787</v>
          </cell>
          <cell r="Y409">
            <v>7644.3918684598702</v>
          </cell>
          <cell r="AA409">
            <v>7978.1885740214366</v>
          </cell>
          <cell r="AC409">
            <v>175176.66754357153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4">
          <cell r="A44" t="str">
            <v>Fuente: Instituto Nacional de Estadística (INE). LXXIII Encuesta Permanente de Hogares de Propósitos Múltiples, Otubre 2021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Juv"/>
    </sheetNames>
    <sheetDataSet>
      <sheetData sheetId="0">
        <row r="169">
          <cell r="J169">
            <v>5798.8176946531621</v>
          </cell>
          <cell r="M169">
            <v>0</v>
          </cell>
          <cell r="N169">
            <v>0</v>
          </cell>
        </row>
        <row r="170">
          <cell r="J170">
            <v>5604.1281086902318</v>
          </cell>
          <cell r="M170">
            <v>0</v>
          </cell>
          <cell r="N170">
            <v>0</v>
          </cell>
        </row>
        <row r="171">
          <cell r="J171">
            <v>6148.5666432763765</v>
          </cell>
          <cell r="M171">
            <v>0</v>
          </cell>
          <cell r="N171">
            <v>0</v>
          </cell>
        </row>
        <row r="176">
          <cell r="J176">
            <v>5798.8176946531621</v>
          </cell>
          <cell r="M176">
            <v>0</v>
          </cell>
          <cell r="N176">
            <v>0</v>
          </cell>
        </row>
        <row r="177">
          <cell r="J177">
            <v>1786.4226044573027</v>
          </cell>
          <cell r="M177">
            <v>0</v>
          </cell>
          <cell r="N177">
            <v>0</v>
          </cell>
        </row>
        <row r="178">
          <cell r="J178">
            <v>3653.1584792383933</v>
          </cell>
          <cell r="M178">
            <v>0</v>
          </cell>
          <cell r="N178">
            <v>0</v>
          </cell>
        </row>
        <row r="179">
          <cell r="J179">
            <v>6319.5973872061322</v>
          </cell>
          <cell r="M179">
            <v>0</v>
          </cell>
          <cell r="N179">
            <v>0</v>
          </cell>
        </row>
        <row r="180">
          <cell r="J180">
            <v>7234.6757391094779</v>
          </cell>
          <cell r="M180">
            <v>0</v>
          </cell>
          <cell r="N180">
            <v>0</v>
          </cell>
        </row>
        <row r="181">
          <cell r="J181">
            <v>7338.2580187137537</v>
          </cell>
        </row>
        <row r="182">
          <cell r="J182">
            <v>7380.9728481606689</v>
          </cell>
          <cell r="M182">
            <v>0</v>
          </cell>
          <cell r="N182">
            <v>0</v>
          </cell>
        </row>
        <row r="183">
          <cell r="J183">
            <v>7281.718855677771</v>
          </cell>
          <cell r="M183">
            <v>0</v>
          </cell>
          <cell r="N183">
            <v>0</v>
          </cell>
        </row>
        <row r="188">
          <cell r="J188">
            <v>7338.2580187137537</v>
          </cell>
        </row>
        <row r="189">
          <cell r="J189">
            <v>2282.5769188938625</v>
          </cell>
          <cell r="M189">
            <v>0</v>
          </cell>
          <cell r="N189">
            <v>0</v>
          </cell>
        </row>
        <row r="190">
          <cell r="J190">
            <v>4758.5376469220291</v>
          </cell>
          <cell r="M190">
            <v>0</v>
          </cell>
          <cell r="N190">
            <v>0</v>
          </cell>
        </row>
        <row r="191">
          <cell r="J191">
            <v>7550.1034094511242</v>
          </cell>
          <cell r="M191">
            <v>0</v>
          </cell>
          <cell r="N191">
            <v>0</v>
          </cell>
        </row>
        <row r="192">
          <cell r="J192">
            <v>8835.4394540761987</v>
          </cell>
          <cell r="M192">
            <v>0</v>
          </cell>
          <cell r="N192">
            <v>0</v>
          </cell>
        </row>
        <row r="193">
          <cell r="J193">
            <v>3729.4870964661004</v>
          </cell>
          <cell r="M193">
            <v>0</v>
          </cell>
          <cell r="N193">
            <v>0</v>
          </cell>
        </row>
        <row r="194">
          <cell r="J194">
            <v>3766.054619354838</v>
          </cell>
          <cell r="M194">
            <v>0</v>
          </cell>
          <cell r="N194">
            <v>0</v>
          </cell>
        </row>
        <row r="195">
          <cell r="J195">
            <v>3625.2965441176489</v>
          </cell>
          <cell r="M195">
            <v>0</v>
          </cell>
          <cell r="N195">
            <v>0</v>
          </cell>
        </row>
        <row r="200">
          <cell r="J200">
            <v>3729.4870964661004</v>
          </cell>
          <cell r="M200">
            <v>0</v>
          </cell>
          <cell r="N200">
            <v>0</v>
          </cell>
        </row>
        <row r="201">
          <cell r="J201">
            <v>1535.7604166666665</v>
          </cell>
          <cell r="M201">
            <v>0</v>
          </cell>
          <cell r="N201">
            <v>0</v>
          </cell>
        </row>
        <row r="202">
          <cell r="J202">
            <v>2630.0946863468671</v>
          </cell>
          <cell r="M202">
            <v>0</v>
          </cell>
          <cell r="N202">
            <v>0</v>
          </cell>
        </row>
        <row r="203">
          <cell r="J203">
            <v>4234.2935511363676</v>
          </cell>
          <cell r="M203">
            <v>0</v>
          </cell>
          <cell r="N203">
            <v>0</v>
          </cell>
        </row>
        <row r="204">
          <cell r="J204">
            <v>4738.1493902439051</v>
          </cell>
          <cell r="M204">
            <v>0</v>
          </cell>
          <cell r="N204">
            <v>0</v>
          </cell>
        </row>
        <row r="205">
          <cell r="J205">
            <v>8489.9907192575411</v>
          </cell>
          <cell r="M205">
            <v>0</v>
          </cell>
          <cell r="N205">
            <v>0</v>
          </cell>
        </row>
        <row r="206">
          <cell r="J206">
            <v>9043.3493975903511</v>
          </cell>
          <cell r="M206">
            <v>0</v>
          </cell>
          <cell r="N206">
            <v>0</v>
          </cell>
        </row>
        <row r="207">
          <cell r="J207">
            <v>7732.9230769230744</v>
          </cell>
          <cell r="M207">
            <v>0</v>
          </cell>
          <cell r="N207">
            <v>0</v>
          </cell>
        </row>
        <row r="212">
          <cell r="J212">
            <v>8489.9907192575411</v>
          </cell>
        </row>
        <row r="213">
          <cell r="J213">
            <v>1454.2857142857144</v>
          </cell>
          <cell r="M213">
            <v>0</v>
          </cell>
          <cell r="N213">
            <v>0</v>
          </cell>
        </row>
        <row r="214">
          <cell r="J214">
            <v>4566.5098039215691</v>
          </cell>
          <cell r="M214">
            <v>0</v>
          </cell>
          <cell r="N214">
            <v>0</v>
          </cell>
        </row>
        <row r="215">
          <cell r="J215">
            <v>7759.9880239520935</v>
          </cell>
          <cell r="M215">
            <v>0</v>
          </cell>
          <cell r="N215">
            <v>0</v>
          </cell>
        </row>
        <row r="216">
          <cell r="J216">
            <v>10292.213592233011</v>
          </cell>
          <cell r="M216">
            <v>0</v>
          </cell>
          <cell r="N216">
            <v>0</v>
          </cell>
        </row>
        <row r="217">
          <cell r="J217">
            <v>9126.2278242677876</v>
          </cell>
          <cell r="M217">
            <v>0</v>
          </cell>
          <cell r="N217">
            <v>0</v>
          </cell>
        </row>
        <row r="218">
          <cell r="J218">
            <v>9415.0307692307651</v>
          </cell>
          <cell r="M218">
            <v>0</v>
          </cell>
          <cell r="N218">
            <v>0</v>
          </cell>
        </row>
        <row r="219">
          <cell r="J219">
            <v>8781.7839449541207</v>
          </cell>
          <cell r="M219">
            <v>0</v>
          </cell>
          <cell r="N219">
            <v>0</v>
          </cell>
        </row>
        <row r="224">
          <cell r="J224">
            <v>9126.2278242677876</v>
          </cell>
          <cell r="M224">
            <v>0</v>
          </cell>
          <cell r="N224">
            <v>0</v>
          </cell>
        </row>
        <row r="225">
          <cell r="J225">
            <v>2605.7142857142858</v>
          </cell>
          <cell r="M225">
            <v>0</v>
          </cell>
          <cell r="N225">
            <v>0</v>
          </cell>
        </row>
        <row r="226">
          <cell r="J226">
            <v>9505.4186046511641</v>
          </cell>
          <cell r="M226">
            <v>0</v>
          </cell>
          <cell r="N226">
            <v>0</v>
          </cell>
        </row>
        <row r="227">
          <cell r="J227">
            <v>8231.993956043958</v>
          </cell>
          <cell r="M227">
            <v>0</v>
          </cell>
          <cell r="N227">
            <v>0</v>
          </cell>
        </row>
        <row r="228">
          <cell r="J228">
            <v>10255.959183673473</v>
          </cell>
          <cell r="M228">
            <v>0</v>
          </cell>
          <cell r="N228">
            <v>0</v>
          </cell>
        </row>
        <row r="229">
          <cell r="J229">
            <v>6706.2510692943297</v>
          </cell>
          <cell r="M229">
            <v>0</v>
          </cell>
          <cell r="N229">
            <v>0</v>
          </cell>
        </row>
        <row r="230">
          <cell r="J230">
            <v>6577.6720893520414</v>
          </cell>
          <cell r="M230">
            <v>0</v>
          </cell>
          <cell r="N230">
            <v>0</v>
          </cell>
        </row>
        <row r="231">
          <cell r="J231">
            <v>6878.0401114652568</v>
          </cell>
          <cell r="M231">
            <v>0</v>
          </cell>
          <cell r="N231">
            <v>0</v>
          </cell>
        </row>
        <row r="236">
          <cell r="J236">
            <v>6706.2510692943297</v>
          </cell>
          <cell r="M236">
            <v>0</v>
          </cell>
          <cell r="N236">
            <v>0</v>
          </cell>
        </row>
        <row r="237">
          <cell r="J237">
            <v>2333.2839154822436</v>
          </cell>
          <cell r="M237">
            <v>0</v>
          </cell>
          <cell r="N237">
            <v>0</v>
          </cell>
        </row>
        <row r="238">
          <cell r="J238">
            <v>4018.8533699285358</v>
          </cell>
          <cell r="M238">
            <v>0</v>
          </cell>
          <cell r="N238">
            <v>0</v>
          </cell>
        </row>
        <row r="239">
          <cell r="J239">
            <v>7395.9174189269497</v>
          </cell>
          <cell r="M239">
            <v>0</v>
          </cell>
          <cell r="N239">
            <v>0</v>
          </cell>
        </row>
        <row r="240">
          <cell r="J240">
            <v>7925.7014935756715</v>
          </cell>
          <cell r="M240">
            <v>0</v>
          </cell>
          <cell r="N24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E26"/>
  <sheetViews>
    <sheetView tabSelected="1" workbookViewId="0">
      <selection activeCell="H23" sqref="H23"/>
    </sheetView>
  </sheetViews>
  <sheetFormatPr baseColWidth="10" defaultRowHeight="11.25" x14ac:dyDescent="0.2"/>
  <cols>
    <col min="5" max="5" width="14.1640625" bestFit="1" customWidth="1"/>
    <col min="8" max="8" width="11" customWidth="1"/>
    <col min="9" max="9" width="13.6640625" customWidth="1"/>
    <col min="10" max="10" width="15.6640625" customWidth="1"/>
  </cols>
  <sheetData>
    <row r="26" spans="5:5" x14ac:dyDescent="0.2">
      <c r="E26" s="44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P1013"/>
  <sheetViews>
    <sheetView workbookViewId="0">
      <selection activeCell="B72" sqref="B72"/>
    </sheetView>
  </sheetViews>
  <sheetFormatPr baseColWidth="10" defaultColWidth="12" defaultRowHeight="11.25" x14ac:dyDescent="0.2"/>
  <cols>
    <col min="1" max="1" width="22.5" style="2" customWidth="1"/>
    <col min="2" max="2" width="11.6640625" style="2" customWidth="1"/>
    <col min="3" max="3" width="8.5" style="25" customWidth="1"/>
    <col min="4" max="4" width="11" style="2" customWidth="1"/>
    <col min="5" max="5" width="7.5" style="25" customWidth="1"/>
    <col min="6" max="6" width="12.1640625" style="2" bestFit="1" customWidth="1"/>
    <col min="7" max="7" width="7.5" style="31" bestFit="1" customWidth="1"/>
    <col min="8" max="8" width="13.1640625" style="3" bestFit="1" customWidth="1"/>
    <col min="9" max="9" width="7.6640625" style="31" customWidth="1"/>
    <col min="10" max="10" width="10.33203125" style="3" customWidth="1"/>
    <col min="11" max="11" width="8.6640625" style="31" bestFit="1" customWidth="1"/>
    <col min="12" max="12" width="12.1640625" style="3" customWidth="1"/>
    <col min="13" max="13" width="8.6640625" style="31" bestFit="1" customWidth="1"/>
    <col min="14" max="14" width="9.33203125" style="3" hidden="1" customWidth="1"/>
    <col min="15" max="15" width="9.6640625" style="3" hidden="1" customWidth="1"/>
    <col min="16" max="16384" width="12" style="3"/>
  </cols>
  <sheetData>
    <row r="1" spans="1:15" x14ac:dyDescent="0.2">
      <c r="A1" s="188" t="s">
        <v>82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</row>
    <row r="3" spans="1:15" s="13" customFormat="1" x14ac:dyDescent="0.2">
      <c r="A3" s="185" t="s">
        <v>11</v>
      </c>
      <c r="B3" s="185" t="s">
        <v>0</v>
      </c>
      <c r="C3" s="185"/>
      <c r="D3" s="189" t="s">
        <v>9</v>
      </c>
      <c r="E3" s="189"/>
      <c r="F3" s="189"/>
      <c r="G3" s="189"/>
      <c r="H3" s="189"/>
      <c r="I3" s="189"/>
      <c r="J3" s="185" t="s">
        <v>6</v>
      </c>
      <c r="K3" s="185"/>
      <c r="L3" s="185" t="s">
        <v>10</v>
      </c>
      <c r="M3" s="185"/>
      <c r="N3" s="185"/>
      <c r="O3" s="185"/>
    </row>
    <row r="4" spans="1:15" s="13" customFormat="1" x14ac:dyDescent="0.2">
      <c r="A4" s="186"/>
      <c r="B4" s="186"/>
      <c r="C4" s="186"/>
      <c r="D4" s="190" t="s">
        <v>0</v>
      </c>
      <c r="E4" s="190"/>
      <c r="F4" s="190" t="s">
        <v>4</v>
      </c>
      <c r="G4" s="190"/>
      <c r="H4" s="190" t="s">
        <v>5</v>
      </c>
      <c r="I4" s="190"/>
      <c r="J4" s="186"/>
      <c r="K4" s="186"/>
      <c r="L4" s="186"/>
      <c r="M4" s="186"/>
      <c r="N4" s="187"/>
      <c r="O4" s="187"/>
    </row>
    <row r="5" spans="1:15" s="13" customFormat="1" x14ac:dyDescent="0.2">
      <c r="A5" s="187"/>
      <c r="B5" s="51" t="s">
        <v>3</v>
      </c>
      <c r="C5" s="52" t="s">
        <v>38</v>
      </c>
      <c r="D5" s="51" t="s">
        <v>3</v>
      </c>
      <c r="E5" s="52" t="s">
        <v>39</v>
      </c>
      <c r="F5" s="51" t="s">
        <v>3</v>
      </c>
      <c r="G5" s="52" t="s">
        <v>39</v>
      </c>
      <c r="H5" s="51" t="s">
        <v>3</v>
      </c>
      <c r="I5" s="52" t="s">
        <v>39</v>
      </c>
      <c r="J5" s="51" t="s">
        <v>3</v>
      </c>
      <c r="K5" s="52" t="s">
        <v>39</v>
      </c>
      <c r="L5" s="51" t="s">
        <v>3</v>
      </c>
      <c r="M5" s="52" t="s">
        <v>39</v>
      </c>
      <c r="N5" s="65"/>
      <c r="O5" s="26"/>
    </row>
    <row r="6" spans="1:15" s="13" customFormat="1" x14ac:dyDescent="0.2">
      <c r="A6" s="9"/>
      <c r="B6" s="9"/>
      <c r="C6" s="27"/>
      <c r="D6" s="9"/>
      <c r="E6" s="27"/>
      <c r="F6" s="9"/>
      <c r="G6" s="27"/>
      <c r="H6" s="9"/>
      <c r="I6" s="27"/>
      <c r="J6" s="9"/>
      <c r="K6" s="27"/>
      <c r="L6" s="9"/>
      <c r="M6" s="27"/>
      <c r="N6" s="9"/>
      <c r="O6" s="27"/>
    </row>
    <row r="7" spans="1:15" s="14" customFormat="1" x14ac:dyDescent="0.2">
      <c r="A7" s="10" t="s">
        <v>32</v>
      </c>
      <c r="B7" s="4">
        <f>[1]Sheet1!O7</f>
        <v>3012982.7415009853</v>
      </c>
      <c r="C7" s="45">
        <f>+C9+C10</f>
        <v>99.999999999999289</v>
      </c>
      <c r="D7" s="4">
        <f>+F7+H7</f>
        <v>1348514.7378019718</v>
      </c>
      <c r="E7" s="45">
        <f>+D7/$B7*100</f>
        <v>44.756802593903302</v>
      </c>
      <c r="F7" s="4">
        <f>[1]Sheet1!Q7</f>
        <v>172369.57956467898</v>
      </c>
      <c r="G7" s="45">
        <f>+F7/D7*100</f>
        <v>12.7821798852295</v>
      </c>
      <c r="H7" s="4">
        <f>[1]Sheet1!S7</f>
        <v>1176145.1582372929</v>
      </c>
      <c r="I7" s="45">
        <f>+H7/D7*100</f>
        <v>87.217820114770504</v>
      </c>
      <c r="J7" s="4">
        <f>[1]Sheet1!U7</f>
        <v>695980.69482594635</v>
      </c>
      <c r="K7" s="45">
        <f>+J7/$B7*100</f>
        <v>23.099392015741447</v>
      </c>
      <c r="L7" s="4">
        <f>[1]Sheet1!W7</f>
        <v>968487.30887320114</v>
      </c>
      <c r="M7" s="45">
        <f>+L7/$B7*100</f>
        <v>32.143805390359695</v>
      </c>
      <c r="N7" s="10"/>
      <c r="O7" s="6"/>
    </row>
    <row r="8" spans="1:15" s="13" customFormat="1" x14ac:dyDescent="0.2">
      <c r="A8" s="15" t="s">
        <v>7</v>
      </c>
      <c r="B8" s="175"/>
      <c r="F8" s="175"/>
      <c r="N8" s="47"/>
      <c r="O8" s="48"/>
    </row>
    <row r="9" spans="1:15" s="13" customFormat="1" x14ac:dyDescent="0.2">
      <c r="A9" s="23" t="s">
        <v>100</v>
      </c>
      <c r="B9" s="175">
        <f>[1]Sheet1!O8</f>
        <v>1516877.3929915468</v>
      </c>
      <c r="C9" s="12">
        <f>+B9/B7*100</f>
        <v>50.344708985484601</v>
      </c>
      <c r="D9" s="11">
        <f t="shared" ref="D9:D91" si="0">+F9+H9</f>
        <v>884412.79322045983</v>
      </c>
      <c r="E9" s="12">
        <f>+D9/D7*100</f>
        <v>65.584214130430581</v>
      </c>
      <c r="F9" s="175">
        <f>[1]Sheet1!Q8</f>
        <v>93627.295589306392</v>
      </c>
      <c r="G9" s="12">
        <f>+F9/F7*100</f>
        <v>54.31776060820188</v>
      </c>
      <c r="H9" s="175">
        <f>[1]Sheet1!S8</f>
        <v>790785.49763115344</v>
      </c>
      <c r="I9" s="12">
        <f>+H9/H7*100</f>
        <v>67.235365642818778</v>
      </c>
      <c r="J9" s="175">
        <f>[1]Sheet1!U8</f>
        <v>318792.37518222677</v>
      </c>
      <c r="K9" s="12">
        <f>+J9/J7*100</f>
        <v>45.804772682948006</v>
      </c>
      <c r="L9" s="175">
        <f>[1]Sheet1!W8</f>
        <v>313672.22458890884</v>
      </c>
      <c r="M9" s="12">
        <f>+L9/L7*100</f>
        <v>32.387850797327928</v>
      </c>
      <c r="N9" s="11"/>
      <c r="O9" s="12"/>
    </row>
    <row r="10" spans="1:15" s="13" customFormat="1" x14ac:dyDescent="0.2">
      <c r="A10" s="23" t="s">
        <v>101</v>
      </c>
      <c r="B10" s="175">
        <f>[1]Sheet1!O9</f>
        <v>1496105.3485094169</v>
      </c>
      <c r="C10" s="12">
        <f>+B10/B7*100</f>
        <v>49.655291014514681</v>
      </c>
      <c r="D10" s="11">
        <f t="shared" si="0"/>
        <v>464101.94458153023</v>
      </c>
      <c r="E10" s="12">
        <f>+D10/D7*100</f>
        <v>34.415785869570762</v>
      </c>
      <c r="F10" s="175">
        <f>[1]Sheet1!Q9</f>
        <v>78742.283975372629</v>
      </c>
      <c r="G10" s="12">
        <f>+F10/F7*100</f>
        <v>45.682239391798149</v>
      </c>
      <c r="H10" s="175">
        <f>[1]Sheet1!S9</f>
        <v>385359.66060615762</v>
      </c>
      <c r="I10" s="12">
        <f>+H10/H7*100</f>
        <v>32.764634357182757</v>
      </c>
      <c r="J10" s="175">
        <f>[1]Sheet1!U9</f>
        <v>377188.31964372244</v>
      </c>
      <c r="K10" s="12">
        <f>+J10/J7*100</f>
        <v>54.195227317052407</v>
      </c>
      <c r="L10" s="175">
        <f>[1]Sheet1!W9</f>
        <v>654815.08428429498</v>
      </c>
      <c r="M10" s="12">
        <f>+L10/L7*100</f>
        <v>67.612149202672356</v>
      </c>
      <c r="N10" s="11"/>
      <c r="O10" s="12"/>
    </row>
    <row r="11" spans="1:15" s="13" customFormat="1" x14ac:dyDescent="0.2">
      <c r="A11" s="19"/>
      <c r="B11" s="175"/>
      <c r="C11" s="12"/>
      <c r="D11" s="11"/>
      <c r="E11" s="12"/>
      <c r="F11" s="175"/>
      <c r="G11" s="12"/>
      <c r="H11" s="175"/>
      <c r="I11" s="12"/>
      <c r="J11" s="175"/>
      <c r="K11" s="12"/>
      <c r="L11" s="175"/>
      <c r="M11" s="12"/>
      <c r="N11" s="11"/>
      <c r="O11" s="12"/>
    </row>
    <row r="12" spans="1:15" s="13" customFormat="1" x14ac:dyDescent="0.2">
      <c r="A12" s="15" t="s">
        <v>8</v>
      </c>
      <c r="B12" s="175"/>
      <c r="C12" s="45"/>
      <c r="D12" s="4"/>
      <c r="E12" s="45"/>
      <c r="F12" s="175"/>
      <c r="G12" s="45"/>
      <c r="H12" s="175"/>
      <c r="I12" s="45"/>
      <c r="J12" s="175"/>
      <c r="K12" s="45"/>
      <c r="L12" s="175"/>
      <c r="M12" s="45"/>
      <c r="N12" s="47"/>
      <c r="O12" s="48"/>
    </row>
    <row r="13" spans="1:15" s="13" customFormat="1" x14ac:dyDescent="0.2">
      <c r="A13" s="23" t="s">
        <v>77</v>
      </c>
      <c r="B13" s="175">
        <f>[1]Sheet1!O15</f>
        <v>491979.96144622233</v>
      </c>
      <c r="C13" s="12">
        <f>+B13/B7*100</f>
        <v>16.328668421151708</v>
      </c>
      <c r="D13" s="11">
        <f t="shared" si="0"/>
        <v>79387.081511216995</v>
      </c>
      <c r="E13" s="12">
        <f>+D13/D7*100</f>
        <v>5.8870014013057759</v>
      </c>
      <c r="F13" s="175">
        <f>[1]Sheet1!Q15</f>
        <v>30112.981367106175</v>
      </c>
      <c r="G13" s="12">
        <f>+F13/F7*100</f>
        <v>17.470009176304078</v>
      </c>
      <c r="H13" s="175">
        <f>[1]Sheet1!S15</f>
        <v>49274.100144110824</v>
      </c>
      <c r="I13" s="12">
        <f>+H13/H7*100</f>
        <v>4.1894573810905014</v>
      </c>
      <c r="J13" s="175">
        <f>[1]Sheet1!U15</f>
        <v>288584.68136680609</v>
      </c>
      <c r="K13" s="12">
        <f>+J13/J7*100</f>
        <v>41.464466401467718</v>
      </c>
      <c r="L13" s="175">
        <f>[1]Sheet1!W15</f>
        <v>124008.19856819198</v>
      </c>
      <c r="M13" s="12">
        <f>+L13/L7*100</f>
        <v>12.804318387245662</v>
      </c>
      <c r="N13" s="11"/>
      <c r="O13" s="12"/>
    </row>
    <row r="14" spans="1:15" s="13" customFormat="1" x14ac:dyDescent="0.2">
      <c r="A14" s="23" t="s">
        <v>78</v>
      </c>
      <c r="B14" s="175">
        <f>[1]Sheet1!O16</f>
        <v>849202.30125536676</v>
      </c>
      <c r="C14" s="12">
        <f>+B14/B7*100</f>
        <v>28.184771507596405</v>
      </c>
      <c r="D14" s="11">
        <f t="shared" si="0"/>
        <v>277986.80661980627</v>
      </c>
      <c r="E14" s="12">
        <f>+D14/D7*100</f>
        <v>20.614295033431691</v>
      </c>
      <c r="F14" s="175">
        <f>[1]Sheet1!Q16</f>
        <v>58937.949801297036</v>
      </c>
      <c r="G14" s="12">
        <f>+F14/F7*100</f>
        <v>34.192779230619109</v>
      </c>
      <c r="H14" s="175">
        <f>[1]Sheet1!S16</f>
        <v>219048.85681850926</v>
      </c>
      <c r="I14" s="12">
        <f>+H14/H7*100</f>
        <v>18.624304600870968</v>
      </c>
      <c r="J14" s="175">
        <f>[1]Sheet1!U16</f>
        <v>303171.05173072597</v>
      </c>
      <c r="K14" s="12">
        <f>+J14/J7*100</f>
        <v>43.560267401748007</v>
      </c>
      <c r="L14" s="175">
        <f>[1]Sheet1!W16</f>
        <v>268044.44290483784</v>
      </c>
      <c r="M14" s="12">
        <f>+L14/L7*100</f>
        <v>27.676608712270845</v>
      </c>
      <c r="N14" s="11"/>
      <c r="O14" s="12"/>
    </row>
    <row r="15" spans="1:15" s="13" customFormat="1" x14ac:dyDescent="0.2">
      <c r="A15" s="23" t="s">
        <v>79</v>
      </c>
      <c r="B15" s="175">
        <f>[1]Sheet1!O17</f>
        <v>902636.93248463608</v>
      </c>
      <c r="C15" s="12">
        <f>+B15/B7*100</f>
        <v>29.958251006607728</v>
      </c>
      <c r="D15" s="11">
        <f t="shared" si="0"/>
        <v>500473.43948761292</v>
      </c>
      <c r="E15" s="12">
        <f>+D15/D7*100</f>
        <v>37.112938068690724</v>
      </c>
      <c r="F15" s="175">
        <f>[1]Sheet1!Q17</f>
        <v>51695.228817365009</v>
      </c>
      <c r="G15" s="12">
        <f>+F15/F7*100</f>
        <v>29.990923542264131</v>
      </c>
      <c r="H15" s="175">
        <f>[1]Sheet1!S17</f>
        <v>448778.21067024791</v>
      </c>
      <c r="I15" s="12">
        <f>+H15/H7*100</f>
        <v>38.156702642285993</v>
      </c>
      <c r="J15" s="175">
        <f>[1]Sheet1!U17</f>
        <v>83961.936677383826</v>
      </c>
      <c r="K15" s="12">
        <f>+J15/J7*100</f>
        <v>12.06383126738614</v>
      </c>
      <c r="L15" s="175">
        <f>[1]Sheet1!W17</f>
        <v>318201.55631964759</v>
      </c>
      <c r="M15" s="12">
        <f>+L15/L7*100</f>
        <v>32.855521533871539</v>
      </c>
      <c r="N15" s="11"/>
      <c r="O15" s="12"/>
    </row>
    <row r="16" spans="1:15" s="13" customFormat="1" x14ac:dyDescent="0.2">
      <c r="A16" s="23" t="s">
        <v>80</v>
      </c>
      <c r="B16" s="175">
        <f>[1]Sheet1!O18</f>
        <v>769163.54631489073</v>
      </c>
      <c r="C16" s="12">
        <f>+B16/B7*100</f>
        <v>25.528309064648489</v>
      </c>
      <c r="D16" s="11">
        <f t="shared" si="0"/>
        <v>490667.41018335219</v>
      </c>
      <c r="E16" s="12">
        <f>+D16/D7*100</f>
        <v>36.385765496573036</v>
      </c>
      <c r="F16" s="175">
        <f>[1]Sheet1!Q18</f>
        <v>31623.419578910565</v>
      </c>
      <c r="G16" s="12">
        <f>+F16/F7*100</f>
        <v>18.346288050812571</v>
      </c>
      <c r="H16" s="175">
        <f>[1]Sheet1!S18</f>
        <v>459043.99060444161</v>
      </c>
      <c r="I16" s="12">
        <f>+H16/H7*100</f>
        <v>39.029535375753959</v>
      </c>
      <c r="J16" s="175">
        <f>[1]Sheet1!U18</f>
        <v>20263.02505102846</v>
      </c>
      <c r="K16" s="12">
        <f>+J16/J7*100</f>
        <v>2.9114349293978505</v>
      </c>
      <c r="L16" s="175">
        <f>[1]Sheet1!W18</f>
        <v>258233.11108051127</v>
      </c>
      <c r="M16" s="12">
        <f>+L16/L7*100</f>
        <v>26.663551366610665</v>
      </c>
      <c r="N16" s="11"/>
      <c r="O16" s="12"/>
    </row>
    <row r="17" spans="1:16" s="13" customFormat="1" x14ac:dyDescent="0.2">
      <c r="A17" s="23"/>
      <c r="B17" s="11"/>
      <c r="C17" s="8"/>
      <c r="D17" s="11"/>
      <c r="E17" s="8"/>
      <c r="F17" s="11"/>
      <c r="G17" s="8"/>
      <c r="H17" s="11"/>
      <c r="I17" s="8"/>
      <c r="J17" s="11"/>
      <c r="K17" s="8"/>
      <c r="L17" s="11"/>
      <c r="M17" s="8"/>
      <c r="N17" s="11"/>
      <c r="O17" s="8"/>
    </row>
    <row r="18" spans="1:16" s="13" customFormat="1" x14ac:dyDescent="0.2">
      <c r="A18" s="18" t="s">
        <v>33</v>
      </c>
      <c r="B18" s="175"/>
      <c r="C18" s="6"/>
      <c r="D18" s="10"/>
      <c r="E18" s="6"/>
      <c r="F18" s="175"/>
      <c r="G18" s="6"/>
      <c r="H18" s="175"/>
      <c r="I18" s="6"/>
      <c r="J18" s="175"/>
      <c r="K18" s="6"/>
      <c r="L18" s="175"/>
      <c r="M18" s="6"/>
      <c r="N18" s="10"/>
      <c r="O18" s="6"/>
    </row>
    <row r="19" spans="1:16" s="13" customFormat="1" x14ac:dyDescent="0.2">
      <c r="A19" s="15" t="s">
        <v>7</v>
      </c>
      <c r="B19" s="4">
        <f t="shared" ref="B19:M19" si="1">+B20+B21</f>
        <v>1724936.4788495572</v>
      </c>
      <c r="C19" s="45">
        <f t="shared" si="1"/>
        <v>100</v>
      </c>
      <c r="D19" s="4">
        <f t="shared" si="1"/>
        <v>790291.08747445454</v>
      </c>
      <c r="E19" s="45">
        <f t="shared" si="1"/>
        <v>100</v>
      </c>
      <c r="F19" s="4">
        <f t="shared" si="1"/>
        <v>120510.43380162289</v>
      </c>
      <c r="G19" s="45">
        <f t="shared" si="1"/>
        <v>99.999999999999986</v>
      </c>
      <c r="H19" s="4">
        <f t="shared" si="1"/>
        <v>669780.6536728316</v>
      </c>
      <c r="I19" s="45">
        <f t="shared" si="1"/>
        <v>100.00000000000001</v>
      </c>
      <c r="J19" s="4">
        <f t="shared" si="1"/>
        <v>487700.87363122939</v>
      </c>
      <c r="K19" s="45">
        <f t="shared" si="1"/>
        <v>100</v>
      </c>
      <c r="L19" s="4">
        <f t="shared" si="1"/>
        <v>446944.51774391951</v>
      </c>
      <c r="M19" s="45">
        <f t="shared" si="1"/>
        <v>100</v>
      </c>
      <c r="N19" s="47"/>
      <c r="O19" s="48"/>
    </row>
    <row r="20" spans="1:16" s="13" customFormat="1" x14ac:dyDescent="0.2">
      <c r="A20" s="23" t="s">
        <v>100</v>
      </c>
      <c r="B20" s="175">
        <f>[1]Sheet1!O20</f>
        <v>858730.02277912188</v>
      </c>
      <c r="C20" s="12">
        <f>+B20/B19*100</f>
        <v>49.783283808331888</v>
      </c>
      <c r="D20" s="11">
        <f t="shared" si="0"/>
        <v>467009.91268854047</v>
      </c>
      <c r="E20" s="12">
        <f>+D20/D19*100</f>
        <v>59.093404960566019</v>
      </c>
      <c r="F20" s="175">
        <f>[1]Sheet1!Q20</f>
        <v>58211.293604780221</v>
      </c>
      <c r="G20" s="12">
        <f>+F20/F19*100</f>
        <v>48.30394495185719</v>
      </c>
      <c r="H20" s="175">
        <f>[1]Sheet1!S20</f>
        <v>408798.61908376025</v>
      </c>
      <c r="I20" s="12">
        <f>+H20/H19*100</f>
        <v>61.034700963973577</v>
      </c>
      <c r="J20" s="175">
        <f>[1]Sheet1!U20</f>
        <v>232782.0846483754</v>
      </c>
      <c r="K20" s="12">
        <f>+J20/J19*100</f>
        <v>47.73050392860101</v>
      </c>
      <c r="L20" s="175">
        <f>[1]Sheet1!W20</f>
        <v>158938.02544222763</v>
      </c>
      <c r="M20" s="12">
        <f>+L20/L19*100</f>
        <v>35.561019127052468</v>
      </c>
      <c r="N20" s="11"/>
      <c r="O20" s="12"/>
    </row>
    <row r="21" spans="1:16" s="13" customFormat="1" x14ac:dyDescent="0.2">
      <c r="A21" s="23" t="s">
        <v>101</v>
      </c>
      <c r="B21" s="175">
        <f>[1]Sheet1!O21</f>
        <v>866206.45607043535</v>
      </c>
      <c r="C21" s="12">
        <f>+B21/B19*100</f>
        <v>50.216716191668112</v>
      </c>
      <c r="D21" s="11">
        <f t="shared" si="0"/>
        <v>323281.17478591407</v>
      </c>
      <c r="E21" s="12">
        <f>+D21/D19*100</f>
        <v>40.906595039433981</v>
      </c>
      <c r="F21" s="175">
        <f>[1]Sheet1!Q21</f>
        <v>62299.140196842658</v>
      </c>
      <c r="G21" s="12">
        <f>+F21/F19*100</f>
        <v>51.696055048142796</v>
      </c>
      <c r="H21" s="175">
        <f>[1]Sheet1!S21</f>
        <v>260982.03458907141</v>
      </c>
      <c r="I21" s="12">
        <f>+H21/H19*100</f>
        <v>38.965299036026437</v>
      </c>
      <c r="J21" s="175">
        <f>[1]Sheet1!U21</f>
        <v>254918.78898285402</v>
      </c>
      <c r="K21" s="12">
        <f>+J21/J19*100</f>
        <v>52.26949607139899</v>
      </c>
      <c r="L21" s="175">
        <f>[1]Sheet1!W21</f>
        <v>288006.49230169191</v>
      </c>
      <c r="M21" s="12">
        <f>+L21/L19*100</f>
        <v>64.438980872947539</v>
      </c>
      <c r="N21" s="11"/>
      <c r="O21" s="12"/>
    </row>
    <row r="22" spans="1:16" s="13" customFormat="1" x14ac:dyDescent="0.2">
      <c r="A22" s="66"/>
      <c r="B22" s="175"/>
      <c r="C22" s="12"/>
      <c r="D22" s="11"/>
      <c r="E22" s="12"/>
      <c r="F22" s="175"/>
      <c r="G22" s="12"/>
      <c r="H22" s="175"/>
      <c r="I22" s="12"/>
      <c r="J22" s="175"/>
      <c r="K22" s="12"/>
      <c r="L22" s="175"/>
      <c r="M22" s="12"/>
      <c r="N22" s="11"/>
      <c r="O22" s="12"/>
    </row>
    <row r="23" spans="1:16" s="13" customFormat="1" x14ac:dyDescent="0.2">
      <c r="A23" s="15" t="s">
        <v>8</v>
      </c>
      <c r="B23" s="4"/>
      <c r="C23" s="45"/>
      <c r="D23" s="4"/>
      <c r="E23" s="45"/>
      <c r="F23" s="4"/>
      <c r="G23" s="45"/>
      <c r="H23" s="4"/>
      <c r="I23" s="45"/>
      <c r="J23" s="4"/>
      <c r="K23" s="45"/>
      <c r="L23" s="4"/>
      <c r="M23" s="45"/>
      <c r="N23" s="4"/>
      <c r="O23" s="45"/>
      <c r="P23" s="140"/>
    </row>
    <row r="24" spans="1:16" s="13" customFormat="1" x14ac:dyDescent="0.2">
      <c r="A24" s="23" t="s">
        <v>77</v>
      </c>
      <c r="B24" s="175">
        <f>[1]Sheet1!O27</f>
        <v>260511.09133306224</v>
      </c>
      <c r="C24" s="12">
        <f>+B24/B19*100</f>
        <v>15.102648388931375</v>
      </c>
      <c r="D24" s="11">
        <f t="shared" si="0"/>
        <v>27949.554819405465</v>
      </c>
      <c r="E24" s="12">
        <f>+D24/D19*100</f>
        <v>3.5366152120890408</v>
      </c>
      <c r="F24" s="175">
        <f>[1]Sheet1!Q27</f>
        <v>13248.218517331896</v>
      </c>
      <c r="G24" s="12">
        <f>+F24/F19*100</f>
        <v>10.993420320053222</v>
      </c>
      <c r="H24" s="175">
        <f>[1]Sheet1!S27</f>
        <v>14701.336302073571</v>
      </c>
      <c r="I24" s="12">
        <f>+H24/H19*100</f>
        <v>2.1949478865143135</v>
      </c>
      <c r="J24" s="175">
        <f>[1]Sheet1!U27</f>
        <v>184866.38984069278</v>
      </c>
      <c r="K24" s="12">
        <f>+J24/J19*100</f>
        <v>37.90569175409717</v>
      </c>
      <c r="L24" s="175">
        <f>[1]Sheet1!W27</f>
        <v>47695.146672962343</v>
      </c>
      <c r="M24" s="12">
        <f>+L24/L19*100</f>
        <v>10.671379730467946</v>
      </c>
      <c r="N24" s="11"/>
      <c r="O24" s="12"/>
    </row>
    <row r="25" spans="1:16" s="13" customFormat="1" x14ac:dyDescent="0.2">
      <c r="A25" s="23" t="s">
        <v>78</v>
      </c>
      <c r="B25" s="175">
        <f>[1]Sheet1!O28</f>
        <v>462999.23199553613</v>
      </c>
      <c r="C25" s="12">
        <f>+B25/B19*100</f>
        <v>26.841523596528756</v>
      </c>
      <c r="D25" s="11">
        <f t="shared" si="0"/>
        <v>130841.75075552607</v>
      </c>
      <c r="E25" s="12">
        <f>+D25/D19*100</f>
        <v>16.556146567925886</v>
      </c>
      <c r="F25" s="175">
        <f>[1]Sheet1!Q28</f>
        <v>36592.139025346107</v>
      </c>
      <c r="G25" s="12">
        <f>+F25/F19*100</f>
        <v>30.364291182937663</v>
      </c>
      <c r="H25" s="175">
        <f>[1]Sheet1!S28</f>
        <v>94249.611730179968</v>
      </c>
      <c r="I25" s="12">
        <f>+H25/H19*100</f>
        <v>14.071713062082287</v>
      </c>
      <c r="J25" s="175">
        <f>[1]Sheet1!U28</f>
        <v>215052.66584065324</v>
      </c>
      <c r="K25" s="12">
        <f>+J25/J19*100</f>
        <v>44.095197992871213</v>
      </c>
      <c r="L25" s="175">
        <f>[1]Sheet1!W28</f>
        <v>117104.81539935915</v>
      </c>
      <c r="M25" s="12">
        <f>+L25/L19*100</f>
        <v>26.201197408232961</v>
      </c>
      <c r="N25" s="11"/>
      <c r="O25" s="12"/>
    </row>
    <row r="26" spans="1:16" s="13" customFormat="1" x14ac:dyDescent="0.2">
      <c r="A26" s="23" t="s">
        <v>79</v>
      </c>
      <c r="B26" s="175">
        <f>[1]Sheet1!O29</f>
        <v>541731.00749946677</v>
      </c>
      <c r="C26" s="12">
        <f>+B26/B19*100</f>
        <v>31.405852571497189</v>
      </c>
      <c r="D26" s="11">
        <f t="shared" si="0"/>
        <v>314539.42906885</v>
      </c>
      <c r="E26" s="12">
        <f>+D26/D19*100</f>
        <v>39.800452523642718</v>
      </c>
      <c r="F26" s="175">
        <f>[1]Sheet1!Q29</f>
        <v>42419.609249989124</v>
      </c>
      <c r="G26" s="12">
        <f>+F26/F19*100</f>
        <v>35.199947350465735</v>
      </c>
      <c r="H26" s="175">
        <f>[1]Sheet1!S29</f>
        <v>272119.81981886085</v>
      </c>
      <c r="I26" s="12">
        <f>+H26/H19*100</f>
        <v>40.628199445095269</v>
      </c>
      <c r="J26" s="175">
        <f>[1]Sheet1!U29</f>
        <v>70048.507326319828</v>
      </c>
      <c r="K26" s="12">
        <f>+J26/J19*100</f>
        <v>14.363006324915132</v>
      </c>
      <c r="L26" s="175">
        <f>[1]Sheet1!W29</f>
        <v>157143.07110430062</v>
      </c>
      <c r="M26" s="12">
        <f>+L26/L19*100</f>
        <v>35.159413498911519</v>
      </c>
      <c r="N26" s="11"/>
      <c r="O26" s="12"/>
    </row>
    <row r="27" spans="1:16" s="13" customFormat="1" x14ac:dyDescent="0.2">
      <c r="A27" s="23" t="s">
        <v>80</v>
      </c>
      <c r="B27" s="175">
        <f>[1]Sheet1!O30</f>
        <v>459695.14802153182</v>
      </c>
      <c r="C27" s="12">
        <f>+B27/B19*100</f>
        <v>26.649975443044983</v>
      </c>
      <c r="D27" s="11">
        <f t="shared" si="0"/>
        <v>316960.35283067549</v>
      </c>
      <c r="E27" s="12">
        <f>+D27/D19*100</f>
        <v>40.106785696342669</v>
      </c>
      <c r="F27" s="175">
        <f>[1]Sheet1!Q30</f>
        <v>28250.467008955715</v>
      </c>
      <c r="G27" s="12">
        <f>+F27/F19*100</f>
        <v>23.442341146543338</v>
      </c>
      <c r="H27" s="175">
        <f>[1]Sheet1!S30</f>
        <v>288709.88582171977</v>
      </c>
      <c r="I27" s="12">
        <f>+H27/H19*100</f>
        <v>43.105139606308512</v>
      </c>
      <c r="J27" s="175">
        <f>[1]Sheet1!U30</f>
        <v>17733.31062356232</v>
      </c>
      <c r="K27" s="12">
        <f>+J27/J19*100</f>
        <v>3.6361039281162335</v>
      </c>
      <c r="L27" s="175">
        <f>[1]Sheet1!W30</f>
        <v>125001.48456729604</v>
      </c>
      <c r="M27" s="12">
        <f>+L27/L19*100</f>
        <v>27.968009362387271</v>
      </c>
      <c r="N27" s="11"/>
      <c r="O27" s="12"/>
    </row>
    <row r="28" spans="1:16" s="13" customFormat="1" x14ac:dyDescent="0.2">
      <c r="A28" s="23"/>
      <c r="B28" s="11"/>
      <c r="C28" s="8"/>
      <c r="D28" s="11"/>
      <c r="E28" s="8"/>
      <c r="F28" s="11"/>
      <c r="G28" s="8"/>
      <c r="H28" s="11"/>
      <c r="I28" s="8"/>
      <c r="J28" s="11"/>
      <c r="K28" s="8"/>
      <c r="L28" s="11"/>
      <c r="M28" s="8"/>
      <c r="N28" s="11"/>
      <c r="O28" s="8"/>
    </row>
    <row r="29" spans="1:16" s="13" customFormat="1" x14ac:dyDescent="0.2">
      <c r="A29" s="10" t="s">
        <v>34</v>
      </c>
      <c r="B29" s="10"/>
      <c r="C29" s="6"/>
      <c r="D29" s="10"/>
      <c r="E29" s="6"/>
      <c r="F29" s="10"/>
      <c r="G29" s="6"/>
      <c r="H29" s="10"/>
      <c r="I29" s="6"/>
      <c r="J29" s="10"/>
      <c r="K29" s="6"/>
      <c r="L29" s="10"/>
      <c r="M29" s="6"/>
      <c r="N29" s="10"/>
      <c r="O29" s="12"/>
    </row>
    <row r="30" spans="1:16" s="13" customFormat="1" x14ac:dyDescent="0.2">
      <c r="A30" s="15" t="s">
        <v>7</v>
      </c>
      <c r="B30" s="4">
        <f t="shared" ref="B30:M30" si="2">+B31+B32</f>
        <v>1288046.2626515473</v>
      </c>
      <c r="C30" s="45">
        <f t="shared" si="2"/>
        <v>100</v>
      </c>
      <c r="D30" s="4">
        <f t="shared" si="2"/>
        <v>558223.65032753453</v>
      </c>
      <c r="E30" s="45">
        <f t="shared" si="2"/>
        <v>100</v>
      </c>
      <c r="F30" s="4">
        <f t="shared" si="2"/>
        <v>51859.145763055909</v>
      </c>
      <c r="G30" s="45">
        <f t="shared" si="2"/>
        <v>100</v>
      </c>
      <c r="H30" s="4">
        <f t="shared" si="2"/>
        <v>506364.50456447859</v>
      </c>
      <c r="I30" s="45">
        <f t="shared" si="2"/>
        <v>100.00000000000001</v>
      </c>
      <c r="J30" s="4">
        <f t="shared" si="2"/>
        <v>208279.82119471359</v>
      </c>
      <c r="K30" s="45">
        <f t="shared" si="2"/>
        <v>100</v>
      </c>
      <c r="L30" s="4">
        <f t="shared" si="2"/>
        <v>521542.79112927435</v>
      </c>
      <c r="M30" s="45">
        <f t="shared" si="2"/>
        <v>100</v>
      </c>
      <c r="N30" s="47"/>
      <c r="O30" s="49"/>
    </row>
    <row r="31" spans="1:16" s="13" customFormat="1" x14ac:dyDescent="0.2">
      <c r="A31" s="23" t="s">
        <v>100</v>
      </c>
      <c r="B31" s="175">
        <f>[1]Sheet1!O32</f>
        <v>658147.37021246029</v>
      </c>
      <c r="C31" s="12">
        <f>+B31/B30*100</f>
        <v>51.096563011456652</v>
      </c>
      <c r="D31" s="82">
        <f t="shared" si="0"/>
        <v>417402.88053191832</v>
      </c>
      <c r="E31" s="12">
        <f>+D31/D30*100</f>
        <v>74.77341389728106</v>
      </c>
      <c r="F31" s="175">
        <f>[1]Sheet1!Q32</f>
        <v>35416.001984525981</v>
      </c>
      <c r="G31" s="12">
        <f>+F31/F30*100</f>
        <v>68.292682926829258</v>
      </c>
      <c r="H31" s="175">
        <f>[1]Sheet1!S32</f>
        <v>381986.87854739232</v>
      </c>
      <c r="I31" s="12">
        <f>+H31/H30*100</f>
        <v>75.437135720233243</v>
      </c>
      <c r="J31" s="175">
        <f>[1]Sheet1!U32</f>
        <v>86010.29053384914</v>
      </c>
      <c r="K31" s="12">
        <f>+J31/J30*100</f>
        <v>41.295546558704359</v>
      </c>
      <c r="L31" s="175">
        <f>[1]Sheet1!W32</f>
        <v>154734.19914667966</v>
      </c>
      <c r="M31" s="12">
        <f>+L31/L30*100</f>
        <v>29.668552950687001</v>
      </c>
      <c r="N31" s="11"/>
      <c r="O31" s="12"/>
    </row>
    <row r="32" spans="1:16" s="13" customFormat="1" x14ac:dyDescent="0.2">
      <c r="A32" s="23" t="s">
        <v>101</v>
      </c>
      <c r="B32" s="175">
        <f>[1]Sheet1!O33</f>
        <v>629898.89243908692</v>
      </c>
      <c r="C32" s="12">
        <f>+B32/B30*100</f>
        <v>48.903436988543341</v>
      </c>
      <c r="D32" s="82">
        <f t="shared" si="0"/>
        <v>140820.76979561619</v>
      </c>
      <c r="E32" s="12">
        <f>+D32/D30*100</f>
        <v>25.22658610271894</v>
      </c>
      <c r="F32" s="175">
        <f>[1]Sheet1!Q33</f>
        <v>16443.143778529928</v>
      </c>
      <c r="G32" s="12">
        <f>+F32/F30*100</f>
        <v>31.707317073170742</v>
      </c>
      <c r="H32" s="175">
        <f>[1]Sheet1!S33</f>
        <v>124377.62601708627</v>
      </c>
      <c r="I32" s="12">
        <f>+H32/H30*100</f>
        <v>24.562864279766767</v>
      </c>
      <c r="J32" s="175">
        <f>[1]Sheet1!U33</f>
        <v>122269.53066086445</v>
      </c>
      <c r="K32" s="12">
        <f>+J32/J30*100</f>
        <v>58.704453441295648</v>
      </c>
      <c r="L32" s="175">
        <f>[1]Sheet1!W33</f>
        <v>366808.59198259469</v>
      </c>
      <c r="M32" s="12">
        <f>+L32/L30*100</f>
        <v>70.331447049312999</v>
      </c>
      <c r="N32" s="11"/>
      <c r="O32" s="12"/>
    </row>
    <row r="33" spans="1:15" s="13" customFormat="1" x14ac:dyDescent="0.2">
      <c r="A33" s="9"/>
      <c r="B33" s="82"/>
      <c r="C33" s="12"/>
      <c r="D33" s="82"/>
      <c r="E33" s="12"/>
      <c r="F33" s="82"/>
      <c r="G33" s="12"/>
      <c r="H33" s="82"/>
      <c r="I33" s="12"/>
      <c r="J33" s="82"/>
      <c r="K33" s="12"/>
      <c r="L33" s="82"/>
      <c r="M33" s="12"/>
      <c r="N33" s="11"/>
      <c r="O33" s="12"/>
    </row>
    <row r="34" spans="1:15" s="13" customFormat="1" x14ac:dyDescent="0.2">
      <c r="A34" s="15" t="s">
        <v>8</v>
      </c>
      <c r="B34" s="4"/>
      <c r="C34" s="45"/>
      <c r="D34" s="4"/>
      <c r="E34" s="45"/>
      <c r="F34" s="4"/>
      <c r="G34" s="45"/>
      <c r="H34" s="4"/>
      <c r="I34" s="45"/>
      <c r="J34" s="4"/>
      <c r="K34" s="45"/>
      <c r="L34" s="4"/>
      <c r="M34" s="45"/>
      <c r="N34" s="47"/>
      <c r="O34" s="48"/>
    </row>
    <row r="35" spans="1:15" s="13" customFormat="1" x14ac:dyDescent="0.2">
      <c r="A35" s="23" t="s">
        <v>77</v>
      </c>
      <c r="B35" s="175">
        <f>[1]Sheet1!O39</f>
        <v>231468.87011315126</v>
      </c>
      <c r="C35" s="12">
        <f>+B35/B30*100</f>
        <v>17.970540098199102</v>
      </c>
      <c r="D35" s="82">
        <f t="shared" si="0"/>
        <v>51437.526691811552</v>
      </c>
      <c r="E35" s="12">
        <f>+D35/D30*100</f>
        <v>9.2145015105739212</v>
      </c>
      <c r="F35" s="175">
        <f>[1]Sheet1!Q39</f>
        <v>16864.762849774284</v>
      </c>
      <c r="G35" s="12">
        <f>+F35/F30*100</f>
        <v>32.520325203252042</v>
      </c>
      <c r="H35" s="175">
        <f>[1]Sheet1!S39</f>
        <v>34572.763842037268</v>
      </c>
      <c r="I35" s="12">
        <f>+H35/H30*100</f>
        <v>6.827643630307997</v>
      </c>
      <c r="J35" s="175">
        <f>[1]Sheet1!U39</f>
        <v>103718.29152611243</v>
      </c>
      <c r="K35" s="12">
        <f>+J35/J30*100</f>
        <v>49.797570850202426</v>
      </c>
      <c r="L35" s="175">
        <f>[1]Sheet1!W39</f>
        <v>76313.051895228768</v>
      </c>
      <c r="M35" s="12">
        <f>+L35/L30*100</f>
        <v>14.632174616006363</v>
      </c>
      <c r="N35" s="11"/>
      <c r="O35" s="12"/>
    </row>
    <row r="36" spans="1:15" s="13" customFormat="1" x14ac:dyDescent="0.2">
      <c r="A36" s="23" t="s">
        <v>78</v>
      </c>
      <c r="B36" s="175">
        <f>[1]Sheet1!O40</f>
        <v>386203.06925983611</v>
      </c>
      <c r="C36" s="12">
        <f>+B36/B30*100</f>
        <v>29.983633387888247</v>
      </c>
      <c r="D36" s="82">
        <f t="shared" si="0"/>
        <v>147145.05586428154</v>
      </c>
      <c r="E36" s="12">
        <f>+D36/D30*100</f>
        <v>26.359516616314092</v>
      </c>
      <c r="F36" s="175">
        <f>[1]Sheet1!Q40</f>
        <v>22345.810775950922</v>
      </c>
      <c r="G36" s="12">
        <f>+F36/F30*100</f>
        <v>43.089430894308947</v>
      </c>
      <c r="H36" s="175">
        <f>[1]Sheet1!S40</f>
        <v>124799.24508833063</v>
      </c>
      <c r="I36" s="12">
        <f>+H36/H30*100</f>
        <v>24.646128226477838</v>
      </c>
      <c r="J36" s="175">
        <f>[1]Sheet1!U40</f>
        <v>88118.38589007096</v>
      </c>
      <c r="K36" s="12">
        <f>+J36/J30*100</f>
        <v>42.307692307692221</v>
      </c>
      <c r="L36" s="175">
        <f>[1]Sheet1!W40</f>
        <v>150939.62750548052</v>
      </c>
      <c r="M36" s="12">
        <f>+L36/L30*100</f>
        <v>28.940986257073437</v>
      </c>
      <c r="N36" s="11"/>
      <c r="O36" s="12"/>
    </row>
    <row r="37" spans="1:15" s="13" customFormat="1" x14ac:dyDescent="0.2">
      <c r="A37" s="23" t="s">
        <v>79</v>
      </c>
      <c r="B37" s="175">
        <f>[1]Sheet1!O41</f>
        <v>360905.92498517339</v>
      </c>
      <c r="C37" s="12">
        <f>+B37/B30*100</f>
        <v>28.019639934533046</v>
      </c>
      <c r="D37" s="11">
        <f t="shared" si="0"/>
        <v>185934.0104187617</v>
      </c>
      <c r="E37" s="12">
        <f>+D37/D30*100</f>
        <v>33.308157099697581</v>
      </c>
      <c r="F37" s="175">
        <f>[1]Sheet1!Q41</f>
        <v>9275.619567375863</v>
      </c>
      <c r="G37" s="12">
        <f>+F37/F30*100</f>
        <v>17.886178861788636</v>
      </c>
      <c r="H37" s="175">
        <f>[1]Sheet1!S41</f>
        <v>176658.39085138583</v>
      </c>
      <c r="I37" s="12">
        <f>+H37/H30*100</f>
        <v>34.887593671939698</v>
      </c>
      <c r="J37" s="175">
        <f>[1]Sheet1!U41</f>
        <v>13913.429351063787</v>
      </c>
      <c r="K37" s="12">
        <f>+J37/J30*100</f>
        <v>6.680161943319801</v>
      </c>
      <c r="L37" s="175">
        <f>[1]Sheet1!W41</f>
        <v>161058.4852153449</v>
      </c>
      <c r="M37" s="12">
        <f>+L37/L30*100</f>
        <v>30.881164106709601</v>
      </c>
      <c r="N37" s="11"/>
      <c r="O37" s="12"/>
    </row>
    <row r="38" spans="1:15" s="13" customFormat="1" x14ac:dyDescent="0.2">
      <c r="A38" s="23" t="s">
        <v>80</v>
      </c>
      <c r="B38" s="175">
        <f>[1]Sheet1!O42</f>
        <v>309468.39829335921</v>
      </c>
      <c r="C38" s="12">
        <f>+B38/B30*100</f>
        <v>24.026186579377477</v>
      </c>
      <c r="D38" s="11">
        <f t="shared" si="0"/>
        <v>173707.05735267545</v>
      </c>
      <c r="E38" s="12">
        <f>+D38/D30*100</f>
        <v>31.117824773413634</v>
      </c>
      <c r="F38" s="175">
        <f>[1]Sheet1!Q42</f>
        <v>3372.9525699548585</v>
      </c>
      <c r="G38" s="12">
        <f>+F38/F30*100</f>
        <v>6.5040650406504117</v>
      </c>
      <c r="H38" s="175">
        <f>[1]Sheet1!S42</f>
        <v>170334.10478272059</v>
      </c>
      <c r="I38" s="12">
        <f>+H38/H30*100</f>
        <v>33.638634471273619</v>
      </c>
      <c r="J38" s="175">
        <f>[1]Sheet1!U42</f>
        <v>2529.7144274661441</v>
      </c>
      <c r="K38" s="12">
        <f>+J38/J30*100</f>
        <v>1.214574898785419</v>
      </c>
      <c r="L38" s="175">
        <f>[1]Sheet1!W42</f>
        <v>133231.62651321784</v>
      </c>
      <c r="M38" s="12">
        <f>+L38/L30*100</f>
        <v>25.545675020210151</v>
      </c>
      <c r="N38" s="11"/>
      <c r="O38" s="12"/>
    </row>
    <row r="39" spans="1:15" s="13" customFormat="1" x14ac:dyDescent="0.2">
      <c r="A39" s="90"/>
      <c r="B39" s="91"/>
      <c r="C39" s="92"/>
      <c r="D39" s="91"/>
      <c r="E39" s="92"/>
      <c r="F39" s="91"/>
      <c r="G39" s="92"/>
      <c r="H39" s="91"/>
      <c r="I39" s="92"/>
      <c r="J39" s="91"/>
      <c r="K39" s="92"/>
      <c r="L39" s="91"/>
      <c r="M39" s="92"/>
      <c r="N39" s="14"/>
    </row>
    <row r="40" spans="1:15" s="13" customFormat="1" x14ac:dyDescent="0.2">
      <c r="A40" s="62" t="str">
        <f>[2]Resumen!A44</f>
        <v>Fuente: Instituto Nacional de Estadística (INE). LXXIII Encuesta Permanente de Hogares de Propósitos Múltiples, Otubre 2021</v>
      </c>
      <c r="B40" s="9"/>
      <c r="C40" s="27"/>
      <c r="D40" s="9"/>
      <c r="E40" s="27"/>
      <c r="F40" s="9"/>
      <c r="G40" s="27"/>
      <c r="H40" s="9"/>
      <c r="I40" s="27"/>
      <c r="J40" s="9"/>
      <c r="K40" s="27"/>
      <c r="L40" s="9"/>
      <c r="M40" s="27"/>
      <c r="N40" s="14"/>
    </row>
    <row r="41" spans="1:15" s="13" customFormat="1" x14ac:dyDescent="0.2">
      <c r="A41" s="63" t="s">
        <v>83</v>
      </c>
      <c r="C41" s="29"/>
      <c r="E41" s="29"/>
      <c r="G41" s="29"/>
      <c r="I41" s="29"/>
      <c r="K41" s="29"/>
      <c r="M41" s="29"/>
      <c r="N41" s="14"/>
    </row>
    <row r="42" spans="1:15" s="13" customFormat="1" x14ac:dyDescent="0.2">
      <c r="A42" s="63" t="s">
        <v>84</v>
      </c>
      <c r="C42" s="29"/>
      <c r="E42" s="29"/>
      <c r="F42" s="9"/>
      <c r="G42" s="29"/>
      <c r="I42" s="29"/>
      <c r="K42" s="29"/>
      <c r="M42" s="29"/>
      <c r="N42" s="14"/>
    </row>
    <row r="43" spans="1:15" s="13" customFormat="1" x14ac:dyDescent="0.2">
      <c r="A43" s="63"/>
      <c r="C43" s="29"/>
      <c r="E43" s="29"/>
      <c r="F43" s="9"/>
      <c r="G43" s="29"/>
      <c r="I43" s="29"/>
      <c r="K43" s="29"/>
      <c r="M43" s="29"/>
      <c r="N43" s="14"/>
    </row>
    <row r="44" spans="1:15" s="13" customFormat="1" x14ac:dyDescent="0.2">
      <c r="A44" s="63"/>
      <c r="C44" s="29"/>
      <c r="E44" s="29"/>
      <c r="F44" s="9"/>
      <c r="G44" s="29"/>
      <c r="I44" s="29"/>
      <c r="K44" s="29"/>
      <c r="M44" s="29"/>
      <c r="N44" s="14"/>
    </row>
    <row r="45" spans="1:15" s="13" customFormat="1" x14ac:dyDescent="0.2">
      <c r="A45" s="63"/>
      <c r="C45" s="29"/>
      <c r="E45" s="29"/>
      <c r="F45" s="9"/>
      <c r="G45" s="29"/>
      <c r="I45" s="29"/>
      <c r="K45" s="29"/>
      <c r="M45" s="29"/>
      <c r="N45" s="14"/>
    </row>
    <row r="46" spans="1:15" s="13" customFormat="1" x14ac:dyDescent="0.2">
      <c r="A46" s="63"/>
      <c r="C46" s="29"/>
      <c r="E46" s="29"/>
      <c r="F46" s="9"/>
      <c r="G46" s="29"/>
      <c r="I46" s="29"/>
      <c r="K46" s="29"/>
      <c r="M46" s="29"/>
      <c r="N46" s="14"/>
    </row>
    <row r="47" spans="1:15" s="13" customFormat="1" x14ac:dyDescent="0.2">
      <c r="A47" s="63"/>
      <c r="C47" s="29"/>
      <c r="E47" s="29"/>
      <c r="F47" s="9"/>
      <c r="G47" s="29"/>
      <c r="I47" s="29"/>
      <c r="K47" s="29"/>
      <c r="M47" s="29"/>
      <c r="N47" s="14"/>
    </row>
    <row r="48" spans="1:15" s="13" customFormat="1" x14ac:dyDescent="0.2">
      <c r="A48" s="63"/>
      <c r="C48" s="29"/>
      <c r="E48" s="29"/>
      <c r="F48" s="9"/>
      <c r="G48" s="29"/>
      <c r="I48" s="29"/>
      <c r="K48" s="29"/>
      <c r="M48" s="29"/>
      <c r="N48" s="14"/>
    </row>
    <row r="49" spans="1:14" s="13" customFormat="1" x14ac:dyDescent="0.2">
      <c r="A49" s="63"/>
      <c r="C49" s="29"/>
      <c r="E49" s="29"/>
      <c r="F49" s="9"/>
      <c r="G49" s="29"/>
      <c r="I49" s="29"/>
      <c r="K49" s="29"/>
      <c r="M49" s="29"/>
      <c r="N49" s="14"/>
    </row>
    <row r="50" spans="1:14" s="13" customFormat="1" x14ac:dyDescent="0.2">
      <c r="A50" s="63"/>
      <c r="C50" s="29"/>
      <c r="E50" s="29"/>
      <c r="F50" s="9"/>
      <c r="G50" s="29"/>
      <c r="I50" s="29"/>
      <c r="K50" s="29"/>
      <c r="M50" s="29"/>
      <c r="N50" s="14"/>
    </row>
    <row r="51" spans="1:14" s="13" customFormat="1" x14ac:dyDescent="0.2">
      <c r="A51" s="63"/>
      <c r="C51" s="29"/>
      <c r="E51" s="29"/>
      <c r="F51" s="9"/>
      <c r="G51" s="29"/>
      <c r="I51" s="29"/>
      <c r="K51" s="29"/>
      <c r="M51" s="29"/>
      <c r="N51" s="14"/>
    </row>
    <row r="52" spans="1:14" s="13" customFormat="1" x14ac:dyDescent="0.2">
      <c r="A52" s="63"/>
      <c r="C52" s="29"/>
      <c r="E52" s="29"/>
      <c r="F52" s="9"/>
      <c r="G52" s="29"/>
      <c r="I52" s="29"/>
      <c r="K52" s="29"/>
      <c r="M52" s="29"/>
      <c r="N52" s="14"/>
    </row>
    <row r="53" spans="1:14" s="13" customFormat="1" x14ac:dyDescent="0.2">
      <c r="A53" s="63"/>
      <c r="C53" s="29"/>
      <c r="E53" s="29"/>
      <c r="F53" s="9"/>
      <c r="G53" s="29"/>
      <c r="I53" s="29"/>
      <c r="K53" s="29"/>
      <c r="M53" s="29"/>
      <c r="N53" s="14"/>
    </row>
    <row r="54" spans="1:14" s="13" customFormat="1" x14ac:dyDescent="0.2">
      <c r="A54" s="63"/>
      <c r="C54" s="29"/>
      <c r="E54" s="29"/>
      <c r="F54" s="9"/>
      <c r="G54" s="29"/>
      <c r="I54" s="29"/>
      <c r="K54" s="29"/>
      <c r="M54" s="29"/>
      <c r="N54" s="14"/>
    </row>
    <row r="55" spans="1:14" s="13" customFormat="1" x14ac:dyDescent="0.2">
      <c r="A55" s="63"/>
      <c r="C55" s="29"/>
      <c r="E55" s="29"/>
      <c r="F55" s="9"/>
      <c r="G55" s="29"/>
      <c r="I55" s="29"/>
      <c r="K55" s="29"/>
      <c r="M55" s="29"/>
      <c r="N55" s="14"/>
    </row>
    <row r="56" spans="1:14" s="13" customFormat="1" x14ac:dyDescent="0.2">
      <c r="A56" s="63"/>
      <c r="C56" s="29"/>
      <c r="E56" s="29"/>
      <c r="F56" s="9"/>
      <c r="G56" s="29"/>
      <c r="I56" s="29"/>
      <c r="K56" s="29"/>
      <c r="M56" s="29"/>
      <c r="N56" s="14"/>
    </row>
    <row r="57" spans="1:14" s="13" customFormat="1" x14ac:dyDescent="0.2">
      <c r="A57" s="63"/>
      <c r="C57" s="29"/>
      <c r="E57" s="29"/>
      <c r="F57" s="9"/>
      <c r="G57" s="29"/>
      <c r="I57" s="29"/>
      <c r="K57" s="29"/>
      <c r="M57" s="29"/>
      <c r="N57" s="14"/>
    </row>
    <row r="58" spans="1:14" s="13" customFormat="1" x14ac:dyDescent="0.2">
      <c r="A58" s="63"/>
      <c r="C58" s="29"/>
      <c r="E58" s="29"/>
      <c r="F58" s="9"/>
      <c r="G58" s="29"/>
      <c r="I58" s="29"/>
      <c r="K58" s="29"/>
      <c r="M58" s="29"/>
      <c r="N58" s="14"/>
    </row>
    <row r="59" spans="1:14" s="13" customFormat="1" x14ac:dyDescent="0.2">
      <c r="A59" s="63"/>
      <c r="C59" s="29"/>
      <c r="E59" s="29"/>
      <c r="F59" s="9"/>
      <c r="G59" s="29"/>
      <c r="I59" s="29"/>
      <c r="K59" s="29"/>
      <c r="M59" s="29"/>
      <c r="N59" s="14"/>
    </row>
    <row r="60" spans="1:14" s="13" customFormat="1" x14ac:dyDescent="0.2">
      <c r="A60" s="63"/>
      <c r="C60" s="29"/>
      <c r="E60" s="29"/>
      <c r="F60" s="9"/>
      <c r="G60" s="29"/>
      <c r="I60" s="29"/>
      <c r="K60" s="29"/>
      <c r="M60" s="29"/>
      <c r="N60" s="14"/>
    </row>
    <row r="61" spans="1:14" s="13" customFormat="1" x14ac:dyDescent="0.2">
      <c r="A61" s="63"/>
      <c r="C61" s="29"/>
      <c r="E61" s="29"/>
      <c r="F61" s="9"/>
      <c r="G61" s="29"/>
      <c r="I61" s="29"/>
      <c r="K61" s="29"/>
      <c r="M61" s="29"/>
      <c r="N61" s="14"/>
    </row>
    <row r="62" spans="1:14" s="13" customFormat="1" x14ac:dyDescent="0.2">
      <c r="A62" s="63"/>
      <c r="C62" s="29"/>
      <c r="E62" s="29"/>
      <c r="F62" s="9"/>
      <c r="G62" s="29"/>
      <c r="I62" s="29"/>
      <c r="K62" s="29"/>
      <c r="M62" s="29"/>
      <c r="N62" s="14"/>
    </row>
    <row r="63" spans="1:14" s="13" customFormat="1" x14ac:dyDescent="0.2">
      <c r="A63" s="63"/>
      <c r="C63" s="29"/>
      <c r="E63" s="29"/>
      <c r="F63" s="9"/>
      <c r="G63" s="29"/>
      <c r="I63" s="29"/>
      <c r="K63" s="29"/>
      <c r="M63" s="29"/>
      <c r="N63" s="14"/>
    </row>
    <row r="64" spans="1:14" s="13" customFormat="1" x14ac:dyDescent="0.2">
      <c r="A64" s="4"/>
      <c r="C64" s="29"/>
      <c r="E64" s="29"/>
      <c r="F64" s="14"/>
      <c r="G64" s="29"/>
      <c r="I64" s="29"/>
      <c r="K64" s="29"/>
      <c r="M64" s="29"/>
      <c r="N64" s="14"/>
    </row>
    <row r="65" spans="1:16" s="13" customFormat="1" x14ac:dyDescent="0.2">
      <c r="A65" s="188" t="s">
        <v>82</v>
      </c>
      <c r="B65" s="188"/>
      <c r="C65" s="188"/>
      <c r="D65" s="188"/>
      <c r="E65" s="188"/>
      <c r="F65" s="188"/>
      <c r="G65" s="188"/>
      <c r="H65" s="188"/>
      <c r="I65" s="188"/>
      <c r="J65" s="188"/>
      <c r="K65" s="188"/>
      <c r="L65" s="188"/>
      <c r="M65" s="188"/>
      <c r="N65" s="188"/>
      <c r="O65" s="188"/>
    </row>
    <row r="66" spans="1:16" s="13" customFormat="1" x14ac:dyDescent="0.2">
      <c r="A66" s="9" t="s">
        <v>85</v>
      </c>
      <c r="B66" s="9"/>
      <c r="C66" s="27"/>
      <c r="D66" s="9"/>
      <c r="E66" s="27"/>
      <c r="F66" s="9"/>
      <c r="G66" s="29"/>
      <c r="I66" s="29"/>
      <c r="K66" s="29"/>
      <c r="M66" s="29"/>
      <c r="N66" s="14"/>
    </row>
    <row r="67" spans="1:16" s="13" customFormat="1" ht="11.25" customHeight="1" x14ac:dyDescent="0.2">
      <c r="A67" s="185" t="s">
        <v>11</v>
      </c>
      <c r="B67" s="185" t="s">
        <v>0</v>
      </c>
      <c r="C67" s="185"/>
      <c r="D67" s="189" t="s">
        <v>9</v>
      </c>
      <c r="E67" s="189"/>
      <c r="F67" s="189"/>
      <c r="G67" s="189"/>
      <c r="H67" s="189"/>
      <c r="I67" s="189"/>
      <c r="J67" s="185" t="s">
        <v>6</v>
      </c>
      <c r="K67" s="185"/>
      <c r="L67" s="185" t="s">
        <v>10</v>
      </c>
      <c r="M67" s="185"/>
      <c r="N67" s="185"/>
      <c r="O67" s="185"/>
    </row>
    <row r="68" spans="1:16" s="13" customFormat="1" ht="11.25" customHeight="1" x14ac:dyDescent="0.2">
      <c r="A68" s="186"/>
      <c r="B68" s="186"/>
      <c r="C68" s="186"/>
      <c r="D68" s="190" t="s">
        <v>0</v>
      </c>
      <c r="E68" s="190"/>
      <c r="F68" s="190" t="s">
        <v>4</v>
      </c>
      <c r="G68" s="190"/>
      <c r="H68" s="190" t="s">
        <v>5</v>
      </c>
      <c r="I68" s="190"/>
      <c r="J68" s="186"/>
      <c r="K68" s="186"/>
      <c r="L68" s="186"/>
      <c r="M68" s="186"/>
      <c r="N68" s="187"/>
      <c r="O68" s="187"/>
    </row>
    <row r="69" spans="1:16" s="13" customFormat="1" x14ac:dyDescent="0.2">
      <c r="A69" s="187"/>
      <c r="B69" s="51" t="s">
        <v>3</v>
      </c>
      <c r="C69" s="52" t="s">
        <v>38</v>
      </c>
      <c r="D69" s="51" t="s">
        <v>3</v>
      </c>
      <c r="E69" s="52" t="s">
        <v>39</v>
      </c>
      <c r="F69" s="51" t="s">
        <v>3</v>
      </c>
      <c r="G69" s="52" t="s">
        <v>39</v>
      </c>
      <c r="H69" s="51" t="s">
        <v>3</v>
      </c>
      <c r="I69" s="52" t="s">
        <v>39</v>
      </c>
      <c r="J69" s="51" t="s">
        <v>3</v>
      </c>
      <c r="K69" s="52" t="s">
        <v>39</v>
      </c>
      <c r="L69" s="51" t="s">
        <v>3</v>
      </c>
      <c r="M69" s="52" t="s">
        <v>39</v>
      </c>
      <c r="N69" s="65"/>
      <c r="O69" s="26"/>
    </row>
    <row r="70" spans="1:16" s="13" customFormat="1" x14ac:dyDescent="0.2">
      <c r="A70" s="60"/>
      <c r="B70" s="61"/>
      <c r="C70" s="34"/>
      <c r="D70" s="61"/>
      <c r="E70" s="34"/>
      <c r="F70" s="61"/>
      <c r="G70" s="34"/>
      <c r="H70" s="61"/>
      <c r="I70" s="34"/>
      <c r="J70" s="61"/>
      <c r="K70" s="34"/>
      <c r="L70" s="61"/>
      <c r="M70" s="34"/>
      <c r="N70" s="61"/>
      <c r="O70" s="34"/>
    </row>
    <row r="71" spans="1:16" s="13" customFormat="1" x14ac:dyDescent="0.2">
      <c r="A71" s="10" t="s">
        <v>35</v>
      </c>
      <c r="B71" s="4"/>
      <c r="C71" s="45"/>
      <c r="D71" s="4"/>
      <c r="E71" s="45"/>
      <c r="F71" s="4"/>
      <c r="G71" s="45"/>
      <c r="H71" s="4"/>
      <c r="I71" s="45"/>
      <c r="J71" s="4"/>
      <c r="K71" s="45"/>
      <c r="L71" s="4"/>
      <c r="M71" s="45"/>
      <c r="N71" s="10"/>
      <c r="O71" s="6"/>
    </row>
    <row r="72" spans="1:16" s="13" customFormat="1" x14ac:dyDescent="0.2">
      <c r="A72" s="15" t="s">
        <v>7</v>
      </c>
      <c r="B72" s="4">
        <f>[1]Sheet1!O43</f>
        <v>354571.68414779654</v>
      </c>
      <c r="C72" s="45">
        <f>[1]Sheet1!P43</f>
        <v>100</v>
      </c>
      <c r="D72" s="4">
        <f t="shared" si="0"/>
        <v>152819.08748509848</v>
      </c>
      <c r="E72" s="45">
        <f>+D72/B72*100</f>
        <v>43.099630996308981</v>
      </c>
      <c r="F72" s="4">
        <f>[1]Sheet1!Q43</f>
        <v>29831.123241954465</v>
      </c>
      <c r="G72" s="45">
        <f t="shared" ref="G72:I74" si="3">+F72/$D72*100</f>
        <v>19.520547945205681</v>
      </c>
      <c r="H72" s="4">
        <f>[1]Sheet1!S43</f>
        <v>122987.96424314402</v>
      </c>
      <c r="I72" s="45">
        <f t="shared" si="3"/>
        <v>80.479452054794322</v>
      </c>
      <c r="J72" s="4">
        <f>[1]Sheet1!U43</f>
        <v>127436.46507747044</v>
      </c>
      <c r="K72" s="45">
        <f t="shared" ref="K72:K74" si="4">+J72/$B72*100</f>
        <v>35.940959409593162</v>
      </c>
      <c r="L72" s="4">
        <f>[1]Sheet1!W43</f>
        <v>74316.131585219657</v>
      </c>
      <c r="M72" s="45">
        <f t="shared" ref="M72" si="5">+L72/$B72*100</f>
        <v>20.959409594095611</v>
      </c>
      <c r="N72" s="47"/>
      <c r="O72" s="48"/>
    </row>
    <row r="73" spans="1:16" s="13" customFormat="1" x14ac:dyDescent="0.2">
      <c r="A73" s="23" t="s">
        <v>100</v>
      </c>
      <c r="B73" s="11">
        <f>[1]Sheet1!O44</f>
        <v>179248.41597139259</v>
      </c>
      <c r="C73" s="12">
        <f>[1]Sheet1!P44</f>
        <v>50.55350553505459</v>
      </c>
      <c r="D73" s="11">
        <f t="shared" si="0"/>
        <v>92110.134922525758</v>
      </c>
      <c r="E73" s="12">
        <f>+D73/B73*100</f>
        <v>51.386861313868572</v>
      </c>
      <c r="F73" s="11">
        <f>[1]Sheet1!Q44</f>
        <v>15438.914660309767</v>
      </c>
      <c r="G73" s="12">
        <f t="shared" si="3"/>
        <v>16.761363636363694</v>
      </c>
      <c r="H73" s="11">
        <f>[1]Sheet1!S44</f>
        <v>76671.220262215997</v>
      </c>
      <c r="I73" s="12">
        <f t="shared" si="3"/>
        <v>83.238636363636303</v>
      </c>
      <c r="J73" s="11">
        <f>[1]Sheet1!U44</f>
        <v>62017.335160905335</v>
      </c>
      <c r="K73" s="12">
        <f t="shared" si="4"/>
        <v>34.598540145985488</v>
      </c>
      <c r="L73" s="11">
        <f>[1]Sheet1!W44</f>
        <v>25120.945887961654</v>
      </c>
      <c r="M73" s="12">
        <f t="shared" ref="M73" si="6">+L73/$B73*100</f>
        <v>14.014598540146023</v>
      </c>
      <c r="N73" s="11"/>
      <c r="O73" s="12"/>
    </row>
    <row r="74" spans="1:16" s="13" customFormat="1" x14ac:dyDescent="0.2">
      <c r="A74" s="23" t="s">
        <v>101</v>
      </c>
      <c r="B74" s="11">
        <f>[1]Sheet1!O45</f>
        <v>175323.26817639847</v>
      </c>
      <c r="C74" s="12">
        <f>[1]Sheet1!P45</f>
        <v>49.446494464943868</v>
      </c>
      <c r="D74" s="11">
        <f t="shared" si="0"/>
        <v>60708.952562573999</v>
      </c>
      <c r="E74" s="12">
        <f>+D74/B74*100</f>
        <v>34.626865671641902</v>
      </c>
      <c r="F74" s="11">
        <f>[1]Sheet1!Q45</f>
        <v>14392.208581644698</v>
      </c>
      <c r="G74" s="12">
        <f t="shared" si="3"/>
        <v>23.706896551724139</v>
      </c>
      <c r="H74" s="11">
        <f>[1]Sheet1!S45</f>
        <v>46316.743980929299</v>
      </c>
      <c r="I74" s="12">
        <f t="shared" si="3"/>
        <v>76.293103448275858</v>
      </c>
      <c r="J74" s="11">
        <f>[1]Sheet1!U45</f>
        <v>65419.12991656681</v>
      </c>
      <c r="K74" s="12">
        <f t="shared" si="4"/>
        <v>37.313432835821018</v>
      </c>
      <c r="L74" s="11">
        <f>[1]Sheet1!W45</f>
        <v>49195.185697258239</v>
      </c>
      <c r="M74" s="12">
        <f t="shared" ref="M74" si="7">+L74/$B74*100</f>
        <v>28.059701492537403</v>
      </c>
      <c r="N74" s="11"/>
      <c r="O74" s="12"/>
    </row>
    <row r="75" spans="1:16" s="13" customFormat="1" x14ac:dyDescent="0.2">
      <c r="A75" s="10"/>
      <c r="B75" s="9"/>
      <c r="C75" s="67"/>
      <c r="D75" s="9"/>
      <c r="E75" s="67"/>
      <c r="F75" s="9"/>
      <c r="G75" s="67"/>
      <c r="H75" s="9"/>
      <c r="I75" s="67"/>
      <c r="J75" s="9"/>
      <c r="K75" s="67"/>
      <c r="L75" s="9"/>
      <c r="M75" s="67"/>
      <c r="N75" s="9"/>
      <c r="O75" s="67"/>
    </row>
    <row r="76" spans="1:16" s="13" customFormat="1" x14ac:dyDescent="0.2">
      <c r="A76" s="15" t="s">
        <v>8</v>
      </c>
      <c r="B76" s="4"/>
      <c r="C76" s="45"/>
      <c r="D76" s="4"/>
      <c r="E76" s="45"/>
      <c r="F76" s="4"/>
      <c r="G76" s="67"/>
      <c r="H76" s="4"/>
      <c r="I76" s="67"/>
      <c r="J76" s="4"/>
      <c r="K76" s="67"/>
      <c r="L76" s="4"/>
      <c r="M76" s="67"/>
      <c r="N76" s="4"/>
      <c r="O76" s="45"/>
      <c r="P76" s="140"/>
    </row>
    <row r="77" spans="1:16" s="13" customFormat="1" x14ac:dyDescent="0.2">
      <c r="A77" s="23" t="s">
        <v>77</v>
      </c>
      <c r="B77" s="11">
        <f>[1]Sheet1!O51</f>
        <v>44746.684862931696</v>
      </c>
      <c r="C77" s="12">
        <f>[1]Sheet1!P51</f>
        <v>12.619926199261835</v>
      </c>
      <c r="D77" s="11">
        <f t="shared" si="0"/>
        <v>2355.0886769964036</v>
      </c>
      <c r="E77" s="12">
        <f>+D77/B77*100</f>
        <v>5.2631578947368389</v>
      </c>
      <c r="F77" s="11">
        <f>[1]Sheet1!Q51</f>
        <v>1308.3825983313352</v>
      </c>
      <c r="G77" s="12">
        <f t="shared" ref="G77:I80" si="8">+F77/$D77*100</f>
        <v>55.55555555555555</v>
      </c>
      <c r="H77" s="11">
        <f>[1]Sheet1!S51</f>
        <v>1046.7060786650682</v>
      </c>
      <c r="I77" s="12">
        <f t="shared" si="8"/>
        <v>44.444444444444443</v>
      </c>
      <c r="J77" s="11">
        <f>[1]Sheet1!U51</f>
        <v>37419.742312276212</v>
      </c>
      <c r="K77" s="12">
        <f t="shared" ref="K77:M77" si="9">+J77/$B77*100</f>
        <v>83.62573099415205</v>
      </c>
      <c r="L77" s="11">
        <f>[1]Sheet1!W51</f>
        <v>4971.8538736590763</v>
      </c>
      <c r="M77" s="12">
        <f t="shared" si="9"/>
        <v>11.111111111111109</v>
      </c>
      <c r="N77" s="11"/>
      <c r="O77" s="12"/>
    </row>
    <row r="78" spans="1:16" s="13" customFormat="1" x14ac:dyDescent="0.2">
      <c r="A78" s="23" t="s">
        <v>78</v>
      </c>
      <c r="B78" s="11">
        <f>[1]Sheet1!O52</f>
        <v>94726.900119187936</v>
      </c>
      <c r="C78" s="12">
        <f>[1]Sheet1!P52</f>
        <v>26.715867158671024</v>
      </c>
      <c r="D78" s="11">
        <f t="shared" si="0"/>
        <v>18317.356376638705</v>
      </c>
      <c r="E78" s="12">
        <f>+D78/B78*100</f>
        <v>19.337016574585796</v>
      </c>
      <c r="F78" s="11">
        <f>[1]Sheet1!Q52</f>
        <v>7065.2660309892144</v>
      </c>
      <c r="G78" s="12">
        <f t="shared" si="8"/>
        <v>38.571428571428569</v>
      </c>
      <c r="H78" s="11">
        <f>[1]Sheet1!S52</f>
        <v>11252.090345649491</v>
      </c>
      <c r="I78" s="12">
        <f t="shared" si="8"/>
        <v>61.428571428571431</v>
      </c>
      <c r="J78" s="11">
        <f>[1]Sheet1!U52</f>
        <v>57307.157806912524</v>
      </c>
      <c r="K78" s="12">
        <f t="shared" ref="K78:M78" si="10">+J78/$B78*100</f>
        <v>60.497237569061291</v>
      </c>
      <c r="L78" s="11">
        <f>[1]Sheet1!W52</f>
        <v>19102.385935637507</v>
      </c>
      <c r="M78" s="12">
        <f t="shared" si="10"/>
        <v>20.165745856353762</v>
      </c>
      <c r="N78" s="11"/>
      <c r="O78" s="12"/>
    </row>
    <row r="79" spans="1:16" s="13" customFormat="1" x14ac:dyDescent="0.2">
      <c r="A79" s="23" t="s">
        <v>79</v>
      </c>
      <c r="B79" s="11">
        <f>[1]Sheet1!O53</f>
        <v>105978.99046483712</v>
      </c>
      <c r="C79" s="12">
        <f>[1]Sheet1!P53</f>
        <v>29.889298892988243</v>
      </c>
      <c r="D79" s="11">
        <f t="shared" si="0"/>
        <v>55475.422169248654</v>
      </c>
      <c r="E79" s="12">
        <f>+D79/B79*100</f>
        <v>52.345679012346224</v>
      </c>
      <c r="F79" s="11">
        <f>[1]Sheet1!Q53</f>
        <v>11252.090345649491</v>
      </c>
      <c r="G79" s="12">
        <f t="shared" si="8"/>
        <v>20.283018867924525</v>
      </c>
      <c r="H79" s="11">
        <f>[1]Sheet1!S53</f>
        <v>44223.331823599161</v>
      </c>
      <c r="I79" s="12">
        <f t="shared" si="8"/>
        <v>79.716981132075475</v>
      </c>
      <c r="J79" s="11">
        <f>[1]Sheet1!U53</f>
        <v>25905.975446960456</v>
      </c>
      <c r="K79" s="12">
        <f t="shared" ref="K79:M79" si="11">+J79/$B79*100</f>
        <v>24.444444444444702</v>
      </c>
      <c r="L79" s="11">
        <f>[1]Sheet1!W53</f>
        <v>24597.59284862912</v>
      </c>
      <c r="M79" s="12">
        <f t="shared" si="11"/>
        <v>23.209876543210122</v>
      </c>
      <c r="N79" s="11"/>
      <c r="O79" s="12"/>
    </row>
    <row r="80" spans="1:16" s="13" customFormat="1" x14ac:dyDescent="0.2">
      <c r="A80" s="23" t="s">
        <v>80</v>
      </c>
      <c r="B80" s="11">
        <f>[1]Sheet1!O54</f>
        <v>109119.10870083224</v>
      </c>
      <c r="C80" s="12">
        <f>[1]Sheet1!P54</f>
        <v>30.774907749076768</v>
      </c>
      <c r="D80" s="11">
        <f t="shared" si="0"/>
        <v>76671.220262216273</v>
      </c>
      <c r="E80" s="12">
        <f>+D80/B80*100</f>
        <v>70.263788968825693</v>
      </c>
      <c r="F80" s="11">
        <f>[1]Sheet1!Q54</f>
        <v>10205.384266984422</v>
      </c>
      <c r="G80" s="12">
        <f t="shared" si="8"/>
        <v>13.310580204778161</v>
      </c>
      <c r="H80" s="11">
        <f>[1]Sheet1!S54</f>
        <v>66465.835995231857</v>
      </c>
      <c r="I80" s="12">
        <f t="shared" si="8"/>
        <v>86.689419795221852</v>
      </c>
      <c r="J80" s="11">
        <f>[1]Sheet1!U54</f>
        <v>6803.5895113229471</v>
      </c>
      <c r="K80" s="12">
        <f t="shared" ref="K80:M80" si="12">+J80/$B80*100</f>
        <v>6.2350119904077417</v>
      </c>
      <c r="L80" s="11">
        <f>[1]Sheet1!W54</f>
        <v>25644.298927294189</v>
      </c>
      <c r="M80" s="12">
        <f t="shared" si="12"/>
        <v>23.501199040767645</v>
      </c>
      <c r="N80" s="11"/>
      <c r="O80" s="12"/>
    </row>
    <row r="81" spans="1:15" s="13" customFormat="1" x14ac:dyDescent="0.2">
      <c r="A81" s="23"/>
      <c r="B81" s="11"/>
      <c r="C81" s="12"/>
      <c r="D81" s="11"/>
      <c r="E81" s="12"/>
      <c r="F81" s="11"/>
      <c r="G81" s="12"/>
      <c r="H81" s="11"/>
      <c r="I81" s="12"/>
      <c r="J81" s="11"/>
      <c r="K81" s="12"/>
      <c r="L81" s="11"/>
      <c r="M81" s="12"/>
      <c r="N81" s="11"/>
      <c r="O81" s="12"/>
    </row>
    <row r="82" spans="1:15" s="13" customFormat="1" x14ac:dyDescent="0.2">
      <c r="A82" s="10" t="s">
        <v>36</v>
      </c>
      <c r="B82" s="10"/>
      <c r="C82" s="6"/>
      <c r="D82" s="10"/>
      <c r="E82" s="6"/>
      <c r="F82" s="10"/>
      <c r="G82" s="6"/>
      <c r="H82" s="10"/>
      <c r="I82" s="6"/>
      <c r="J82" s="10"/>
      <c r="K82" s="6"/>
      <c r="L82" s="10"/>
      <c r="M82" s="6"/>
      <c r="N82" s="10"/>
      <c r="O82" s="6"/>
    </row>
    <row r="83" spans="1:15" s="13" customFormat="1" x14ac:dyDescent="0.2">
      <c r="A83" s="15" t="s">
        <v>7</v>
      </c>
      <c r="B83" s="4">
        <f>[1]Sheet1!O55</f>
        <v>204092.21936389091</v>
      </c>
      <c r="C83" s="45">
        <f>[1]Sheet1!P55</f>
        <v>100</v>
      </c>
      <c r="D83" s="4">
        <f t="shared" si="0"/>
        <v>96786.000935453165</v>
      </c>
      <c r="E83" s="45">
        <f>+D83/B83*100</f>
        <v>47.422680412371008</v>
      </c>
      <c r="F83" s="4">
        <f>[1]Sheet1!Q55</f>
        <v>16832.347988774429</v>
      </c>
      <c r="G83" s="45">
        <f t="shared" ref="G83:I85" si="13">+F83/$D83*100</f>
        <v>17.391304347826051</v>
      </c>
      <c r="H83" s="4">
        <f>[1]Sheet1!S55</f>
        <v>79953.652946678732</v>
      </c>
      <c r="I83" s="45">
        <f t="shared" si="13"/>
        <v>82.608695652173949</v>
      </c>
      <c r="J83" s="4">
        <f>[1]Sheet1!U55</f>
        <v>53202.242750233498</v>
      </c>
      <c r="K83" s="45">
        <f t="shared" ref="K83:M91" si="14">+J83/$B83*100</f>
        <v>26.067746686303284</v>
      </c>
      <c r="L83" s="4">
        <f>[1]Sheet1!W55</f>
        <v>54103.975678203562</v>
      </c>
      <c r="M83" s="45">
        <f t="shared" si="14"/>
        <v>26.509572901325374</v>
      </c>
      <c r="N83" s="47"/>
      <c r="O83" s="48"/>
    </row>
    <row r="84" spans="1:15" s="13" customFormat="1" x14ac:dyDescent="0.2">
      <c r="A84" s="23" t="s">
        <v>100</v>
      </c>
      <c r="B84" s="82">
        <f>[1]Sheet1!O56</f>
        <v>95283.112722169826</v>
      </c>
      <c r="C84" s="67">
        <f>[1]Sheet1!P56</f>
        <v>46.686303387334235</v>
      </c>
      <c r="D84" s="82">
        <f t="shared" si="0"/>
        <v>52901.665107576759</v>
      </c>
      <c r="E84" s="67">
        <f>+D84/B84*100</f>
        <v>55.52050473186101</v>
      </c>
      <c r="F84" s="82">
        <f>[1]Sheet1!Q56</f>
        <v>7514.4410664171555</v>
      </c>
      <c r="G84" s="67">
        <f t="shared" si="13"/>
        <v>14.204545454545459</v>
      </c>
      <c r="H84" s="82">
        <f>[1]Sheet1!S56</f>
        <v>45387.224041159607</v>
      </c>
      <c r="I84" s="67">
        <f t="shared" si="13"/>
        <v>85.795454545454547</v>
      </c>
      <c r="J84" s="82">
        <f>[1]Sheet1!U56</f>
        <v>24046.211412534856</v>
      </c>
      <c r="K84" s="67">
        <f t="shared" si="14"/>
        <v>25.236593059936784</v>
      </c>
      <c r="L84" s="82">
        <f>[1]Sheet1!W56</f>
        <v>18335.236202057851</v>
      </c>
      <c r="M84" s="67">
        <f t="shared" si="14"/>
        <v>19.242902208201826</v>
      </c>
      <c r="N84" s="11"/>
      <c r="O84" s="12"/>
    </row>
    <row r="85" spans="1:15" s="13" customFormat="1" x14ac:dyDescent="0.2">
      <c r="A85" s="23" t="s">
        <v>101</v>
      </c>
      <c r="B85" s="82">
        <f>[1]Sheet1!O57</f>
        <v>108809.10664172079</v>
      </c>
      <c r="C85" s="67">
        <f>[1]Sheet1!P57</f>
        <v>53.313696612665616</v>
      </c>
      <c r="D85" s="82">
        <f t="shared" si="0"/>
        <v>43884.335827876108</v>
      </c>
      <c r="E85" s="67">
        <f>+D85/B85*100</f>
        <v>40.331491712706971</v>
      </c>
      <c r="F85" s="82">
        <f>[1]Sheet1!Q57</f>
        <v>9317.9069223572733</v>
      </c>
      <c r="G85" s="67">
        <f t="shared" si="13"/>
        <v>21.232876712328807</v>
      </c>
      <c r="H85" s="82">
        <f>[1]Sheet1!S57</f>
        <v>34566.428905518835</v>
      </c>
      <c r="I85" s="67">
        <f t="shared" si="13"/>
        <v>78.767123287671197</v>
      </c>
      <c r="J85" s="82">
        <f>[1]Sheet1!U57</f>
        <v>29156.031337698492</v>
      </c>
      <c r="K85" s="67">
        <f t="shared" si="14"/>
        <v>26.795580110497081</v>
      </c>
      <c r="L85" s="82">
        <f>[1]Sheet1!W57</f>
        <v>35768.739476145587</v>
      </c>
      <c r="M85" s="67">
        <f t="shared" si="14"/>
        <v>32.872928176795398</v>
      </c>
      <c r="N85" s="11"/>
      <c r="O85" s="12"/>
    </row>
    <row r="86" spans="1:15" s="13" customFormat="1" x14ac:dyDescent="0.2">
      <c r="A86" s="9"/>
      <c r="B86" s="141"/>
      <c r="C86" s="67"/>
      <c r="D86" s="141"/>
      <c r="E86" s="67"/>
      <c r="F86" s="141"/>
      <c r="G86" s="67"/>
      <c r="H86" s="141"/>
      <c r="I86" s="67"/>
      <c r="J86" s="141"/>
      <c r="K86" s="67"/>
      <c r="L86" s="141"/>
      <c r="M86" s="67"/>
      <c r="N86" s="9"/>
      <c r="O86" s="67"/>
    </row>
    <row r="87" spans="1:15" s="13" customFormat="1" x14ac:dyDescent="0.2">
      <c r="A87" s="15" t="s">
        <v>8</v>
      </c>
      <c r="B87" s="4"/>
      <c r="C87" s="45"/>
      <c r="D87" s="4"/>
      <c r="E87" s="45"/>
      <c r="F87" s="4"/>
      <c r="G87" s="67"/>
      <c r="H87" s="4"/>
      <c r="I87" s="67"/>
      <c r="J87" s="4"/>
      <c r="K87" s="67"/>
      <c r="L87" s="4"/>
      <c r="M87" s="67"/>
      <c r="N87" s="47"/>
      <c r="O87" s="48"/>
    </row>
    <row r="88" spans="1:15" s="13" customFormat="1" x14ac:dyDescent="0.2">
      <c r="A88" s="23" t="s">
        <v>77</v>
      </c>
      <c r="B88" s="82">
        <f>[1]Sheet1!O63</f>
        <v>33965.273620205458</v>
      </c>
      <c r="C88" s="67">
        <f>[1]Sheet1!P63</f>
        <v>16.642120765831987</v>
      </c>
      <c r="D88" s="82">
        <f t="shared" si="0"/>
        <v>3606.9317118802337</v>
      </c>
      <c r="E88" s="67">
        <f>+D88/B88*100</f>
        <v>10.619469026548696</v>
      </c>
      <c r="F88" s="82">
        <f>[1]Sheet1!Q63</f>
        <v>901.73292797005843</v>
      </c>
      <c r="G88" s="67">
        <f t="shared" ref="G88:I91" si="15">+F88/$D88*100</f>
        <v>25</v>
      </c>
      <c r="H88" s="82">
        <f>[1]Sheet1!S63</f>
        <v>2705.1987839101753</v>
      </c>
      <c r="I88" s="67">
        <f t="shared" si="15"/>
        <v>75</v>
      </c>
      <c r="J88" s="82">
        <f>[1]Sheet1!U63</f>
        <v>24947.94434050491</v>
      </c>
      <c r="K88" s="67">
        <f t="shared" si="14"/>
        <v>73.451327433628364</v>
      </c>
      <c r="L88" s="82">
        <f>[1]Sheet1!W63</f>
        <v>5410.3975678203515</v>
      </c>
      <c r="M88" s="67">
        <f t="shared" si="14"/>
        <v>15.929203539823048</v>
      </c>
      <c r="N88" s="11"/>
      <c r="O88" s="12"/>
    </row>
    <row r="89" spans="1:15" s="13" customFormat="1" x14ac:dyDescent="0.2">
      <c r="A89" s="23" t="s">
        <v>78</v>
      </c>
      <c r="B89" s="82">
        <f>[1]Sheet1!O64</f>
        <v>52901.66510757681</v>
      </c>
      <c r="C89" s="67">
        <f>[1]Sheet1!P64</f>
        <v>25.920471281295921</v>
      </c>
      <c r="D89" s="82">
        <f t="shared" si="0"/>
        <v>16531.770346117744</v>
      </c>
      <c r="E89" s="67">
        <f>+D89/B89*100</f>
        <v>31.249999999999982</v>
      </c>
      <c r="F89" s="82">
        <f>[1]Sheet1!Q64</f>
        <v>3907.5093545369205</v>
      </c>
      <c r="G89" s="67">
        <f t="shared" si="15"/>
        <v>23.63636363636363</v>
      </c>
      <c r="H89" s="82">
        <f>[1]Sheet1!S64</f>
        <v>12624.260991580823</v>
      </c>
      <c r="I89" s="67">
        <f t="shared" si="15"/>
        <v>76.36363636363636</v>
      </c>
      <c r="J89" s="82">
        <f>[1]Sheet1!U64</f>
        <v>22843.900841908118</v>
      </c>
      <c r="K89" s="67">
        <f t="shared" si="14"/>
        <v>43.181818181818088</v>
      </c>
      <c r="L89" s="82">
        <f>[1]Sheet1!W64</f>
        <v>13525.993919550881</v>
      </c>
      <c r="M89" s="67">
        <f t="shared" si="14"/>
        <v>25.568181818181806</v>
      </c>
      <c r="N89" s="11"/>
      <c r="O89" s="12"/>
    </row>
    <row r="90" spans="1:15" s="13" customFormat="1" x14ac:dyDescent="0.2">
      <c r="A90" s="23" t="s">
        <v>79</v>
      </c>
      <c r="B90" s="82">
        <f>[1]Sheet1!O65</f>
        <v>56809.174462113755</v>
      </c>
      <c r="C90" s="67">
        <f>[1]Sheet1!P65</f>
        <v>27.835051546391647</v>
      </c>
      <c r="D90" s="82">
        <f t="shared" si="0"/>
        <v>35468.161833488906</v>
      </c>
      <c r="E90" s="67">
        <f>+D90/B90*100</f>
        <v>62.433862433862252</v>
      </c>
      <c r="F90" s="82">
        <f>[1]Sheet1!Q65</f>
        <v>7514.4410664171555</v>
      </c>
      <c r="G90" s="67">
        <f t="shared" si="15"/>
        <v>21.186440677966143</v>
      </c>
      <c r="H90" s="82">
        <f>[1]Sheet1!S65</f>
        <v>27953.720767071754</v>
      </c>
      <c r="I90" s="67">
        <f t="shared" si="15"/>
        <v>78.813559322033868</v>
      </c>
      <c r="J90" s="82">
        <f>[1]Sheet1!U65</f>
        <v>4508.6646398502926</v>
      </c>
      <c r="K90" s="67">
        <f t="shared" si="14"/>
        <v>7.9365079365079261</v>
      </c>
      <c r="L90" s="82">
        <f>[1]Sheet1!W65</f>
        <v>16832.347988774429</v>
      </c>
      <c r="M90" s="67">
        <f t="shared" si="14"/>
        <v>29.629629629629601</v>
      </c>
      <c r="N90" s="11"/>
      <c r="O90" s="12"/>
    </row>
    <row r="91" spans="1:15" s="13" customFormat="1" x14ac:dyDescent="0.2">
      <c r="A91" s="23" t="s">
        <v>80</v>
      </c>
      <c r="B91" s="82">
        <f>[1]Sheet1!O66</f>
        <v>60416.106173994012</v>
      </c>
      <c r="C91" s="67">
        <f>[1]Sheet1!P66</f>
        <v>29.60235640648002</v>
      </c>
      <c r="D91" s="82">
        <f t="shared" si="0"/>
        <v>41179.137043965944</v>
      </c>
      <c r="E91" s="67">
        <f>+D91/B91*100</f>
        <v>68.159203980099292</v>
      </c>
      <c r="F91" s="82">
        <f>[1]Sheet1!Q66</f>
        <v>4508.6646398502926</v>
      </c>
      <c r="G91" s="67">
        <f t="shared" si="15"/>
        <v>10.948905109489067</v>
      </c>
      <c r="H91" s="82">
        <f>[1]Sheet1!S66</f>
        <v>36670.472404115651</v>
      </c>
      <c r="I91" s="67">
        <f t="shared" si="15"/>
        <v>89.051094890510925</v>
      </c>
      <c r="J91" s="82">
        <f>[1]Sheet1!U66</f>
        <v>901.73292797005843</v>
      </c>
      <c r="K91" s="67">
        <f t="shared" si="14"/>
        <v>1.4925373134328335</v>
      </c>
      <c r="L91" s="82">
        <f>[1]Sheet1!W66</f>
        <v>18335.236202057851</v>
      </c>
      <c r="M91" s="67">
        <f t="shared" si="14"/>
        <v>30.348258706467607</v>
      </c>
      <c r="N91" s="11"/>
      <c r="O91" s="12"/>
    </row>
    <row r="92" spans="1:15" s="13" customFormat="1" x14ac:dyDescent="0.2">
      <c r="A92" s="23"/>
      <c r="B92" s="141"/>
      <c r="C92" s="142"/>
      <c r="D92" s="141"/>
      <c r="E92" s="142"/>
      <c r="F92" s="141"/>
      <c r="G92" s="142"/>
      <c r="H92" s="141"/>
      <c r="I92" s="142"/>
      <c r="J92" s="141"/>
      <c r="K92" s="142"/>
      <c r="L92" s="141"/>
      <c r="M92" s="142"/>
      <c r="N92" s="9"/>
      <c r="O92" s="8"/>
    </row>
    <row r="93" spans="1:15" s="13" customFormat="1" x14ac:dyDescent="0.2">
      <c r="A93" s="10" t="s">
        <v>37</v>
      </c>
      <c r="B93" s="4"/>
      <c r="C93" s="45"/>
      <c r="D93" s="4"/>
      <c r="E93" s="45"/>
      <c r="F93" s="4"/>
      <c r="G93" s="45"/>
      <c r="H93" s="4"/>
      <c r="I93" s="45"/>
      <c r="J93" s="4"/>
      <c r="K93" s="45"/>
      <c r="L93" s="4"/>
      <c r="M93" s="45"/>
      <c r="N93" s="10"/>
      <c r="O93" s="6"/>
    </row>
    <row r="94" spans="1:15" s="13" customFormat="1" x14ac:dyDescent="0.2">
      <c r="A94" s="15" t="s">
        <v>7</v>
      </c>
      <c r="B94" s="4">
        <f>[1]Sheet1!O67</f>
        <v>1166272.5753379185</v>
      </c>
      <c r="C94" s="45">
        <f>[1]Sheet1!P67</f>
        <v>100</v>
      </c>
      <c r="D94" s="4">
        <f t="shared" ref="D94:D102" si="16">+F94+H94</f>
        <v>540685.99905389664</v>
      </c>
      <c r="E94" s="45">
        <f>+D94/B94*100</f>
        <v>46.36017432693528</v>
      </c>
      <c r="F94" s="4">
        <f>[1]Sheet1!Q67</f>
        <v>73846.962570894044</v>
      </c>
      <c r="G94" s="45">
        <f t="shared" ref="G94:I96" si="17">+F94/$D94*100</f>
        <v>13.658012728295713</v>
      </c>
      <c r="H94" s="4">
        <f>[1]Sheet1!S67</f>
        <v>466839.03648300254</v>
      </c>
      <c r="I94" s="45">
        <f t="shared" si="17"/>
        <v>86.341987271704284</v>
      </c>
      <c r="J94" s="4">
        <f>[1]Sheet1!U67</f>
        <v>307062.16580352088</v>
      </c>
      <c r="K94" s="45">
        <f t="shared" ref="K94:M102" si="18">+J94/$B94*100</f>
        <v>26.328507785973787</v>
      </c>
      <c r="L94" s="4">
        <f>[1]Sheet1!W67</f>
        <v>318524.41048049426</v>
      </c>
      <c r="M94" s="45">
        <f t="shared" si="18"/>
        <v>27.311317887090354</v>
      </c>
      <c r="N94" s="47"/>
      <c r="O94" s="48"/>
    </row>
    <row r="95" spans="1:15" s="13" customFormat="1" x14ac:dyDescent="0.2">
      <c r="A95" s="23" t="s">
        <v>100</v>
      </c>
      <c r="B95" s="82">
        <f>[1]Sheet1!O68</f>
        <v>584198.49408557499</v>
      </c>
      <c r="C95" s="67">
        <f>[1]Sheet1!P68</f>
        <v>50.091077029424959</v>
      </c>
      <c r="D95" s="82">
        <f t="shared" si="16"/>
        <v>321998.11265843955</v>
      </c>
      <c r="E95" s="67">
        <f>+D95/B95*100</f>
        <v>55.117929251504094</v>
      </c>
      <c r="F95" s="82">
        <f>[1]Sheet1!Q68</f>
        <v>35257.937878053315</v>
      </c>
      <c r="G95" s="67">
        <f t="shared" si="17"/>
        <v>10.949734328242251</v>
      </c>
      <c r="H95" s="82">
        <f>[1]Sheet1!S68</f>
        <v>286740.17478038627</v>
      </c>
      <c r="I95" s="67">
        <f t="shared" si="17"/>
        <v>89.050265671757757</v>
      </c>
      <c r="J95" s="82">
        <f>[1]Sheet1!U68</f>
        <v>146718.53807493445</v>
      </c>
      <c r="K95" s="67">
        <f t="shared" si="18"/>
        <v>25.114501245777383</v>
      </c>
      <c r="L95" s="82">
        <f>[1]Sheet1!W68</f>
        <v>115481.84335220812</v>
      </c>
      <c r="M95" s="67">
        <f t="shared" si="18"/>
        <v>19.767569502719741</v>
      </c>
      <c r="N95" s="11"/>
      <c r="O95" s="12"/>
    </row>
    <row r="96" spans="1:15" s="13" customFormat="1" x14ac:dyDescent="0.2">
      <c r="A96" s="23" t="s">
        <v>101</v>
      </c>
      <c r="B96" s="82">
        <f>[1]Sheet1!O69</f>
        <v>582074.08125233045</v>
      </c>
      <c r="C96" s="67">
        <f>[1]Sheet1!P69</f>
        <v>49.908922970573919</v>
      </c>
      <c r="D96" s="82">
        <f t="shared" si="16"/>
        <v>218687.88639546328</v>
      </c>
      <c r="E96" s="67">
        <f>+D96/B96*100</f>
        <v>37.570455967556057</v>
      </c>
      <c r="F96" s="82">
        <f>[1]Sheet1!Q69</f>
        <v>38589.02469284067</v>
      </c>
      <c r="G96" s="67">
        <f t="shared" si="17"/>
        <v>17.645707464133782</v>
      </c>
      <c r="H96" s="82">
        <f>[1]Sheet1!S69</f>
        <v>180098.86170262261</v>
      </c>
      <c r="I96" s="67">
        <f t="shared" si="17"/>
        <v>82.354292535866207</v>
      </c>
      <c r="J96" s="82">
        <f>[1]Sheet1!U69</f>
        <v>160343.62772858769</v>
      </c>
      <c r="K96" s="67">
        <f t="shared" si="18"/>
        <v>27.546945121419753</v>
      </c>
      <c r="L96" s="82">
        <f>[1]Sheet1!W69</f>
        <v>203042.56712828786</v>
      </c>
      <c r="M96" s="67">
        <f t="shared" si="18"/>
        <v>34.882598911025632</v>
      </c>
      <c r="N96" s="11"/>
      <c r="O96" s="12"/>
    </row>
    <row r="97" spans="1:15" s="13" customFormat="1" x14ac:dyDescent="0.2">
      <c r="A97" s="9"/>
      <c r="B97" s="141"/>
      <c r="C97" s="142"/>
      <c r="D97" s="141"/>
      <c r="E97" s="142"/>
      <c r="F97" s="141"/>
      <c r="G97" s="142"/>
      <c r="H97" s="141"/>
      <c r="I97" s="142"/>
      <c r="J97" s="141"/>
      <c r="K97" s="142"/>
      <c r="L97" s="141"/>
      <c r="M97" s="142"/>
      <c r="N97" s="9"/>
      <c r="O97" s="8"/>
    </row>
    <row r="98" spans="1:15" s="13" customFormat="1" x14ac:dyDescent="0.2">
      <c r="A98" s="15" t="s">
        <v>8</v>
      </c>
      <c r="B98" s="4"/>
      <c r="C98" s="45"/>
      <c r="D98" s="4"/>
      <c r="E98" s="45"/>
      <c r="F98" s="4"/>
      <c r="G98" s="67"/>
      <c r="H98" s="4"/>
      <c r="I98" s="67"/>
      <c r="J98" s="4"/>
      <c r="K98" s="67"/>
      <c r="L98" s="4"/>
      <c r="M98" s="67"/>
      <c r="N98" s="47"/>
      <c r="O98" s="48"/>
    </row>
    <row r="99" spans="1:15" s="13" customFormat="1" x14ac:dyDescent="0.2">
      <c r="A99" s="23" t="s">
        <v>77</v>
      </c>
      <c r="B99" s="82">
        <f>[1]Sheet1!O75</f>
        <v>181799.13284992366</v>
      </c>
      <c r="C99" s="67">
        <f>[1]Sheet1!P75</f>
        <v>15.588048342579672</v>
      </c>
      <c r="D99" s="82">
        <f t="shared" si="16"/>
        <v>21987.534430528827</v>
      </c>
      <c r="E99" s="67">
        <f>+D99/B99*100</f>
        <v>12.09441106007897</v>
      </c>
      <c r="F99" s="82">
        <f>[1]Sheet1!Q75</f>
        <v>11038.102991030501</v>
      </c>
      <c r="G99" s="67">
        <f t="shared" ref="G99:I102" si="19">+F99/$D99*100</f>
        <v>50.201640506379505</v>
      </c>
      <c r="H99" s="82">
        <f>[1]Sheet1!S75</f>
        <v>10949.431439498327</v>
      </c>
      <c r="I99" s="67">
        <f t="shared" si="19"/>
        <v>49.798359493620495</v>
      </c>
      <c r="J99" s="82">
        <f>[1]Sheet1!U75</f>
        <v>122498.70318791161</v>
      </c>
      <c r="K99" s="67">
        <f t="shared" si="18"/>
        <v>67.381346251544045</v>
      </c>
      <c r="L99" s="82">
        <f>[1]Sheet1!W75</f>
        <v>37312.895231482973</v>
      </c>
      <c r="M99" s="67">
        <f t="shared" si="18"/>
        <v>20.524242688376852</v>
      </c>
      <c r="N99" s="11"/>
      <c r="O99" s="12"/>
    </row>
    <row r="100" spans="1:15" s="13" customFormat="1" x14ac:dyDescent="0.2">
      <c r="A100" s="23" t="s">
        <v>78</v>
      </c>
      <c r="B100" s="11">
        <f>[1]Sheet1!O76</f>
        <v>315370.66676877131</v>
      </c>
      <c r="C100" s="12">
        <f>[1]Sheet1!P76</f>
        <v>27.040905654271697</v>
      </c>
      <c r="D100" s="11">
        <f t="shared" si="16"/>
        <v>95992.624032769512</v>
      </c>
      <c r="E100" s="12">
        <f>+D100/B100*100</f>
        <v>30.438031861457482</v>
      </c>
      <c r="F100" s="11">
        <f>[1]Sheet1!Q76</f>
        <v>25619.363639819974</v>
      </c>
      <c r="G100" s="12">
        <f t="shared" si="19"/>
        <v>26.688887711908109</v>
      </c>
      <c r="H100" s="11">
        <f>[1]Sheet1!S76</f>
        <v>70373.260392949538</v>
      </c>
      <c r="I100" s="12">
        <f t="shared" si="19"/>
        <v>73.311112288091891</v>
      </c>
      <c r="J100" s="11">
        <f>[1]Sheet1!U76</f>
        <v>134901.60719183201</v>
      </c>
      <c r="K100" s="12">
        <f t="shared" si="18"/>
        <v>42.775572177973487</v>
      </c>
      <c r="L100" s="11">
        <f>[1]Sheet1!W76</f>
        <v>84476.435544170949</v>
      </c>
      <c r="M100" s="12">
        <f t="shared" si="18"/>
        <v>26.786395960569404</v>
      </c>
      <c r="N100" s="11"/>
      <c r="O100" s="12"/>
    </row>
    <row r="101" spans="1:15" s="13" customFormat="1" x14ac:dyDescent="0.2">
      <c r="A101" s="23" t="s">
        <v>79</v>
      </c>
      <c r="B101" s="11">
        <f>[1]Sheet1!O77</f>
        <v>378942.8425725149</v>
      </c>
      <c r="C101" s="12">
        <f>[1]Sheet1!P77</f>
        <v>32.491790563001032</v>
      </c>
      <c r="D101" s="11">
        <f t="shared" si="16"/>
        <v>223595.84506611218</v>
      </c>
      <c r="E101" s="12">
        <f>+D101/B101*100</f>
        <v>59.005163825814876</v>
      </c>
      <c r="F101" s="11">
        <f>[1]Sheet1!Q77</f>
        <v>23653.077837922501</v>
      </c>
      <c r="G101" s="12">
        <f t="shared" si="19"/>
        <v>10.578496139285964</v>
      </c>
      <c r="H101" s="11">
        <f>[1]Sheet1!S77</f>
        <v>199942.76722818968</v>
      </c>
      <c r="I101" s="12">
        <f t="shared" si="19"/>
        <v>89.42150386071404</v>
      </c>
      <c r="J101" s="11">
        <f>[1]Sheet1!U77</f>
        <v>39633.867239509134</v>
      </c>
      <c r="K101" s="12">
        <f t="shared" si="18"/>
        <v>10.459062102993739</v>
      </c>
      <c r="L101" s="11">
        <f>[1]Sheet1!W77</f>
        <v>115713.13026689737</v>
      </c>
      <c r="M101" s="12">
        <f t="shared" si="18"/>
        <v>30.535774071192378</v>
      </c>
      <c r="N101" s="11"/>
      <c r="O101" s="12"/>
    </row>
    <row r="102" spans="1:15" s="13" customFormat="1" x14ac:dyDescent="0.2">
      <c r="A102" s="23" t="s">
        <v>80</v>
      </c>
      <c r="B102" s="11">
        <f>[1]Sheet1!O78</f>
        <v>290159.93314670568</v>
      </c>
      <c r="C102" s="12">
        <f>[1]Sheet1!P78</f>
        <v>24.87925544014735</v>
      </c>
      <c r="D102" s="11">
        <f t="shared" si="16"/>
        <v>199109.99552449281</v>
      </c>
      <c r="E102" s="12">
        <f>+D102/B102*100</f>
        <v>68.620775227371666</v>
      </c>
      <c r="F102" s="11">
        <f>[1]Sheet1!Q78</f>
        <v>13536.41810212101</v>
      </c>
      <c r="G102" s="12">
        <f t="shared" si="19"/>
        <v>6.7984623606984487</v>
      </c>
      <c r="H102" s="11">
        <f>[1]Sheet1!S78</f>
        <v>185573.5774223718</v>
      </c>
      <c r="I102" s="12">
        <f t="shared" si="19"/>
        <v>93.201537639301549</v>
      </c>
      <c r="J102" s="11">
        <f>[1]Sheet1!U78</f>
        <v>10027.988184269318</v>
      </c>
      <c r="K102" s="12">
        <f t="shared" si="18"/>
        <v>3.4560209866050453</v>
      </c>
      <c r="L102" s="11">
        <f>[1]Sheet1!W78</f>
        <v>81021.949437944204</v>
      </c>
      <c r="M102" s="12">
        <f t="shared" si="18"/>
        <v>27.92320378602351</v>
      </c>
      <c r="N102" s="11"/>
      <c r="O102" s="12"/>
    </row>
    <row r="103" spans="1:15" s="13" customFormat="1" x14ac:dyDescent="0.2">
      <c r="A103" s="91"/>
      <c r="B103" s="91"/>
      <c r="C103" s="92"/>
      <c r="D103" s="91"/>
      <c r="E103" s="92"/>
      <c r="F103" s="91"/>
      <c r="G103" s="92"/>
      <c r="H103" s="91"/>
      <c r="I103" s="92"/>
      <c r="J103" s="91"/>
      <c r="K103" s="92"/>
      <c r="L103" s="91"/>
      <c r="M103" s="92"/>
    </row>
    <row r="104" spans="1:15" s="13" customFormat="1" x14ac:dyDescent="0.2">
      <c r="A104" s="63" t="str">
        <f>A40</f>
        <v>Fuente: Instituto Nacional de Estadística (INE). LXXIII Encuesta Permanente de Hogares de Propósitos Múltiples, Otubre 2021</v>
      </c>
      <c r="B104" s="9"/>
      <c r="C104" s="27"/>
      <c r="D104" s="9"/>
      <c r="E104" s="27"/>
      <c r="F104" s="9"/>
      <c r="G104" s="27"/>
      <c r="H104" s="9"/>
      <c r="I104" s="27"/>
      <c r="J104" s="9"/>
      <c r="K104" s="27"/>
      <c r="L104" s="9"/>
      <c r="M104" s="27"/>
    </row>
    <row r="105" spans="1:15" s="13" customFormat="1" x14ac:dyDescent="0.2">
      <c r="A105" s="63" t="s">
        <v>83</v>
      </c>
      <c r="B105" s="9"/>
      <c r="C105" s="27"/>
      <c r="D105" s="9"/>
      <c r="E105" s="27"/>
      <c r="F105" s="9"/>
      <c r="G105" s="27"/>
      <c r="H105" s="9"/>
      <c r="I105" s="27"/>
      <c r="J105" s="9"/>
      <c r="K105" s="27"/>
      <c r="L105" s="9"/>
      <c r="M105" s="27"/>
    </row>
    <row r="106" spans="1:15" s="13" customFormat="1" x14ac:dyDescent="0.2">
      <c r="A106" s="63" t="s">
        <v>84</v>
      </c>
      <c r="B106" s="9"/>
      <c r="C106" s="27"/>
      <c r="D106" s="9"/>
      <c r="E106" s="27"/>
      <c r="F106" s="9"/>
      <c r="G106" s="27"/>
      <c r="H106" s="9"/>
      <c r="I106" s="27"/>
      <c r="J106" s="9"/>
      <c r="K106" s="27"/>
      <c r="L106" s="9"/>
      <c r="M106" s="27"/>
    </row>
    <row r="107" spans="1:15" s="13" customFormat="1" x14ac:dyDescent="0.2">
      <c r="A107" s="63"/>
      <c r="B107" s="9"/>
      <c r="C107" s="27"/>
      <c r="D107" s="9"/>
      <c r="E107" s="27"/>
      <c r="F107" s="9"/>
      <c r="G107" s="27"/>
      <c r="H107" s="9"/>
      <c r="I107" s="27"/>
      <c r="J107" s="9"/>
      <c r="K107" s="27"/>
      <c r="L107" s="9"/>
      <c r="M107" s="27"/>
    </row>
    <row r="108" spans="1:15" s="13" customFormat="1" x14ac:dyDescent="0.2">
      <c r="A108" s="4"/>
      <c r="B108" s="9"/>
      <c r="C108" s="27"/>
      <c r="D108" s="9"/>
      <c r="E108" s="27"/>
      <c r="F108" s="10"/>
      <c r="G108" s="27"/>
      <c r="H108" s="9"/>
      <c r="I108" s="27"/>
      <c r="J108" s="9"/>
      <c r="K108" s="27"/>
      <c r="L108" s="9"/>
      <c r="M108" s="27"/>
    </row>
    <row r="109" spans="1:15" s="13" customFormat="1" x14ac:dyDescent="0.2">
      <c r="A109" s="4"/>
      <c r="B109" s="9"/>
      <c r="C109" s="27"/>
      <c r="D109" s="9"/>
      <c r="E109" s="27"/>
      <c r="F109" s="10"/>
      <c r="G109" s="27"/>
      <c r="H109" s="9"/>
      <c r="I109" s="27"/>
      <c r="J109" s="9"/>
      <c r="K109" s="27"/>
      <c r="L109" s="9"/>
      <c r="M109" s="27"/>
    </row>
    <row r="110" spans="1:15" s="13" customFormat="1" x14ac:dyDescent="0.2">
      <c r="A110" s="4"/>
      <c r="B110" s="9"/>
      <c r="C110" s="27"/>
      <c r="D110" s="9"/>
      <c r="E110" s="27"/>
      <c r="F110" s="10"/>
      <c r="G110" s="27"/>
      <c r="H110" s="9"/>
      <c r="I110" s="27"/>
      <c r="J110" s="9"/>
      <c r="K110" s="27"/>
      <c r="L110" s="9"/>
      <c r="M110" s="27"/>
    </row>
    <row r="111" spans="1:15" s="13" customFormat="1" x14ac:dyDescent="0.2">
      <c r="A111" s="4"/>
      <c r="B111" s="9"/>
      <c r="C111" s="27"/>
      <c r="D111" s="9"/>
      <c r="E111" s="27"/>
      <c r="F111" s="10"/>
      <c r="G111" s="27"/>
      <c r="H111" s="9"/>
      <c r="I111" s="27"/>
      <c r="J111" s="9"/>
      <c r="K111" s="27"/>
      <c r="L111" s="9"/>
      <c r="M111" s="27"/>
    </row>
    <row r="112" spans="1:15" s="13" customFormat="1" x14ac:dyDescent="0.2">
      <c r="A112" s="4"/>
      <c r="B112" s="9"/>
      <c r="C112" s="27"/>
      <c r="D112" s="9"/>
      <c r="E112" s="27"/>
      <c r="F112" s="10"/>
      <c r="G112" s="27"/>
      <c r="H112" s="9"/>
      <c r="I112" s="27"/>
      <c r="J112" s="9"/>
      <c r="K112" s="27"/>
      <c r="L112" s="9"/>
      <c r="M112" s="27"/>
    </row>
    <row r="113" spans="1:13" s="13" customFormat="1" x14ac:dyDescent="0.2">
      <c r="A113" s="4"/>
      <c r="B113" s="9"/>
      <c r="C113" s="27"/>
      <c r="D113" s="9"/>
      <c r="E113" s="27"/>
      <c r="F113" s="10"/>
      <c r="G113" s="27"/>
      <c r="H113" s="9"/>
      <c r="I113" s="27"/>
      <c r="J113" s="9"/>
      <c r="K113" s="27"/>
      <c r="L113" s="9"/>
      <c r="M113" s="27"/>
    </row>
    <row r="114" spans="1:13" s="13" customFormat="1" x14ac:dyDescent="0.2">
      <c r="A114" s="4"/>
      <c r="B114" s="9"/>
      <c r="C114" s="27"/>
      <c r="D114" s="9"/>
      <c r="E114" s="27"/>
      <c r="F114" s="10"/>
      <c r="G114" s="27"/>
      <c r="H114" s="9"/>
      <c r="I114" s="27"/>
      <c r="J114" s="9"/>
      <c r="K114" s="27"/>
      <c r="L114" s="9"/>
      <c r="M114" s="27"/>
    </row>
    <row r="115" spans="1:13" s="13" customFormat="1" x14ac:dyDescent="0.2">
      <c r="A115" s="4"/>
      <c r="B115" s="9"/>
      <c r="C115" s="27"/>
      <c r="D115" s="9"/>
      <c r="E115" s="27"/>
      <c r="F115" s="10"/>
      <c r="G115" s="27"/>
      <c r="H115" s="9"/>
      <c r="I115" s="27"/>
      <c r="J115" s="9"/>
      <c r="K115" s="27"/>
      <c r="L115" s="9"/>
      <c r="M115" s="27"/>
    </row>
    <row r="116" spans="1:13" s="13" customFormat="1" x14ac:dyDescent="0.2">
      <c r="A116" s="4"/>
      <c r="B116" s="9"/>
      <c r="C116" s="27"/>
      <c r="D116" s="9"/>
      <c r="E116" s="27"/>
      <c r="F116" s="10"/>
      <c r="G116" s="27"/>
      <c r="H116" s="9"/>
      <c r="I116" s="27"/>
      <c r="J116" s="9"/>
      <c r="K116" s="27"/>
      <c r="L116" s="9"/>
      <c r="M116" s="27"/>
    </row>
    <row r="117" spans="1:13" s="13" customFormat="1" x14ac:dyDescent="0.2">
      <c r="A117" s="4"/>
      <c r="B117" s="9"/>
      <c r="C117" s="27"/>
      <c r="D117" s="9"/>
      <c r="E117" s="27"/>
      <c r="F117" s="10"/>
      <c r="G117" s="27"/>
      <c r="H117" s="9"/>
      <c r="I117" s="27"/>
      <c r="J117" s="9"/>
      <c r="K117" s="27"/>
      <c r="L117" s="9"/>
      <c r="M117" s="27"/>
    </row>
    <row r="118" spans="1:13" s="13" customFormat="1" x14ac:dyDescent="0.2">
      <c r="A118" s="4"/>
      <c r="B118" s="9"/>
      <c r="C118" s="27"/>
      <c r="D118" s="9"/>
      <c r="E118" s="27"/>
      <c r="F118" s="10"/>
      <c r="G118" s="27"/>
      <c r="H118" s="9"/>
      <c r="I118" s="27"/>
      <c r="J118" s="9"/>
      <c r="K118" s="27"/>
      <c r="L118" s="9"/>
      <c r="M118" s="27"/>
    </row>
    <row r="119" spans="1:13" s="13" customFormat="1" x14ac:dyDescent="0.2">
      <c r="A119" s="4"/>
      <c r="B119" s="9"/>
      <c r="C119" s="27"/>
      <c r="D119" s="9"/>
      <c r="E119" s="27"/>
      <c r="F119" s="9"/>
      <c r="G119" s="29"/>
      <c r="I119" s="29"/>
      <c r="K119" s="29"/>
      <c r="M119" s="29"/>
    </row>
    <row r="120" spans="1:13" s="13" customFormat="1" x14ac:dyDescent="0.2">
      <c r="A120" s="9"/>
      <c r="B120" s="9"/>
      <c r="C120" s="27"/>
      <c r="D120" s="9"/>
      <c r="E120" s="27"/>
      <c r="F120" s="9"/>
      <c r="G120" s="29"/>
      <c r="I120" s="29"/>
      <c r="K120" s="29"/>
      <c r="M120" s="29"/>
    </row>
    <row r="121" spans="1:13" s="13" customFormat="1" x14ac:dyDescent="0.2">
      <c r="A121" s="9"/>
      <c r="B121" s="9"/>
      <c r="C121" s="27"/>
      <c r="D121" s="9"/>
      <c r="E121" s="27"/>
      <c r="F121" s="9"/>
      <c r="G121" s="29"/>
      <c r="I121" s="29"/>
      <c r="K121" s="29"/>
      <c r="M121" s="29"/>
    </row>
    <row r="122" spans="1:13" s="13" customFormat="1" x14ac:dyDescent="0.2">
      <c r="A122" s="9"/>
      <c r="B122" s="9"/>
      <c r="C122" s="27"/>
      <c r="D122" s="9"/>
      <c r="E122" s="27"/>
      <c r="F122" s="9"/>
      <c r="G122" s="29"/>
      <c r="I122" s="29"/>
      <c r="K122" s="29"/>
      <c r="M122" s="29"/>
    </row>
    <row r="123" spans="1:13" s="13" customFormat="1" x14ac:dyDescent="0.2">
      <c r="A123" s="9"/>
      <c r="B123" s="9"/>
      <c r="C123" s="27"/>
      <c r="D123" s="9"/>
      <c r="E123" s="27"/>
      <c r="F123" s="9"/>
      <c r="G123" s="29"/>
      <c r="I123" s="29"/>
      <c r="K123" s="29"/>
      <c r="M123" s="29"/>
    </row>
    <row r="124" spans="1:13" s="13" customFormat="1" x14ac:dyDescent="0.2">
      <c r="A124" s="9"/>
      <c r="B124" s="9"/>
      <c r="C124" s="27"/>
      <c r="D124" s="9"/>
      <c r="E124" s="27"/>
      <c r="F124" s="9"/>
      <c r="G124" s="29"/>
      <c r="I124" s="29"/>
      <c r="K124" s="29"/>
      <c r="M124" s="29"/>
    </row>
    <row r="125" spans="1:13" s="13" customFormat="1" x14ac:dyDescent="0.2">
      <c r="A125" s="9"/>
      <c r="B125" s="9"/>
      <c r="C125" s="27"/>
      <c r="D125" s="9"/>
      <c r="E125" s="27"/>
      <c r="F125" s="9"/>
      <c r="G125" s="29"/>
      <c r="I125" s="29"/>
      <c r="K125" s="29"/>
      <c r="M125" s="29"/>
    </row>
    <row r="126" spans="1:13" s="13" customFormat="1" x14ac:dyDescent="0.2">
      <c r="A126" s="9"/>
      <c r="B126" s="9"/>
      <c r="C126" s="27"/>
      <c r="D126" s="9"/>
      <c r="E126" s="27"/>
      <c r="F126" s="9"/>
      <c r="G126" s="29"/>
      <c r="I126" s="29"/>
      <c r="K126" s="29"/>
      <c r="M126" s="29"/>
    </row>
    <row r="127" spans="1:13" s="13" customFormat="1" x14ac:dyDescent="0.2">
      <c r="A127" s="9"/>
      <c r="B127" s="9"/>
      <c r="C127" s="27"/>
      <c r="D127" s="9"/>
      <c r="E127" s="27"/>
      <c r="F127" s="9"/>
      <c r="G127" s="29"/>
      <c r="I127" s="29"/>
      <c r="K127" s="29"/>
      <c r="M127" s="29"/>
    </row>
    <row r="128" spans="1:13" s="13" customFormat="1" x14ac:dyDescent="0.2">
      <c r="A128" s="9"/>
      <c r="B128" s="9"/>
      <c r="C128" s="27"/>
      <c r="D128" s="9"/>
      <c r="E128" s="27"/>
      <c r="F128" s="9"/>
      <c r="G128" s="29"/>
      <c r="I128" s="29"/>
      <c r="K128" s="29"/>
      <c r="M128" s="29"/>
    </row>
    <row r="129" spans="1:13" s="13" customFormat="1" x14ac:dyDescent="0.2">
      <c r="A129" s="9"/>
      <c r="B129" s="9"/>
      <c r="C129" s="27"/>
      <c r="D129" s="9"/>
      <c r="E129" s="27"/>
      <c r="F129" s="9"/>
      <c r="G129" s="29"/>
      <c r="I129" s="29"/>
      <c r="K129" s="29"/>
      <c r="M129" s="29"/>
    </row>
    <row r="130" spans="1:13" s="13" customFormat="1" x14ac:dyDescent="0.2">
      <c r="A130" s="9"/>
      <c r="B130" s="9"/>
      <c r="C130" s="27"/>
      <c r="D130" s="9"/>
      <c r="E130" s="27"/>
      <c r="F130" s="9"/>
      <c r="G130" s="29"/>
      <c r="I130" s="29"/>
      <c r="K130" s="29"/>
      <c r="M130" s="29"/>
    </row>
    <row r="131" spans="1:13" s="13" customFormat="1" x14ac:dyDescent="0.2">
      <c r="A131" s="9"/>
      <c r="B131" s="9"/>
      <c r="C131" s="27"/>
      <c r="D131" s="9"/>
      <c r="E131" s="27"/>
      <c r="F131" s="9"/>
      <c r="G131" s="29"/>
      <c r="I131" s="29"/>
      <c r="K131" s="29"/>
      <c r="M131" s="29"/>
    </row>
    <row r="132" spans="1:13" s="13" customFormat="1" x14ac:dyDescent="0.2">
      <c r="A132" s="9"/>
      <c r="B132" s="9"/>
      <c r="C132" s="27"/>
      <c r="D132" s="9"/>
      <c r="E132" s="27"/>
      <c r="F132" s="10"/>
      <c r="G132" s="29"/>
      <c r="I132" s="29"/>
      <c r="K132" s="29"/>
      <c r="M132" s="29"/>
    </row>
    <row r="133" spans="1:13" s="13" customFormat="1" x14ac:dyDescent="0.2">
      <c r="A133" s="9"/>
      <c r="B133" s="9"/>
      <c r="C133" s="27"/>
      <c r="D133" s="9"/>
      <c r="E133" s="27"/>
      <c r="F133" s="9"/>
      <c r="G133" s="29"/>
      <c r="I133" s="29"/>
      <c r="K133" s="29"/>
      <c r="M133" s="29"/>
    </row>
    <row r="134" spans="1:13" s="13" customFormat="1" x14ac:dyDescent="0.2">
      <c r="A134" s="9"/>
      <c r="B134" s="9"/>
      <c r="C134" s="27"/>
      <c r="D134" s="9"/>
      <c r="E134" s="27"/>
      <c r="F134" s="9"/>
      <c r="G134" s="29"/>
      <c r="I134" s="29"/>
      <c r="K134" s="29"/>
      <c r="M134" s="29"/>
    </row>
    <row r="135" spans="1:13" s="13" customFormat="1" x14ac:dyDescent="0.2">
      <c r="A135" s="9"/>
      <c r="B135" s="9"/>
      <c r="C135" s="27"/>
      <c r="D135" s="9"/>
      <c r="E135" s="27"/>
      <c r="F135" s="9"/>
      <c r="G135" s="29"/>
      <c r="I135" s="29"/>
      <c r="K135" s="29"/>
      <c r="M135" s="29"/>
    </row>
    <row r="136" spans="1:13" s="13" customFormat="1" x14ac:dyDescent="0.2">
      <c r="A136" s="9"/>
      <c r="B136" s="9"/>
      <c r="C136" s="27"/>
      <c r="D136" s="9"/>
      <c r="E136" s="27"/>
      <c r="F136" s="9"/>
      <c r="G136" s="29"/>
      <c r="I136" s="29"/>
      <c r="K136" s="29"/>
      <c r="M136" s="29"/>
    </row>
    <row r="137" spans="1:13" s="13" customFormat="1" x14ac:dyDescent="0.2">
      <c r="A137" s="9"/>
      <c r="B137" s="9"/>
      <c r="C137" s="27"/>
      <c r="D137" s="9"/>
      <c r="E137" s="27"/>
      <c r="F137" s="9"/>
      <c r="G137" s="29"/>
      <c r="I137" s="29"/>
      <c r="K137" s="29"/>
      <c r="M137" s="29"/>
    </row>
    <row r="138" spans="1:13" s="13" customFormat="1" x14ac:dyDescent="0.2">
      <c r="A138" s="9"/>
      <c r="B138" s="9"/>
      <c r="C138" s="27"/>
      <c r="D138" s="9"/>
      <c r="E138" s="27"/>
      <c r="F138" s="9"/>
      <c r="G138" s="29"/>
      <c r="I138" s="29"/>
      <c r="K138" s="29"/>
      <c r="M138" s="29"/>
    </row>
    <row r="139" spans="1:13" s="13" customFormat="1" x14ac:dyDescent="0.2">
      <c r="A139" s="9"/>
      <c r="B139" s="9"/>
      <c r="C139" s="27"/>
      <c r="D139" s="9"/>
      <c r="E139" s="27"/>
      <c r="F139" s="9"/>
      <c r="G139" s="29"/>
      <c r="I139" s="29"/>
      <c r="K139" s="29"/>
      <c r="M139" s="29"/>
    </row>
    <row r="140" spans="1:13" s="13" customFormat="1" x14ac:dyDescent="0.2">
      <c r="A140" s="9"/>
      <c r="B140" s="9"/>
      <c r="C140" s="27"/>
      <c r="D140" s="9"/>
      <c r="E140" s="27"/>
      <c r="F140" s="9"/>
      <c r="G140" s="29"/>
      <c r="I140" s="29"/>
      <c r="K140" s="29"/>
      <c r="M140" s="29"/>
    </row>
    <row r="141" spans="1:13" s="13" customFormat="1" x14ac:dyDescent="0.2">
      <c r="A141" s="9"/>
      <c r="B141" s="9"/>
      <c r="C141" s="27"/>
      <c r="D141" s="9"/>
      <c r="E141" s="27"/>
      <c r="F141" s="9"/>
      <c r="G141" s="29"/>
      <c r="I141" s="29"/>
      <c r="K141" s="29"/>
      <c r="M141" s="29"/>
    </row>
    <row r="142" spans="1:13" s="13" customFormat="1" x14ac:dyDescent="0.2">
      <c r="A142" s="9"/>
      <c r="B142" s="9"/>
      <c r="C142" s="27"/>
      <c r="D142" s="9"/>
      <c r="E142" s="27"/>
      <c r="F142" s="9"/>
      <c r="G142" s="29"/>
      <c r="I142" s="29"/>
      <c r="K142" s="29"/>
      <c r="M142" s="29"/>
    </row>
    <row r="143" spans="1:13" s="13" customFormat="1" x14ac:dyDescent="0.2">
      <c r="A143" s="9"/>
      <c r="B143" s="9"/>
      <c r="C143" s="27"/>
      <c r="D143" s="9"/>
      <c r="E143" s="27"/>
      <c r="F143" s="9"/>
      <c r="G143" s="29"/>
      <c r="I143" s="29"/>
      <c r="K143" s="29"/>
      <c r="M143" s="29"/>
    </row>
    <row r="144" spans="1:13" s="13" customFormat="1" x14ac:dyDescent="0.2">
      <c r="A144" s="9"/>
      <c r="B144" s="9"/>
      <c r="C144" s="27"/>
      <c r="D144" s="9"/>
      <c r="E144" s="27"/>
      <c r="F144" s="9"/>
      <c r="G144" s="29"/>
      <c r="I144" s="29"/>
      <c r="K144" s="29"/>
      <c r="M144" s="29"/>
    </row>
    <row r="145" spans="1:13" s="13" customFormat="1" x14ac:dyDescent="0.2">
      <c r="A145" s="9"/>
      <c r="B145" s="9"/>
      <c r="C145" s="27"/>
      <c r="D145" s="9"/>
      <c r="E145" s="27"/>
      <c r="F145" s="9"/>
      <c r="G145" s="29"/>
      <c r="I145" s="29"/>
      <c r="K145" s="29"/>
      <c r="M145" s="29"/>
    </row>
    <row r="146" spans="1:13" s="13" customFormat="1" x14ac:dyDescent="0.2">
      <c r="A146" s="9"/>
      <c r="B146" s="9"/>
      <c r="C146" s="27"/>
      <c r="D146" s="9"/>
      <c r="E146" s="27"/>
      <c r="F146" s="9"/>
      <c r="G146" s="29"/>
      <c r="I146" s="29"/>
      <c r="K146" s="29"/>
      <c r="M146" s="29"/>
    </row>
    <row r="147" spans="1:13" s="13" customFormat="1" x14ac:dyDescent="0.2">
      <c r="A147" s="9"/>
      <c r="B147" s="9"/>
      <c r="C147" s="27"/>
      <c r="D147" s="9"/>
      <c r="E147" s="27"/>
      <c r="F147" s="9"/>
      <c r="G147" s="29"/>
      <c r="I147" s="29"/>
      <c r="K147" s="29"/>
      <c r="M147" s="29"/>
    </row>
    <row r="148" spans="1:13" s="13" customFormat="1" x14ac:dyDescent="0.2">
      <c r="A148" s="9"/>
      <c r="B148" s="9"/>
      <c r="C148" s="27"/>
      <c r="D148" s="9"/>
      <c r="E148" s="27"/>
      <c r="F148" s="9"/>
      <c r="G148" s="29"/>
      <c r="I148" s="29"/>
      <c r="K148" s="29"/>
      <c r="M148" s="29"/>
    </row>
    <row r="149" spans="1:13" s="13" customFormat="1" x14ac:dyDescent="0.2">
      <c r="A149" s="9"/>
      <c r="B149" s="9"/>
      <c r="C149" s="27"/>
      <c r="D149" s="9"/>
      <c r="E149" s="27"/>
      <c r="F149" s="9"/>
      <c r="G149" s="29"/>
      <c r="I149" s="29"/>
      <c r="K149" s="29"/>
      <c r="M149" s="29"/>
    </row>
    <row r="150" spans="1:13" s="13" customFormat="1" x14ac:dyDescent="0.2">
      <c r="A150" s="9"/>
      <c r="B150" s="9"/>
      <c r="C150" s="27"/>
      <c r="D150" s="9"/>
      <c r="E150" s="27"/>
      <c r="F150" s="9"/>
      <c r="G150" s="29"/>
      <c r="I150" s="29"/>
      <c r="K150" s="29"/>
      <c r="M150" s="29"/>
    </row>
    <row r="151" spans="1:13" s="13" customFormat="1" x14ac:dyDescent="0.2">
      <c r="A151" s="9"/>
      <c r="B151" s="9"/>
      <c r="C151" s="27"/>
      <c r="D151" s="9"/>
      <c r="E151" s="27"/>
      <c r="F151" s="9"/>
      <c r="G151" s="29"/>
      <c r="I151" s="29"/>
      <c r="K151" s="29"/>
      <c r="M151" s="29"/>
    </row>
    <row r="152" spans="1:13" s="13" customFormat="1" x14ac:dyDescent="0.2">
      <c r="A152" s="9"/>
      <c r="B152" s="9"/>
      <c r="C152" s="27"/>
      <c r="D152" s="9"/>
      <c r="E152" s="27"/>
      <c r="F152" s="9"/>
      <c r="G152" s="29"/>
      <c r="I152" s="29"/>
      <c r="K152" s="29"/>
      <c r="M152" s="29"/>
    </row>
    <row r="153" spans="1:13" s="13" customFormat="1" x14ac:dyDescent="0.2">
      <c r="A153" s="9"/>
      <c r="B153" s="9"/>
      <c r="C153" s="27"/>
      <c r="D153" s="9"/>
      <c r="E153" s="27"/>
      <c r="F153" s="9"/>
      <c r="G153" s="29"/>
      <c r="I153" s="29"/>
      <c r="K153" s="29"/>
      <c r="M153" s="29"/>
    </row>
    <row r="154" spans="1:13" s="13" customFormat="1" x14ac:dyDescent="0.2">
      <c r="A154" s="9"/>
      <c r="B154" s="9"/>
      <c r="C154" s="27"/>
      <c r="D154" s="9"/>
      <c r="E154" s="27"/>
      <c r="F154" s="9"/>
      <c r="G154" s="29"/>
      <c r="I154" s="29"/>
      <c r="K154" s="29"/>
      <c r="M154" s="29"/>
    </row>
    <row r="155" spans="1:13" s="13" customFormat="1" x14ac:dyDescent="0.2">
      <c r="A155" s="9"/>
      <c r="B155" s="9"/>
      <c r="C155" s="27"/>
      <c r="D155" s="9"/>
      <c r="E155" s="27"/>
      <c r="F155" s="9"/>
      <c r="G155" s="29"/>
      <c r="I155" s="29"/>
      <c r="K155" s="29"/>
      <c r="M155" s="29"/>
    </row>
    <row r="156" spans="1:13" s="13" customFormat="1" x14ac:dyDescent="0.2">
      <c r="A156" s="9"/>
      <c r="B156" s="9"/>
      <c r="C156" s="27"/>
      <c r="D156" s="9"/>
      <c r="E156" s="27"/>
      <c r="F156" s="9"/>
      <c r="G156" s="29"/>
      <c r="I156" s="29"/>
      <c r="K156" s="29"/>
      <c r="M156" s="29"/>
    </row>
    <row r="157" spans="1:13" s="13" customFormat="1" x14ac:dyDescent="0.2">
      <c r="A157" s="9"/>
      <c r="B157" s="9"/>
      <c r="C157" s="27"/>
      <c r="D157" s="9"/>
      <c r="E157" s="27"/>
      <c r="F157" s="9"/>
      <c r="G157" s="29"/>
      <c r="I157" s="29"/>
      <c r="K157" s="29"/>
      <c r="M157" s="29"/>
    </row>
    <row r="158" spans="1:13" s="13" customFormat="1" x14ac:dyDescent="0.2">
      <c r="A158" s="9"/>
      <c r="B158" s="9"/>
      <c r="C158" s="27"/>
      <c r="D158" s="9"/>
      <c r="E158" s="27"/>
      <c r="F158" s="9"/>
      <c r="G158" s="29"/>
      <c r="I158" s="29"/>
      <c r="K158" s="29"/>
      <c r="M158" s="29"/>
    </row>
    <row r="159" spans="1:13" s="13" customFormat="1" x14ac:dyDescent="0.2">
      <c r="A159" s="9"/>
      <c r="B159" s="9"/>
      <c r="C159" s="27"/>
      <c r="D159" s="9"/>
      <c r="E159" s="27"/>
      <c r="F159" s="9"/>
      <c r="G159" s="29"/>
      <c r="I159" s="29"/>
      <c r="K159" s="29"/>
      <c r="M159" s="29"/>
    </row>
    <row r="160" spans="1:13" s="13" customFormat="1" x14ac:dyDescent="0.2">
      <c r="A160" s="9"/>
      <c r="B160" s="9"/>
      <c r="C160" s="27"/>
      <c r="D160" s="9"/>
      <c r="E160" s="27"/>
      <c r="F160" s="9"/>
      <c r="G160" s="29"/>
      <c r="I160" s="29"/>
      <c r="K160" s="29"/>
      <c r="M160" s="29"/>
    </row>
    <row r="161" spans="1:13" s="13" customFormat="1" x14ac:dyDescent="0.2">
      <c r="A161" s="9"/>
      <c r="B161" s="9"/>
      <c r="C161" s="27"/>
      <c r="D161" s="9"/>
      <c r="E161" s="27"/>
      <c r="F161" s="9"/>
      <c r="G161" s="29"/>
      <c r="I161" s="29"/>
      <c r="K161" s="29"/>
      <c r="M161" s="29"/>
    </row>
    <row r="162" spans="1:13" s="13" customFormat="1" x14ac:dyDescent="0.2">
      <c r="A162" s="9"/>
      <c r="B162" s="9"/>
      <c r="C162" s="27"/>
      <c r="D162" s="9"/>
      <c r="E162" s="27"/>
      <c r="F162" s="9"/>
      <c r="G162" s="29"/>
      <c r="I162" s="29"/>
      <c r="K162" s="29"/>
      <c r="M162" s="29"/>
    </row>
    <row r="163" spans="1:13" s="13" customFormat="1" x14ac:dyDescent="0.2">
      <c r="A163" s="9"/>
      <c r="B163" s="9"/>
      <c r="C163" s="27"/>
      <c r="D163" s="9"/>
      <c r="E163" s="27"/>
      <c r="F163" s="9"/>
      <c r="G163" s="29"/>
      <c r="I163" s="29"/>
      <c r="K163" s="29"/>
      <c r="M163" s="29"/>
    </row>
    <row r="164" spans="1:13" s="13" customFormat="1" x14ac:dyDescent="0.2">
      <c r="A164" s="9"/>
      <c r="B164" s="9"/>
      <c r="C164" s="27"/>
      <c r="D164" s="9"/>
      <c r="E164" s="27"/>
      <c r="F164" s="9"/>
      <c r="G164" s="29"/>
      <c r="I164" s="29"/>
      <c r="K164" s="29"/>
      <c r="M164" s="29"/>
    </row>
    <row r="165" spans="1:13" s="13" customFormat="1" x14ac:dyDescent="0.2">
      <c r="A165" s="9"/>
      <c r="B165" s="9"/>
      <c r="C165" s="27"/>
      <c r="D165" s="9"/>
      <c r="E165" s="27"/>
      <c r="F165" s="9"/>
      <c r="G165" s="29"/>
      <c r="I165" s="29"/>
      <c r="K165" s="29"/>
      <c r="M165" s="29"/>
    </row>
    <row r="166" spans="1:13" s="13" customFormat="1" x14ac:dyDescent="0.2">
      <c r="A166" s="9"/>
      <c r="B166" s="9"/>
      <c r="C166" s="27"/>
      <c r="D166" s="9"/>
      <c r="E166" s="27"/>
      <c r="F166" s="9"/>
      <c r="G166" s="29"/>
      <c r="I166" s="29"/>
      <c r="K166" s="29"/>
      <c r="M166" s="29"/>
    </row>
    <row r="167" spans="1:13" s="13" customFormat="1" x14ac:dyDescent="0.2">
      <c r="A167" s="9"/>
      <c r="B167" s="9"/>
      <c r="C167" s="27"/>
      <c r="D167" s="9"/>
      <c r="E167" s="27"/>
      <c r="F167" s="9"/>
      <c r="G167" s="29"/>
      <c r="I167" s="29"/>
      <c r="K167" s="29"/>
      <c r="M167" s="29"/>
    </row>
    <row r="168" spans="1:13" s="13" customFormat="1" x14ac:dyDescent="0.2">
      <c r="A168" s="9"/>
      <c r="B168" s="9"/>
      <c r="C168" s="27"/>
      <c r="D168" s="9"/>
      <c r="E168" s="27"/>
      <c r="F168" s="9"/>
      <c r="G168" s="29"/>
      <c r="I168" s="29"/>
      <c r="K168" s="29"/>
      <c r="M168" s="29"/>
    </row>
    <row r="169" spans="1:13" s="13" customFormat="1" x14ac:dyDescent="0.2">
      <c r="A169" s="9"/>
      <c r="B169" s="9"/>
      <c r="C169" s="27"/>
      <c r="D169" s="9"/>
      <c r="E169" s="27"/>
      <c r="F169" s="9"/>
      <c r="G169" s="29"/>
      <c r="I169" s="29"/>
      <c r="K169" s="29"/>
      <c r="M169" s="29"/>
    </row>
    <row r="170" spans="1:13" s="13" customFormat="1" x14ac:dyDescent="0.2">
      <c r="A170" s="9"/>
      <c r="B170" s="9"/>
      <c r="C170" s="27"/>
      <c r="D170" s="9"/>
      <c r="E170" s="27"/>
      <c r="F170" s="9"/>
      <c r="G170" s="29"/>
      <c r="I170" s="29"/>
      <c r="K170" s="29"/>
      <c r="M170" s="29"/>
    </row>
    <row r="171" spans="1:13" s="13" customFormat="1" x14ac:dyDescent="0.2">
      <c r="A171" s="9"/>
      <c r="B171" s="9"/>
      <c r="C171" s="27"/>
      <c r="D171" s="9"/>
      <c r="E171" s="27"/>
      <c r="F171" s="9"/>
      <c r="G171" s="29"/>
      <c r="I171" s="29"/>
      <c r="K171" s="29"/>
      <c r="M171" s="29"/>
    </row>
    <row r="172" spans="1:13" s="13" customFormat="1" x14ac:dyDescent="0.2">
      <c r="A172" s="9"/>
      <c r="B172" s="9"/>
      <c r="C172" s="27"/>
      <c r="D172" s="9"/>
      <c r="E172" s="27"/>
      <c r="F172" s="9"/>
      <c r="G172" s="29"/>
      <c r="I172" s="29"/>
      <c r="K172" s="29"/>
      <c r="M172" s="29"/>
    </row>
    <row r="173" spans="1:13" s="13" customFormat="1" x14ac:dyDescent="0.2">
      <c r="A173" s="9"/>
      <c r="B173" s="9"/>
      <c r="C173" s="27"/>
      <c r="D173" s="9"/>
      <c r="E173" s="27"/>
      <c r="F173" s="9"/>
      <c r="G173" s="29"/>
      <c r="I173" s="29"/>
      <c r="K173" s="29"/>
      <c r="M173" s="29"/>
    </row>
    <row r="174" spans="1:13" s="13" customFormat="1" x14ac:dyDescent="0.2">
      <c r="A174" s="9"/>
      <c r="B174" s="9"/>
      <c r="C174" s="27"/>
      <c r="D174" s="9"/>
      <c r="E174" s="27"/>
      <c r="F174" s="9"/>
      <c r="G174" s="29"/>
      <c r="I174" s="29"/>
      <c r="K174" s="29"/>
      <c r="M174" s="29"/>
    </row>
    <row r="175" spans="1:13" s="13" customFormat="1" x14ac:dyDescent="0.2">
      <c r="A175" s="9"/>
      <c r="B175" s="9"/>
      <c r="C175" s="27"/>
      <c r="D175" s="9"/>
      <c r="E175" s="27"/>
      <c r="F175" s="9"/>
      <c r="G175" s="29"/>
      <c r="I175" s="29"/>
      <c r="K175" s="29"/>
      <c r="M175" s="29"/>
    </row>
    <row r="176" spans="1:13" s="13" customFormat="1" x14ac:dyDescent="0.2">
      <c r="A176" s="9"/>
      <c r="B176" s="9"/>
      <c r="C176" s="27"/>
      <c r="D176" s="9"/>
      <c r="E176" s="27"/>
      <c r="F176" s="9"/>
      <c r="G176" s="29"/>
      <c r="I176" s="29"/>
      <c r="K176" s="29"/>
      <c r="M176" s="29"/>
    </row>
    <row r="177" spans="1:13" s="13" customFormat="1" x14ac:dyDescent="0.2">
      <c r="A177" s="9"/>
      <c r="B177" s="9"/>
      <c r="C177" s="27"/>
      <c r="D177" s="9"/>
      <c r="E177" s="27"/>
      <c r="F177" s="9"/>
      <c r="G177" s="29"/>
      <c r="I177" s="29"/>
      <c r="K177" s="29"/>
      <c r="M177" s="29"/>
    </row>
    <row r="178" spans="1:13" s="13" customFormat="1" x14ac:dyDescent="0.2">
      <c r="A178" s="9"/>
      <c r="B178" s="9"/>
      <c r="C178" s="27"/>
      <c r="D178" s="9"/>
      <c r="E178" s="27"/>
      <c r="F178" s="9"/>
      <c r="G178" s="29"/>
      <c r="I178" s="29"/>
      <c r="K178" s="29"/>
      <c r="M178" s="29"/>
    </row>
    <row r="179" spans="1:13" s="13" customFormat="1" x14ac:dyDescent="0.2">
      <c r="A179" s="9"/>
      <c r="B179" s="9"/>
      <c r="C179" s="27"/>
      <c r="D179" s="9"/>
      <c r="E179" s="27"/>
      <c r="F179" s="9"/>
      <c r="G179" s="29"/>
      <c r="I179" s="29"/>
      <c r="K179" s="29"/>
      <c r="M179" s="29"/>
    </row>
    <row r="180" spans="1:13" s="13" customFormat="1" x14ac:dyDescent="0.2">
      <c r="A180" s="9"/>
      <c r="B180" s="9"/>
      <c r="C180" s="27"/>
      <c r="D180" s="9"/>
      <c r="E180" s="27"/>
      <c r="F180" s="9"/>
      <c r="G180" s="29"/>
      <c r="I180" s="29"/>
      <c r="K180" s="29"/>
      <c r="M180" s="29"/>
    </row>
    <row r="181" spans="1:13" s="13" customFormat="1" x14ac:dyDescent="0.2">
      <c r="A181" s="9"/>
      <c r="B181" s="9"/>
      <c r="C181" s="27"/>
      <c r="D181" s="9"/>
      <c r="E181" s="27"/>
      <c r="F181" s="9"/>
      <c r="G181" s="29"/>
      <c r="I181" s="29"/>
      <c r="K181" s="29"/>
      <c r="M181" s="29"/>
    </row>
    <row r="182" spans="1:13" s="13" customFormat="1" x14ac:dyDescent="0.2">
      <c r="A182" s="9"/>
      <c r="B182" s="9"/>
      <c r="C182" s="27"/>
      <c r="D182" s="9"/>
      <c r="E182" s="27"/>
      <c r="F182" s="9"/>
      <c r="G182" s="29"/>
      <c r="I182" s="29"/>
      <c r="K182" s="29"/>
      <c r="M182" s="29"/>
    </row>
    <row r="183" spans="1:13" s="13" customFormat="1" x14ac:dyDescent="0.2">
      <c r="A183" s="9"/>
      <c r="B183" s="9"/>
      <c r="C183" s="27"/>
      <c r="D183" s="9"/>
      <c r="E183" s="27"/>
      <c r="F183" s="9"/>
      <c r="G183" s="29"/>
      <c r="I183" s="29"/>
      <c r="K183" s="29"/>
      <c r="M183" s="29"/>
    </row>
    <row r="184" spans="1:13" s="13" customFormat="1" x14ac:dyDescent="0.2">
      <c r="A184" s="9"/>
      <c r="B184" s="9"/>
      <c r="C184" s="27"/>
      <c r="D184" s="9"/>
      <c r="E184" s="27"/>
      <c r="F184" s="9"/>
      <c r="G184" s="29"/>
      <c r="I184" s="29"/>
      <c r="K184" s="29"/>
      <c r="M184" s="29"/>
    </row>
    <row r="185" spans="1:13" s="13" customFormat="1" x14ac:dyDescent="0.2">
      <c r="A185" s="9"/>
      <c r="B185" s="9"/>
      <c r="C185" s="27"/>
      <c r="D185" s="9"/>
      <c r="E185" s="27"/>
      <c r="F185" s="9"/>
      <c r="G185" s="29"/>
      <c r="I185" s="29"/>
      <c r="K185" s="29"/>
      <c r="M185" s="29"/>
    </row>
    <row r="186" spans="1:13" s="13" customFormat="1" x14ac:dyDescent="0.2">
      <c r="A186" s="9"/>
      <c r="B186" s="9"/>
      <c r="C186" s="27"/>
      <c r="D186" s="9"/>
      <c r="E186" s="27"/>
      <c r="F186" s="9"/>
      <c r="G186" s="29"/>
      <c r="I186" s="29"/>
      <c r="K186" s="29"/>
      <c r="M186" s="29"/>
    </row>
    <row r="187" spans="1:13" s="13" customFormat="1" x14ac:dyDescent="0.2">
      <c r="A187" s="9"/>
      <c r="B187" s="9"/>
      <c r="C187" s="27"/>
      <c r="D187" s="9"/>
      <c r="E187" s="27"/>
      <c r="F187" s="9"/>
      <c r="G187" s="29"/>
      <c r="I187" s="29"/>
      <c r="K187" s="29"/>
      <c r="M187" s="29"/>
    </row>
    <row r="188" spans="1:13" s="13" customFormat="1" x14ac:dyDescent="0.2">
      <c r="A188" s="9"/>
      <c r="B188" s="9"/>
      <c r="C188" s="27"/>
      <c r="D188" s="9"/>
      <c r="E188" s="27"/>
      <c r="F188" s="9"/>
      <c r="G188" s="29"/>
      <c r="I188" s="29"/>
      <c r="K188" s="29"/>
      <c r="M188" s="29"/>
    </row>
    <row r="189" spans="1:13" s="13" customFormat="1" x14ac:dyDescent="0.2">
      <c r="A189" s="9"/>
      <c r="B189" s="9"/>
      <c r="C189" s="27"/>
      <c r="D189" s="9"/>
      <c r="E189" s="27"/>
      <c r="F189" s="9"/>
      <c r="G189" s="29"/>
      <c r="I189" s="29"/>
      <c r="K189" s="29"/>
      <c r="M189" s="29"/>
    </row>
    <row r="190" spans="1:13" s="13" customFormat="1" x14ac:dyDescent="0.2">
      <c r="A190" s="9"/>
      <c r="B190" s="9"/>
      <c r="C190" s="27"/>
      <c r="D190" s="9"/>
      <c r="E190" s="27"/>
      <c r="F190" s="9"/>
      <c r="G190" s="29"/>
      <c r="I190" s="29"/>
      <c r="K190" s="29"/>
      <c r="M190" s="29"/>
    </row>
    <row r="191" spans="1:13" s="13" customFormat="1" x14ac:dyDescent="0.2">
      <c r="A191" s="9"/>
      <c r="B191" s="9"/>
      <c r="C191" s="27"/>
      <c r="D191" s="9"/>
      <c r="E191" s="27"/>
      <c r="F191" s="9"/>
      <c r="G191" s="29"/>
      <c r="I191" s="29"/>
      <c r="K191" s="29"/>
      <c r="M191" s="29"/>
    </row>
    <row r="192" spans="1:13" s="13" customFormat="1" x14ac:dyDescent="0.2">
      <c r="A192" s="9"/>
      <c r="B192" s="9"/>
      <c r="C192" s="27"/>
      <c r="D192" s="9"/>
      <c r="E192" s="27"/>
      <c r="F192" s="9"/>
      <c r="G192" s="29"/>
      <c r="I192" s="29"/>
      <c r="K192" s="29"/>
      <c r="M192" s="29"/>
    </row>
    <row r="193" spans="1:13" s="13" customFormat="1" x14ac:dyDescent="0.2">
      <c r="A193" s="9"/>
      <c r="B193" s="9"/>
      <c r="C193" s="27"/>
      <c r="D193" s="9"/>
      <c r="E193" s="27"/>
      <c r="F193" s="9"/>
      <c r="G193" s="29"/>
      <c r="I193" s="29"/>
      <c r="K193" s="29"/>
      <c r="M193" s="29"/>
    </row>
    <row r="194" spans="1:13" s="13" customFormat="1" x14ac:dyDescent="0.2">
      <c r="A194" s="9"/>
      <c r="B194" s="9"/>
      <c r="C194" s="27"/>
      <c r="D194" s="9"/>
      <c r="E194" s="27"/>
      <c r="F194" s="9"/>
      <c r="G194" s="29"/>
      <c r="I194" s="29"/>
      <c r="K194" s="29"/>
      <c r="M194" s="29"/>
    </row>
    <row r="195" spans="1:13" s="13" customFormat="1" x14ac:dyDescent="0.2">
      <c r="A195" s="9"/>
      <c r="B195" s="9"/>
      <c r="C195" s="27"/>
      <c r="D195" s="9"/>
      <c r="E195" s="27"/>
      <c r="F195" s="9"/>
      <c r="G195" s="29"/>
      <c r="I195" s="29"/>
      <c r="K195" s="29"/>
      <c r="M195" s="29"/>
    </row>
    <row r="196" spans="1:13" s="13" customFormat="1" x14ac:dyDescent="0.2">
      <c r="A196" s="9"/>
      <c r="B196" s="9"/>
      <c r="C196" s="27"/>
      <c r="D196" s="9"/>
      <c r="E196" s="27"/>
      <c r="F196" s="9"/>
      <c r="G196" s="29"/>
      <c r="I196" s="29"/>
      <c r="K196" s="29"/>
      <c r="M196" s="29"/>
    </row>
    <row r="197" spans="1:13" s="13" customFormat="1" x14ac:dyDescent="0.2">
      <c r="A197" s="9"/>
      <c r="B197" s="9"/>
      <c r="C197" s="27"/>
      <c r="D197" s="9"/>
      <c r="E197" s="27"/>
      <c r="F197" s="9"/>
      <c r="G197" s="29"/>
      <c r="I197" s="29"/>
      <c r="K197" s="29"/>
      <c r="M197" s="29"/>
    </row>
    <row r="198" spans="1:13" s="13" customFormat="1" x14ac:dyDescent="0.2">
      <c r="A198" s="9"/>
      <c r="B198" s="9"/>
      <c r="C198" s="27"/>
      <c r="D198" s="9"/>
      <c r="E198" s="27"/>
      <c r="F198" s="9"/>
      <c r="G198" s="29"/>
      <c r="I198" s="29"/>
      <c r="K198" s="29"/>
      <c r="M198" s="29"/>
    </row>
    <row r="199" spans="1:13" s="13" customFormat="1" x14ac:dyDescent="0.2">
      <c r="A199" s="9"/>
      <c r="B199" s="9"/>
      <c r="C199" s="27"/>
      <c r="D199" s="9"/>
      <c r="E199" s="27"/>
      <c r="F199" s="9"/>
      <c r="G199" s="29"/>
      <c r="I199" s="29"/>
      <c r="K199" s="29"/>
      <c r="M199" s="29"/>
    </row>
    <row r="200" spans="1:13" s="13" customFormat="1" x14ac:dyDescent="0.2">
      <c r="A200" s="9"/>
      <c r="B200" s="9"/>
      <c r="C200" s="27"/>
      <c r="D200" s="9"/>
      <c r="E200" s="27"/>
      <c r="F200" s="9"/>
      <c r="G200" s="29"/>
      <c r="I200" s="29"/>
      <c r="K200" s="29"/>
      <c r="M200" s="29"/>
    </row>
    <row r="201" spans="1:13" s="13" customFormat="1" x14ac:dyDescent="0.2">
      <c r="A201" s="9"/>
      <c r="B201" s="9"/>
      <c r="C201" s="27"/>
      <c r="D201" s="9"/>
      <c r="E201" s="27"/>
      <c r="F201" s="9"/>
      <c r="G201" s="29"/>
      <c r="I201" s="29"/>
      <c r="K201" s="29"/>
      <c r="M201" s="29"/>
    </row>
    <row r="202" spans="1:13" s="13" customFormat="1" x14ac:dyDescent="0.2">
      <c r="A202" s="9"/>
      <c r="B202" s="9"/>
      <c r="C202" s="27"/>
      <c r="D202" s="9"/>
      <c r="E202" s="27"/>
      <c r="F202" s="9"/>
      <c r="G202" s="29"/>
      <c r="I202" s="29"/>
      <c r="K202" s="29"/>
      <c r="M202" s="29"/>
    </row>
    <row r="203" spans="1:13" s="13" customFormat="1" x14ac:dyDescent="0.2">
      <c r="A203" s="9"/>
      <c r="B203" s="9"/>
      <c r="C203" s="27"/>
      <c r="D203" s="9"/>
      <c r="E203" s="27"/>
      <c r="F203" s="9"/>
      <c r="G203" s="29"/>
      <c r="I203" s="29"/>
      <c r="K203" s="29"/>
      <c r="M203" s="29"/>
    </row>
    <row r="204" spans="1:13" s="13" customFormat="1" x14ac:dyDescent="0.2">
      <c r="A204" s="9"/>
      <c r="B204" s="9"/>
      <c r="C204" s="27"/>
      <c r="D204" s="9"/>
      <c r="E204" s="27"/>
      <c r="F204" s="9"/>
      <c r="G204" s="29"/>
      <c r="I204" s="29"/>
      <c r="K204" s="29"/>
      <c r="M204" s="29"/>
    </row>
    <row r="205" spans="1:13" s="13" customFormat="1" x14ac:dyDescent="0.2">
      <c r="A205" s="9"/>
      <c r="B205" s="9"/>
      <c r="C205" s="27"/>
      <c r="D205" s="9"/>
      <c r="E205" s="27"/>
      <c r="F205" s="9"/>
      <c r="G205" s="29"/>
      <c r="I205" s="29"/>
      <c r="K205" s="29"/>
      <c r="M205" s="29"/>
    </row>
    <row r="206" spans="1:13" s="13" customFormat="1" x14ac:dyDescent="0.2">
      <c r="A206" s="9"/>
      <c r="B206" s="9"/>
      <c r="C206" s="27"/>
      <c r="D206" s="9"/>
      <c r="E206" s="27"/>
      <c r="F206" s="9"/>
      <c r="G206" s="29"/>
      <c r="I206" s="29"/>
      <c r="K206" s="29"/>
      <c r="M206" s="29"/>
    </row>
    <row r="207" spans="1:13" s="13" customFormat="1" x14ac:dyDescent="0.2">
      <c r="A207" s="9"/>
      <c r="B207" s="9"/>
      <c r="C207" s="27"/>
      <c r="D207" s="9"/>
      <c r="E207" s="27"/>
      <c r="F207" s="9"/>
      <c r="G207" s="29"/>
      <c r="I207" s="29"/>
      <c r="K207" s="29"/>
      <c r="M207" s="29"/>
    </row>
    <row r="208" spans="1:13" s="13" customFormat="1" x14ac:dyDescent="0.2">
      <c r="A208" s="9"/>
      <c r="B208" s="9"/>
      <c r="C208" s="27"/>
      <c r="D208" s="9"/>
      <c r="E208" s="27"/>
      <c r="F208" s="9"/>
      <c r="G208" s="29"/>
      <c r="I208" s="29"/>
      <c r="K208" s="29"/>
      <c r="M208" s="29"/>
    </row>
    <row r="209" spans="1:13" s="13" customFormat="1" x14ac:dyDescent="0.2">
      <c r="A209" s="9"/>
      <c r="B209" s="9"/>
      <c r="C209" s="27"/>
      <c r="D209" s="9"/>
      <c r="E209" s="27"/>
      <c r="F209" s="9"/>
      <c r="G209" s="29"/>
      <c r="I209" s="29"/>
      <c r="K209" s="29"/>
      <c r="M209" s="29"/>
    </row>
    <row r="210" spans="1:13" s="13" customFormat="1" x14ac:dyDescent="0.2">
      <c r="A210" s="9"/>
      <c r="B210" s="9"/>
      <c r="C210" s="27"/>
      <c r="D210" s="9"/>
      <c r="E210" s="27"/>
      <c r="F210" s="9"/>
      <c r="G210" s="29"/>
      <c r="I210" s="29"/>
      <c r="K210" s="29"/>
      <c r="M210" s="29"/>
    </row>
    <row r="211" spans="1:13" s="13" customFormat="1" x14ac:dyDescent="0.2">
      <c r="A211" s="9"/>
      <c r="B211" s="9"/>
      <c r="C211" s="27"/>
      <c r="D211" s="9"/>
      <c r="E211" s="27"/>
      <c r="F211" s="9"/>
      <c r="G211" s="29"/>
      <c r="I211" s="29"/>
      <c r="K211" s="29"/>
      <c r="M211" s="29"/>
    </row>
    <row r="212" spans="1:13" s="13" customFormat="1" x14ac:dyDescent="0.2">
      <c r="A212" s="9"/>
      <c r="B212" s="9"/>
      <c r="C212" s="27"/>
      <c r="D212" s="9"/>
      <c r="E212" s="27"/>
      <c r="F212" s="9"/>
      <c r="G212" s="29"/>
      <c r="I212" s="29"/>
      <c r="K212" s="29"/>
      <c r="M212" s="29"/>
    </row>
    <row r="213" spans="1:13" s="13" customFormat="1" x14ac:dyDescent="0.2">
      <c r="A213" s="9"/>
      <c r="B213" s="9"/>
      <c r="C213" s="27"/>
      <c r="D213" s="9"/>
      <c r="E213" s="27"/>
      <c r="F213" s="9"/>
      <c r="G213" s="29"/>
      <c r="I213" s="29"/>
      <c r="K213" s="29"/>
      <c r="M213" s="29"/>
    </row>
    <row r="214" spans="1:13" s="13" customFormat="1" x14ac:dyDescent="0.2">
      <c r="A214" s="9"/>
      <c r="B214" s="9"/>
      <c r="C214" s="27"/>
      <c r="D214" s="9"/>
      <c r="E214" s="27"/>
      <c r="F214" s="9"/>
      <c r="G214" s="29"/>
      <c r="I214" s="29"/>
      <c r="K214" s="29"/>
      <c r="M214" s="29"/>
    </row>
    <row r="215" spans="1:13" s="13" customFormat="1" x14ac:dyDescent="0.2">
      <c r="A215" s="9"/>
      <c r="B215" s="9"/>
      <c r="C215" s="27"/>
      <c r="D215" s="9"/>
      <c r="E215" s="27"/>
      <c r="F215" s="9"/>
      <c r="G215" s="29"/>
      <c r="I215" s="29"/>
      <c r="K215" s="29"/>
      <c r="M215" s="29"/>
    </row>
    <row r="216" spans="1:13" s="13" customFormat="1" x14ac:dyDescent="0.2">
      <c r="A216" s="9"/>
      <c r="B216" s="9"/>
      <c r="C216" s="27"/>
      <c r="D216" s="9"/>
      <c r="E216" s="27"/>
      <c r="F216" s="9"/>
      <c r="G216" s="29"/>
      <c r="I216" s="29"/>
      <c r="K216" s="29"/>
      <c r="M216" s="29"/>
    </row>
    <row r="217" spans="1:13" s="13" customFormat="1" x14ac:dyDescent="0.2">
      <c r="A217" s="9"/>
      <c r="B217" s="9"/>
      <c r="C217" s="27"/>
      <c r="D217" s="9"/>
      <c r="E217" s="27"/>
      <c r="F217" s="9"/>
      <c r="G217" s="29"/>
      <c r="I217" s="29"/>
      <c r="K217" s="29"/>
      <c r="M217" s="29"/>
    </row>
    <row r="218" spans="1:13" s="13" customFormat="1" x14ac:dyDescent="0.2">
      <c r="A218" s="9"/>
      <c r="B218" s="9"/>
      <c r="C218" s="27"/>
      <c r="D218" s="9"/>
      <c r="E218" s="27"/>
      <c r="F218" s="9"/>
      <c r="G218" s="29"/>
      <c r="I218" s="29"/>
      <c r="K218" s="29"/>
      <c r="M218" s="29"/>
    </row>
    <row r="219" spans="1:13" s="13" customFormat="1" x14ac:dyDescent="0.2">
      <c r="A219" s="9"/>
      <c r="B219" s="9"/>
      <c r="C219" s="27"/>
      <c r="D219" s="9"/>
      <c r="E219" s="27"/>
      <c r="F219" s="9"/>
      <c r="G219" s="29"/>
      <c r="I219" s="29"/>
      <c r="K219" s="29"/>
      <c r="M219" s="29"/>
    </row>
    <row r="220" spans="1:13" s="13" customFormat="1" x14ac:dyDescent="0.2">
      <c r="A220" s="9"/>
      <c r="B220" s="9"/>
      <c r="C220" s="27"/>
      <c r="D220" s="9"/>
      <c r="E220" s="27"/>
      <c r="F220" s="9"/>
      <c r="G220" s="29"/>
      <c r="I220" s="29"/>
      <c r="K220" s="29"/>
      <c r="M220" s="29"/>
    </row>
    <row r="221" spans="1:13" s="13" customFormat="1" x14ac:dyDescent="0.2">
      <c r="A221" s="9"/>
      <c r="B221" s="9"/>
      <c r="C221" s="27"/>
      <c r="D221" s="9"/>
      <c r="E221" s="27"/>
      <c r="F221" s="9"/>
      <c r="G221" s="29"/>
      <c r="I221" s="29"/>
      <c r="K221" s="29"/>
      <c r="M221" s="29"/>
    </row>
    <row r="222" spans="1:13" s="13" customFormat="1" x14ac:dyDescent="0.2">
      <c r="A222" s="9"/>
      <c r="B222" s="9"/>
      <c r="C222" s="27"/>
      <c r="D222" s="9"/>
      <c r="E222" s="27"/>
      <c r="F222" s="9"/>
      <c r="G222" s="29"/>
      <c r="I222" s="29"/>
      <c r="K222" s="29"/>
      <c r="M222" s="29"/>
    </row>
    <row r="223" spans="1:13" s="13" customFormat="1" x14ac:dyDescent="0.2">
      <c r="A223" s="9"/>
      <c r="B223" s="9"/>
      <c r="C223" s="27"/>
      <c r="D223" s="9"/>
      <c r="E223" s="27"/>
      <c r="F223" s="9"/>
      <c r="G223" s="29"/>
      <c r="I223" s="29"/>
      <c r="K223" s="29"/>
      <c r="M223" s="29"/>
    </row>
    <row r="224" spans="1:13" s="13" customFormat="1" x14ac:dyDescent="0.2">
      <c r="A224" s="9"/>
      <c r="B224" s="9"/>
      <c r="C224" s="27"/>
      <c r="D224" s="9"/>
      <c r="E224" s="27"/>
      <c r="F224" s="9"/>
      <c r="G224" s="29"/>
      <c r="I224" s="29"/>
      <c r="K224" s="29"/>
      <c r="M224" s="29"/>
    </row>
    <row r="225" spans="1:13" s="13" customFormat="1" x14ac:dyDescent="0.2">
      <c r="A225" s="9"/>
      <c r="B225" s="9"/>
      <c r="C225" s="27"/>
      <c r="D225" s="9"/>
      <c r="E225" s="27"/>
      <c r="F225" s="9"/>
      <c r="G225" s="29"/>
      <c r="I225" s="29"/>
      <c r="K225" s="29"/>
      <c r="M225" s="29"/>
    </row>
    <row r="226" spans="1:13" s="13" customFormat="1" x14ac:dyDescent="0.2">
      <c r="A226" s="9"/>
      <c r="B226" s="9"/>
      <c r="C226" s="27"/>
      <c r="D226" s="9"/>
      <c r="E226" s="27"/>
      <c r="F226" s="9"/>
      <c r="G226" s="29"/>
      <c r="I226" s="29"/>
      <c r="K226" s="29"/>
      <c r="M226" s="29"/>
    </row>
    <row r="227" spans="1:13" s="13" customFormat="1" x14ac:dyDescent="0.2">
      <c r="A227" s="9"/>
      <c r="B227" s="9"/>
      <c r="C227" s="27"/>
      <c r="D227" s="9"/>
      <c r="E227" s="27"/>
      <c r="F227" s="9"/>
      <c r="G227" s="29"/>
      <c r="I227" s="29"/>
      <c r="K227" s="29"/>
      <c r="M227" s="29"/>
    </row>
    <row r="228" spans="1:13" s="13" customFormat="1" x14ac:dyDescent="0.2">
      <c r="A228" s="9"/>
      <c r="B228" s="9"/>
      <c r="C228" s="27"/>
      <c r="D228" s="9"/>
      <c r="E228" s="27"/>
      <c r="F228" s="9"/>
      <c r="G228" s="29"/>
      <c r="I228" s="29"/>
      <c r="K228" s="29"/>
      <c r="M228" s="29"/>
    </row>
    <row r="229" spans="1:13" s="13" customFormat="1" x14ac:dyDescent="0.2">
      <c r="A229" s="9"/>
      <c r="B229" s="9"/>
      <c r="C229" s="27"/>
      <c r="D229" s="9"/>
      <c r="E229" s="27"/>
      <c r="F229" s="9"/>
      <c r="G229" s="29"/>
      <c r="I229" s="29"/>
      <c r="K229" s="29"/>
      <c r="M229" s="29"/>
    </row>
    <row r="230" spans="1:13" s="13" customFormat="1" x14ac:dyDescent="0.2">
      <c r="A230" s="9"/>
      <c r="B230" s="9"/>
      <c r="C230" s="27"/>
      <c r="D230" s="9"/>
      <c r="E230" s="27"/>
      <c r="F230" s="9"/>
      <c r="G230" s="29"/>
      <c r="I230" s="29"/>
      <c r="K230" s="29"/>
      <c r="M230" s="29"/>
    </row>
    <row r="231" spans="1:13" s="13" customFormat="1" x14ac:dyDescent="0.2">
      <c r="A231" s="9"/>
      <c r="B231" s="9"/>
      <c r="C231" s="27"/>
      <c r="D231" s="9"/>
      <c r="E231" s="27"/>
      <c r="F231" s="9"/>
      <c r="G231" s="29"/>
      <c r="I231" s="29"/>
      <c r="K231" s="29"/>
      <c r="M231" s="29"/>
    </row>
    <row r="232" spans="1:13" s="13" customFormat="1" x14ac:dyDescent="0.2">
      <c r="A232" s="9"/>
      <c r="B232" s="9"/>
      <c r="C232" s="27"/>
      <c r="D232" s="9"/>
      <c r="E232" s="27"/>
      <c r="F232" s="9"/>
      <c r="G232" s="29"/>
      <c r="I232" s="29"/>
      <c r="K232" s="29"/>
      <c r="M232" s="29"/>
    </row>
    <row r="233" spans="1:13" s="13" customFormat="1" x14ac:dyDescent="0.2">
      <c r="A233" s="9"/>
      <c r="B233" s="9"/>
      <c r="C233" s="27"/>
      <c r="D233" s="9"/>
      <c r="E233" s="27"/>
      <c r="F233" s="9"/>
      <c r="G233" s="29"/>
      <c r="I233" s="29"/>
      <c r="K233" s="29"/>
      <c r="M233" s="29"/>
    </row>
    <row r="234" spans="1:13" s="13" customFormat="1" x14ac:dyDescent="0.2">
      <c r="A234" s="9"/>
      <c r="B234" s="9"/>
      <c r="C234" s="27"/>
      <c r="D234" s="9"/>
      <c r="E234" s="27"/>
      <c r="F234" s="9"/>
      <c r="G234" s="29"/>
      <c r="I234" s="29"/>
      <c r="K234" s="29"/>
      <c r="M234" s="29"/>
    </row>
    <row r="235" spans="1:13" s="13" customFormat="1" x14ac:dyDescent="0.2">
      <c r="A235" s="9"/>
      <c r="B235" s="9"/>
      <c r="C235" s="27"/>
      <c r="D235" s="9"/>
      <c r="E235" s="27"/>
      <c r="F235" s="9"/>
      <c r="G235" s="29"/>
      <c r="I235" s="29"/>
      <c r="K235" s="29"/>
      <c r="M235" s="29"/>
    </row>
    <row r="236" spans="1:13" s="13" customFormat="1" x14ac:dyDescent="0.2">
      <c r="A236" s="9"/>
      <c r="B236" s="9"/>
      <c r="C236" s="27"/>
      <c r="D236" s="9"/>
      <c r="E236" s="27"/>
      <c r="F236" s="9"/>
      <c r="G236" s="29"/>
      <c r="I236" s="29"/>
      <c r="K236" s="29"/>
      <c r="M236" s="29"/>
    </row>
    <row r="237" spans="1:13" s="13" customFormat="1" x14ac:dyDescent="0.2">
      <c r="A237" s="9"/>
      <c r="B237" s="9"/>
      <c r="C237" s="27"/>
      <c r="D237" s="9"/>
      <c r="E237" s="27"/>
      <c r="F237" s="9"/>
      <c r="G237" s="29"/>
      <c r="I237" s="29"/>
      <c r="K237" s="29"/>
      <c r="M237" s="29"/>
    </row>
    <row r="238" spans="1:13" s="13" customFormat="1" x14ac:dyDescent="0.2">
      <c r="A238" s="9"/>
      <c r="B238" s="9"/>
      <c r="C238" s="27"/>
      <c r="D238" s="9"/>
      <c r="E238" s="27"/>
      <c r="F238" s="9"/>
      <c r="G238" s="29"/>
      <c r="I238" s="29"/>
      <c r="K238" s="29"/>
      <c r="M238" s="29"/>
    </row>
    <row r="239" spans="1:13" s="13" customFormat="1" x14ac:dyDescent="0.2">
      <c r="A239" s="9"/>
      <c r="B239" s="9"/>
      <c r="C239" s="27"/>
      <c r="D239" s="9"/>
      <c r="E239" s="27"/>
      <c r="F239" s="9"/>
      <c r="G239" s="29"/>
      <c r="I239" s="29"/>
      <c r="K239" s="29"/>
      <c r="M239" s="29"/>
    </row>
    <row r="240" spans="1:13" s="13" customFormat="1" x14ac:dyDescent="0.2">
      <c r="A240" s="9"/>
      <c r="B240" s="9"/>
      <c r="C240" s="27"/>
      <c r="D240" s="9"/>
      <c r="E240" s="27"/>
      <c r="F240" s="9"/>
      <c r="G240" s="29"/>
      <c r="I240" s="29"/>
      <c r="K240" s="29"/>
      <c r="M240" s="29"/>
    </row>
    <row r="241" spans="1:13" s="13" customFormat="1" x14ac:dyDescent="0.2">
      <c r="A241" s="9"/>
      <c r="B241" s="9"/>
      <c r="C241" s="27"/>
      <c r="D241" s="9"/>
      <c r="E241" s="27"/>
      <c r="F241" s="9"/>
      <c r="G241" s="29"/>
      <c r="I241" s="29"/>
      <c r="K241" s="29"/>
      <c r="M241" s="29"/>
    </row>
    <row r="242" spans="1:13" s="13" customFormat="1" x14ac:dyDescent="0.2">
      <c r="A242" s="9"/>
      <c r="B242" s="9"/>
      <c r="C242" s="27"/>
      <c r="D242" s="9"/>
      <c r="E242" s="27"/>
      <c r="F242" s="9"/>
      <c r="G242" s="29"/>
      <c r="I242" s="29"/>
      <c r="K242" s="29"/>
      <c r="M242" s="29"/>
    </row>
    <row r="243" spans="1:13" s="13" customFormat="1" x14ac:dyDescent="0.2">
      <c r="A243" s="9"/>
      <c r="B243" s="9"/>
      <c r="C243" s="27"/>
      <c r="D243" s="9"/>
      <c r="E243" s="27"/>
      <c r="F243" s="9"/>
      <c r="G243" s="29"/>
      <c r="I243" s="29"/>
      <c r="K243" s="29"/>
      <c r="M243" s="29"/>
    </row>
    <row r="244" spans="1:13" s="13" customFormat="1" x14ac:dyDescent="0.2">
      <c r="A244" s="9"/>
      <c r="B244" s="9"/>
      <c r="C244" s="27"/>
      <c r="D244" s="9"/>
      <c r="E244" s="27"/>
      <c r="F244" s="9"/>
      <c r="G244" s="29"/>
      <c r="I244" s="29"/>
      <c r="K244" s="29"/>
      <c r="M244" s="29"/>
    </row>
    <row r="245" spans="1:13" s="13" customFormat="1" x14ac:dyDescent="0.2">
      <c r="A245" s="9"/>
      <c r="B245" s="9"/>
      <c r="C245" s="27"/>
      <c r="D245" s="9"/>
      <c r="E245" s="27"/>
      <c r="F245" s="9"/>
      <c r="G245" s="29"/>
      <c r="I245" s="29"/>
      <c r="K245" s="29"/>
      <c r="M245" s="29"/>
    </row>
    <row r="246" spans="1:13" s="13" customFormat="1" x14ac:dyDescent="0.2">
      <c r="A246" s="9"/>
      <c r="B246" s="9"/>
      <c r="C246" s="27"/>
      <c r="D246" s="9"/>
      <c r="E246" s="27"/>
      <c r="F246" s="9"/>
      <c r="G246" s="29"/>
      <c r="I246" s="29"/>
      <c r="K246" s="29"/>
      <c r="M246" s="29"/>
    </row>
    <row r="247" spans="1:13" s="13" customFormat="1" x14ac:dyDescent="0.2">
      <c r="A247" s="9"/>
      <c r="B247" s="9"/>
      <c r="C247" s="27"/>
      <c r="D247" s="9"/>
      <c r="E247" s="27"/>
      <c r="F247" s="9"/>
      <c r="G247" s="29"/>
      <c r="I247" s="29"/>
      <c r="K247" s="29"/>
      <c r="M247" s="29"/>
    </row>
    <row r="248" spans="1:13" s="13" customFormat="1" x14ac:dyDescent="0.2">
      <c r="A248" s="9"/>
      <c r="B248" s="9"/>
      <c r="C248" s="27"/>
      <c r="D248" s="9"/>
      <c r="E248" s="27"/>
      <c r="F248" s="9"/>
      <c r="G248" s="29"/>
      <c r="I248" s="29"/>
      <c r="K248" s="29"/>
      <c r="M248" s="29"/>
    </row>
    <row r="249" spans="1:13" s="13" customFormat="1" x14ac:dyDescent="0.2">
      <c r="A249" s="9"/>
      <c r="B249" s="9"/>
      <c r="C249" s="27"/>
      <c r="D249" s="9"/>
      <c r="E249" s="27"/>
      <c r="F249" s="9"/>
      <c r="G249" s="29"/>
      <c r="I249" s="29"/>
      <c r="K249" s="29"/>
      <c r="M249" s="29"/>
    </row>
    <row r="250" spans="1:13" s="13" customFormat="1" x14ac:dyDescent="0.2">
      <c r="A250" s="9"/>
      <c r="B250" s="9"/>
      <c r="C250" s="27"/>
      <c r="D250" s="9"/>
      <c r="E250" s="27"/>
      <c r="F250" s="9"/>
      <c r="G250" s="29"/>
      <c r="I250" s="29"/>
      <c r="K250" s="29"/>
      <c r="M250" s="29"/>
    </row>
    <row r="251" spans="1:13" s="13" customFormat="1" x14ac:dyDescent="0.2">
      <c r="A251" s="9"/>
      <c r="B251" s="9"/>
      <c r="C251" s="27"/>
      <c r="D251" s="9"/>
      <c r="E251" s="27"/>
      <c r="F251" s="9"/>
      <c r="G251" s="29"/>
      <c r="I251" s="29"/>
      <c r="K251" s="29"/>
      <c r="M251" s="29"/>
    </row>
    <row r="252" spans="1:13" s="13" customFormat="1" x14ac:dyDescent="0.2">
      <c r="A252" s="9"/>
      <c r="B252" s="9"/>
      <c r="C252" s="27"/>
      <c r="D252" s="9"/>
      <c r="E252" s="27"/>
      <c r="F252" s="9"/>
      <c r="G252" s="29"/>
      <c r="I252" s="29"/>
      <c r="K252" s="29"/>
      <c r="M252" s="29"/>
    </row>
    <row r="253" spans="1:13" s="13" customFormat="1" x14ac:dyDescent="0.2">
      <c r="A253" s="9"/>
      <c r="B253" s="9"/>
      <c r="C253" s="27"/>
      <c r="D253" s="9"/>
      <c r="E253" s="27"/>
      <c r="F253" s="9"/>
      <c r="G253" s="29"/>
      <c r="I253" s="29"/>
      <c r="K253" s="29"/>
      <c r="M253" s="29"/>
    </row>
    <row r="254" spans="1:13" s="13" customFormat="1" x14ac:dyDescent="0.2">
      <c r="A254" s="9"/>
      <c r="B254" s="9"/>
      <c r="C254" s="27"/>
      <c r="D254" s="9"/>
      <c r="E254" s="27"/>
      <c r="F254" s="9"/>
      <c r="G254" s="29"/>
      <c r="I254" s="29"/>
      <c r="K254" s="29"/>
      <c r="M254" s="29"/>
    </row>
    <row r="255" spans="1:13" s="13" customFormat="1" x14ac:dyDescent="0.2">
      <c r="A255" s="9"/>
      <c r="B255" s="9"/>
      <c r="C255" s="27"/>
      <c r="D255" s="9"/>
      <c r="E255" s="27"/>
      <c r="F255" s="9"/>
      <c r="G255" s="29"/>
      <c r="I255" s="29"/>
      <c r="K255" s="29"/>
      <c r="M255" s="29"/>
    </row>
    <row r="256" spans="1:13" s="13" customFormat="1" x14ac:dyDescent="0.2">
      <c r="A256" s="9"/>
      <c r="B256" s="9"/>
      <c r="C256" s="27"/>
      <c r="D256" s="9"/>
      <c r="E256" s="27"/>
      <c r="F256" s="9"/>
      <c r="G256" s="29"/>
      <c r="I256" s="29"/>
      <c r="K256" s="29"/>
      <c r="M256" s="29"/>
    </row>
    <row r="257" spans="1:13" s="13" customFormat="1" x14ac:dyDescent="0.2">
      <c r="A257" s="9"/>
      <c r="B257" s="9"/>
      <c r="C257" s="27"/>
      <c r="D257" s="9"/>
      <c r="E257" s="27"/>
      <c r="F257" s="9"/>
      <c r="G257" s="29"/>
      <c r="I257" s="29"/>
      <c r="K257" s="29"/>
      <c r="M257" s="29"/>
    </row>
    <row r="258" spans="1:13" s="13" customFormat="1" x14ac:dyDescent="0.2">
      <c r="A258" s="9"/>
      <c r="B258" s="9"/>
      <c r="C258" s="27"/>
      <c r="D258" s="9"/>
      <c r="E258" s="27"/>
      <c r="F258" s="9"/>
      <c r="G258" s="29"/>
      <c r="I258" s="29"/>
      <c r="K258" s="29"/>
      <c r="M258" s="29"/>
    </row>
    <row r="259" spans="1:13" s="13" customFormat="1" x14ac:dyDescent="0.2">
      <c r="A259" s="9"/>
      <c r="B259" s="9"/>
      <c r="C259" s="27"/>
      <c r="D259" s="9"/>
      <c r="E259" s="27"/>
      <c r="F259" s="9"/>
      <c r="G259" s="29"/>
      <c r="I259" s="29"/>
      <c r="K259" s="29"/>
      <c r="M259" s="29"/>
    </row>
    <row r="260" spans="1:13" s="13" customFormat="1" x14ac:dyDescent="0.2">
      <c r="A260" s="9"/>
      <c r="B260" s="9"/>
      <c r="C260" s="27"/>
      <c r="D260" s="9"/>
      <c r="E260" s="27"/>
      <c r="F260" s="9"/>
      <c r="G260" s="29"/>
      <c r="I260" s="29"/>
      <c r="K260" s="29"/>
      <c r="M260" s="29"/>
    </row>
    <row r="261" spans="1:13" s="13" customFormat="1" x14ac:dyDescent="0.2">
      <c r="A261" s="9"/>
      <c r="B261" s="9"/>
      <c r="C261" s="27"/>
      <c r="D261" s="9"/>
      <c r="E261" s="27"/>
      <c r="F261" s="9"/>
      <c r="G261" s="29"/>
      <c r="I261" s="29"/>
      <c r="K261" s="29"/>
      <c r="M261" s="29"/>
    </row>
    <row r="262" spans="1:13" s="13" customFormat="1" x14ac:dyDescent="0.2">
      <c r="A262" s="9"/>
      <c r="B262" s="9"/>
      <c r="C262" s="27"/>
      <c r="D262" s="9"/>
      <c r="E262" s="27"/>
      <c r="F262" s="9"/>
      <c r="G262" s="29"/>
      <c r="I262" s="29"/>
      <c r="K262" s="29"/>
      <c r="M262" s="29"/>
    </row>
    <row r="263" spans="1:13" s="13" customFormat="1" x14ac:dyDescent="0.2">
      <c r="A263" s="9"/>
      <c r="B263" s="9"/>
      <c r="C263" s="27"/>
      <c r="D263" s="9"/>
      <c r="E263" s="27"/>
      <c r="F263" s="9"/>
      <c r="G263" s="29"/>
      <c r="I263" s="29"/>
      <c r="K263" s="29"/>
      <c r="M263" s="29"/>
    </row>
    <row r="264" spans="1:13" s="13" customFormat="1" x14ac:dyDescent="0.2">
      <c r="A264" s="9"/>
      <c r="B264" s="9"/>
      <c r="C264" s="27"/>
      <c r="D264" s="9"/>
      <c r="E264" s="27"/>
      <c r="F264" s="9"/>
      <c r="G264" s="29"/>
      <c r="I264" s="29"/>
      <c r="K264" s="29"/>
      <c r="M264" s="29"/>
    </row>
    <row r="265" spans="1:13" s="13" customFormat="1" x14ac:dyDescent="0.2">
      <c r="A265" s="9"/>
      <c r="B265" s="9"/>
      <c r="C265" s="27"/>
      <c r="D265" s="9"/>
      <c r="E265" s="27"/>
      <c r="F265" s="9"/>
      <c r="G265" s="29"/>
      <c r="I265" s="29"/>
      <c r="K265" s="29"/>
      <c r="M265" s="29"/>
    </row>
    <row r="266" spans="1:13" s="13" customFormat="1" x14ac:dyDescent="0.2">
      <c r="A266" s="9"/>
      <c r="B266" s="9"/>
      <c r="C266" s="27"/>
      <c r="D266" s="9"/>
      <c r="E266" s="27"/>
      <c r="F266" s="9"/>
      <c r="G266" s="29"/>
      <c r="I266" s="29"/>
      <c r="K266" s="29"/>
      <c r="M266" s="29"/>
    </row>
    <row r="267" spans="1:13" s="13" customFormat="1" x14ac:dyDescent="0.2">
      <c r="A267" s="9"/>
      <c r="B267" s="9"/>
      <c r="C267" s="27"/>
      <c r="D267" s="9"/>
      <c r="E267" s="27"/>
      <c r="F267" s="9"/>
      <c r="G267" s="29"/>
      <c r="I267" s="29"/>
      <c r="K267" s="29"/>
      <c r="M267" s="29"/>
    </row>
    <row r="268" spans="1:13" s="13" customFormat="1" x14ac:dyDescent="0.2">
      <c r="A268" s="9"/>
      <c r="B268" s="9"/>
      <c r="C268" s="27"/>
      <c r="D268" s="9"/>
      <c r="E268" s="27"/>
      <c r="F268" s="9"/>
      <c r="G268" s="29"/>
      <c r="I268" s="29"/>
      <c r="K268" s="29"/>
      <c r="M268" s="29"/>
    </row>
    <row r="269" spans="1:13" s="13" customFormat="1" x14ac:dyDescent="0.2">
      <c r="A269" s="9"/>
      <c r="B269" s="9"/>
      <c r="C269" s="27"/>
      <c r="D269" s="9"/>
      <c r="E269" s="27"/>
      <c r="F269" s="9"/>
      <c r="G269" s="29"/>
      <c r="I269" s="29"/>
      <c r="K269" s="29"/>
      <c r="M269" s="29"/>
    </row>
    <row r="270" spans="1:13" s="13" customFormat="1" x14ac:dyDescent="0.2">
      <c r="A270" s="9"/>
      <c r="B270" s="9"/>
      <c r="C270" s="27"/>
      <c r="D270" s="9"/>
      <c r="E270" s="27"/>
      <c r="F270" s="9"/>
      <c r="G270" s="29"/>
      <c r="I270" s="29"/>
      <c r="K270" s="29"/>
      <c r="M270" s="29"/>
    </row>
    <row r="271" spans="1:13" s="13" customFormat="1" x14ac:dyDescent="0.2">
      <c r="A271" s="9"/>
      <c r="B271" s="9"/>
      <c r="C271" s="27"/>
      <c r="D271" s="9"/>
      <c r="E271" s="27"/>
      <c r="F271" s="9"/>
      <c r="G271" s="29"/>
      <c r="I271" s="29"/>
      <c r="K271" s="29"/>
      <c r="M271" s="29"/>
    </row>
    <row r="272" spans="1:13" s="13" customFormat="1" x14ac:dyDescent="0.2">
      <c r="A272" s="9"/>
      <c r="B272" s="9"/>
      <c r="C272" s="27"/>
      <c r="D272" s="9"/>
      <c r="E272" s="27"/>
      <c r="F272" s="9"/>
      <c r="G272" s="29"/>
      <c r="I272" s="29"/>
      <c r="K272" s="29"/>
      <c r="M272" s="29"/>
    </row>
    <row r="273" spans="1:13" s="13" customFormat="1" x14ac:dyDescent="0.2">
      <c r="A273" s="9"/>
      <c r="B273" s="9"/>
      <c r="C273" s="27"/>
      <c r="D273" s="9"/>
      <c r="E273" s="27"/>
      <c r="F273" s="9"/>
      <c r="G273" s="29"/>
      <c r="I273" s="29"/>
      <c r="K273" s="29"/>
      <c r="M273" s="29"/>
    </row>
    <row r="274" spans="1:13" s="13" customFormat="1" x14ac:dyDescent="0.2">
      <c r="A274" s="9"/>
      <c r="B274" s="9"/>
      <c r="C274" s="27"/>
      <c r="D274" s="9"/>
      <c r="E274" s="27"/>
      <c r="F274" s="9"/>
      <c r="G274" s="29"/>
      <c r="I274" s="29"/>
      <c r="K274" s="29"/>
      <c r="M274" s="29"/>
    </row>
    <row r="275" spans="1:13" s="13" customFormat="1" x14ac:dyDescent="0.2">
      <c r="A275" s="9"/>
      <c r="B275" s="9"/>
      <c r="C275" s="27"/>
      <c r="D275" s="9"/>
      <c r="E275" s="27"/>
      <c r="F275" s="9"/>
      <c r="G275" s="29"/>
      <c r="I275" s="29"/>
      <c r="K275" s="29"/>
      <c r="M275" s="29"/>
    </row>
    <row r="276" spans="1:13" s="13" customFormat="1" x14ac:dyDescent="0.2">
      <c r="A276" s="9"/>
      <c r="B276" s="9"/>
      <c r="C276" s="27"/>
      <c r="D276" s="9"/>
      <c r="E276" s="27"/>
      <c r="F276" s="9"/>
      <c r="G276" s="29"/>
      <c r="I276" s="29"/>
      <c r="K276" s="29"/>
      <c r="M276" s="29"/>
    </row>
    <row r="277" spans="1:13" s="13" customFormat="1" x14ac:dyDescent="0.2">
      <c r="A277" s="9"/>
      <c r="B277" s="9"/>
      <c r="C277" s="27"/>
      <c r="D277" s="9"/>
      <c r="E277" s="27"/>
      <c r="F277" s="9"/>
      <c r="G277" s="29"/>
      <c r="I277" s="29"/>
      <c r="K277" s="29"/>
      <c r="M277" s="29"/>
    </row>
    <row r="278" spans="1:13" s="13" customFormat="1" x14ac:dyDescent="0.2">
      <c r="A278" s="9"/>
      <c r="B278" s="9"/>
      <c r="C278" s="27"/>
      <c r="D278" s="9"/>
      <c r="E278" s="27"/>
      <c r="F278" s="9"/>
      <c r="G278" s="29"/>
      <c r="I278" s="29"/>
      <c r="K278" s="29"/>
      <c r="M278" s="29"/>
    </row>
    <row r="279" spans="1:13" s="13" customFormat="1" x14ac:dyDescent="0.2">
      <c r="A279" s="9"/>
      <c r="B279" s="9"/>
      <c r="C279" s="27"/>
      <c r="D279" s="9"/>
      <c r="E279" s="27"/>
      <c r="F279" s="9"/>
      <c r="G279" s="29"/>
      <c r="I279" s="29"/>
      <c r="K279" s="29"/>
      <c r="M279" s="29"/>
    </row>
    <row r="280" spans="1:13" s="13" customFormat="1" x14ac:dyDescent="0.2">
      <c r="A280" s="9"/>
      <c r="B280" s="9"/>
      <c r="C280" s="27"/>
      <c r="D280" s="9"/>
      <c r="E280" s="27"/>
      <c r="F280" s="9"/>
      <c r="G280" s="29"/>
      <c r="I280" s="29"/>
      <c r="K280" s="29"/>
      <c r="M280" s="29"/>
    </row>
    <row r="281" spans="1:13" s="13" customFormat="1" x14ac:dyDescent="0.2">
      <c r="A281" s="9"/>
      <c r="B281" s="9"/>
      <c r="C281" s="27"/>
      <c r="D281" s="9"/>
      <c r="E281" s="27"/>
      <c r="F281" s="9"/>
      <c r="G281" s="29"/>
      <c r="I281" s="29"/>
      <c r="K281" s="29"/>
      <c r="M281" s="29"/>
    </row>
    <row r="282" spans="1:13" s="13" customFormat="1" x14ac:dyDescent="0.2">
      <c r="A282" s="9"/>
      <c r="B282" s="9"/>
      <c r="C282" s="27"/>
      <c r="D282" s="9"/>
      <c r="E282" s="27"/>
      <c r="F282" s="9"/>
      <c r="G282" s="29"/>
      <c r="I282" s="29"/>
      <c r="K282" s="29"/>
      <c r="M282" s="29"/>
    </row>
    <row r="283" spans="1:13" s="13" customFormat="1" x14ac:dyDescent="0.2">
      <c r="A283" s="9"/>
      <c r="B283" s="9"/>
      <c r="C283" s="27"/>
      <c r="D283" s="9"/>
      <c r="E283" s="27"/>
      <c r="F283" s="9"/>
      <c r="G283" s="29"/>
      <c r="I283" s="29"/>
      <c r="K283" s="29"/>
      <c r="M283" s="29"/>
    </row>
    <row r="284" spans="1:13" s="13" customFormat="1" x14ac:dyDescent="0.2">
      <c r="A284" s="9"/>
      <c r="B284" s="9"/>
      <c r="C284" s="27"/>
      <c r="D284" s="9"/>
      <c r="E284" s="27"/>
      <c r="F284" s="9"/>
      <c r="G284" s="29"/>
      <c r="I284" s="29"/>
      <c r="K284" s="29"/>
      <c r="M284" s="29"/>
    </row>
    <row r="285" spans="1:13" s="13" customFormat="1" x14ac:dyDescent="0.2">
      <c r="A285" s="9"/>
      <c r="B285" s="9"/>
      <c r="C285" s="27"/>
      <c r="D285" s="9"/>
      <c r="E285" s="27"/>
      <c r="F285" s="9"/>
      <c r="G285" s="29"/>
      <c r="I285" s="29"/>
      <c r="K285" s="29"/>
      <c r="M285" s="29"/>
    </row>
    <row r="286" spans="1:13" s="13" customFormat="1" x14ac:dyDescent="0.2">
      <c r="A286" s="9"/>
      <c r="B286" s="9"/>
      <c r="C286" s="27"/>
      <c r="D286" s="9"/>
      <c r="E286" s="27"/>
      <c r="F286" s="9"/>
      <c r="G286" s="29"/>
      <c r="I286" s="29"/>
      <c r="K286" s="29"/>
      <c r="M286" s="29"/>
    </row>
    <row r="287" spans="1:13" s="13" customFormat="1" x14ac:dyDescent="0.2">
      <c r="A287" s="9"/>
      <c r="B287" s="9"/>
      <c r="C287" s="27"/>
      <c r="D287" s="9"/>
      <c r="E287" s="27"/>
      <c r="F287" s="9"/>
      <c r="G287" s="29"/>
      <c r="I287" s="29"/>
      <c r="K287" s="29"/>
      <c r="M287" s="29"/>
    </row>
    <row r="288" spans="1:13" s="13" customFormat="1" x14ac:dyDescent="0.2">
      <c r="A288" s="9"/>
      <c r="B288" s="9"/>
      <c r="C288" s="27"/>
      <c r="D288" s="9"/>
      <c r="E288" s="27"/>
      <c r="F288" s="9"/>
      <c r="G288" s="29"/>
      <c r="I288" s="29"/>
      <c r="K288" s="29"/>
      <c r="M288" s="29"/>
    </row>
    <row r="289" spans="1:13" s="13" customFormat="1" x14ac:dyDescent="0.2">
      <c r="A289" s="9"/>
      <c r="B289" s="9"/>
      <c r="C289" s="27"/>
      <c r="D289" s="9"/>
      <c r="E289" s="27"/>
      <c r="F289" s="9"/>
      <c r="G289" s="29"/>
      <c r="I289" s="29"/>
      <c r="K289" s="29"/>
      <c r="M289" s="29"/>
    </row>
    <row r="290" spans="1:13" s="13" customFormat="1" x14ac:dyDescent="0.2">
      <c r="A290" s="9"/>
      <c r="B290" s="9"/>
      <c r="C290" s="27"/>
      <c r="D290" s="9"/>
      <c r="E290" s="27"/>
      <c r="F290" s="9"/>
      <c r="G290" s="29"/>
      <c r="I290" s="29"/>
      <c r="K290" s="29"/>
      <c r="M290" s="29"/>
    </row>
    <row r="291" spans="1:13" s="13" customFormat="1" x14ac:dyDescent="0.2">
      <c r="A291" s="9"/>
      <c r="B291" s="9"/>
      <c r="C291" s="27"/>
      <c r="D291" s="9"/>
      <c r="E291" s="27"/>
      <c r="F291" s="9"/>
      <c r="G291" s="29"/>
      <c r="I291" s="29"/>
      <c r="K291" s="29"/>
      <c r="M291" s="29"/>
    </row>
    <row r="292" spans="1:13" s="13" customFormat="1" x14ac:dyDescent="0.2">
      <c r="A292" s="9"/>
      <c r="B292" s="9"/>
      <c r="C292" s="27"/>
      <c r="D292" s="9"/>
      <c r="E292" s="27"/>
      <c r="F292" s="9"/>
      <c r="G292" s="29"/>
      <c r="I292" s="29"/>
      <c r="K292" s="29"/>
      <c r="M292" s="29"/>
    </row>
    <row r="293" spans="1:13" s="13" customFormat="1" x14ac:dyDescent="0.2">
      <c r="A293" s="9"/>
      <c r="B293" s="9"/>
      <c r="C293" s="27"/>
      <c r="D293" s="9"/>
      <c r="E293" s="27"/>
      <c r="F293" s="9"/>
      <c r="G293" s="29"/>
      <c r="I293" s="29"/>
      <c r="K293" s="29"/>
      <c r="M293" s="29"/>
    </row>
    <row r="294" spans="1:13" s="13" customFormat="1" x14ac:dyDescent="0.2">
      <c r="A294" s="9"/>
      <c r="B294" s="9"/>
      <c r="C294" s="27"/>
      <c r="D294" s="9"/>
      <c r="E294" s="27"/>
      <c r="F294" s="9"/>
      <c r="G294" s="29"/>
      <c r="I294" s="29"/>
      <c r="K294" s="29"/>
      <c r="M294" s="29"/>
    </row>
    <row r="295" spans="1:13" s="13" customFormat="1" x14ac:dyDescent="0.2">
      <c r="A295" s="9"/>
      <c r="B295" s="9"/>
      <c r="C295" s="27"/>
      <c r="D295" s="9"/>
      <c r="E295" s="27"/>
      <c r="F295" s="9"/>
      <c r="G295" s="29"/>
      <c r="I295" s="29"/>
      <c r="K295" s="29"/>
      <c r="M295" s="29"/>
    </row>
    <row r="296" spans="1:13" s="13" customFormat="1" x14ac:dyDescent="0.2">
      <c r="A296" s="9"/>
      <c r="B296" s="9"/>
      <c r="C296" s="27"/>
      <c r="D296" s="9"/>
      <c r="E296" s="27"/>
      <c r="F296" s="9"/>
      <c r="G296" s="29"/>
      <c r="I296" s="29"/>
      <c r="K296" s="29"/>
      <c r="M296" s="29"/>
    </row>
    <row r="297" spans="1:13" s="13" customFormat="1" x14ac:dyDescent="0.2">
      <c r="A297" s="9"/>
      <c r="B297" s="9"/>
      <c r="C297" s="27"/>
      <c r="D297" s="9"/>
      <c r="E297" s="27"/>
      <c r="F297" s="9"/>
      <c r="G297" s="29"/>
      <c r="I297" s="29"/>
      <c r="K297" s="29"/>
      <c r="M297" s="29"/>
    </row>
    <row r="298" spans="1:13" s="13" customFormat="1" x14ac:dyDescent="0.2">
      <c r="A298" s="9"/>
      <c r="B298" s="9"/>
      <c r="C298" s="27"/>
      <c r="D298" s="9"/>
      <c r="E298" s="27"/>
      <c r="F298" s="9"/>
      <c r="G298" s="29"/>
      <c r="I298" s="29"/>
      <c r="K298" s="29"/>
      <c r="M298" s="29"/>
    </row>
    <row r="299" spans="1:13" s="13" customFormat="1" x14ac:dyDescent="0.2">
      <c r="A299" s="9"/>
      <c r="B299" s="9"/>
      <c r="C299" s="27"/>
      <c r="D299" s="9"/>
      <c r="E299" s="27"/>
      <c r="F299" s="9"/>
      <c r="G299" s="29"/>
      <c r="I299" s="29"/>
      <c r="K299" s="29"/>
      <c r="M299" s="29"/>
    </row>
    <row r="300" spans="1:13" s="13" customFormat="1" x14ac:dyDescent="0.2">
      <c r="A300" s="9"/>
      <c r="B300" s="9"/>
      <c r="C300" s="27"/>
      <c r="D300" s="9"/>
      <c r="E300" s="27"/>
      <c r="F300" s="9"/>
      <c r="G300" s="29"/>
      <c r="I300" s="29"/>
      <c r="K300" s="29"/>
      <c r="M300" s="29"/>
    </row>
    <row r="301" spans="1:13" s="13" customFormat="1" x14ac:dyDescent="0.2">
      <c r="A301" s="9"/>
      <c r="B301" s="9"/>
      <c r="C301" s="27"/>
      <c r="D301" s="9"/>
      <c r="E301" s="27"/>
      <c r="F301" s="9"/>
      <c r="G301" s="29"/>
      <c r="I301" s="29"/>
      <c r="K301" s="29"/>
      <c r="M301" s="29"/>
    </row>
    <row r="302" spans="1:13" s="13" customFormat="1" x14ac:dyDescent="0.2">
      <c r="A302" s="9"/>
      <c r="B302" s="9"/>
      <c r="C302" s="27"/>
      <c r="D302" s="9"/>
      <c r="E302" s="27"/>
      <c r="F302" s="9"/>
      <c r="G302" s="29"/>
      <c r="I302" s="29"/>
      <c r="K302" s="29"/>
      <c r="M302" s="29"/>
    </row>
    <row r="303" spans="1:13" s="13" customFormat="1" x14ac:dyDescent="0.2">
      <c r="A303" s="9"/>
      <c r="B303" s="9"/>
      <c r="C303" s="27"/>
      <c r="D303" s="9"/>
      <c r="E303" s="27"/>
      <c r="F303" s="9"/>
      <c r="G303" s="29"/>
      <c r="I303" s="29"/>
      <c r="K303" s="29"/>
      <c r="M303" s="29"/>
    </row>
    <row r="304" spans="1:13" s="13" customFormat="1" x14ac:dyDescent="0.2">
      <c r="A304" s="9"/>
      <c r="B304" s="9"/>
      <c r="C304" s="27"/>
      <c r="D304" s="9"/>
      <c r="E304" s="27"/>
      <c r="F304" s="9"/>
      <c r="G304" s="29"/>
      <c r="I304" s="29"/>
      <c r="K304" s="29"/>
      <c r="M304" s="29"/>
    </row>
    <row r="305" spans="1:13" s="13" customFormat="1" x14ac:dyDescent="0.2">
      <c r="A305" s="9"/>
      <c r="B305" s="9"/>
      <c r="C305" s="27"/>
      <c r="D305" s="9"/>
      <c r="E305" s="27"/>
      <c r="F305" s="9"/>
      <c r="G305" s="29"/>
      <c r="I305" s="29"/>
      <c r="K305" s="29"/>
      <c r="M305" s="29"/>
    </row>
    <row r="306" spans="1:13" s="13" customFormat="1" x14ac:dyDescent="0.2">
      <c r="A306" s="9"/>
      <c r="B306" s="9"/>
      <c r="C306" s="27"/>
      <c r="D306" s="9"/>
      <c r="E306" s="27"/>
      <c r="F306" s="9"/>
      <c r="G306" s="29"/>
      <c r="I306" s="29"/>
      <c r="K306" s="29"/>
      <c r="M306" s="29"/>
    </row>
    <row r="307" spans="1:13" s="13" customFormat="1" x14ac:dyDescent="0.2">
      <c r="A307" s="9"/>
      <c r="B307" s="9"/>
      <c r="C307" s="27"/>
      <c r="D307" s="9"/>
      <c r="E307" s="27"/>
      <c r="F307" s="9"/>
      <c r="G307" s="29"/>
      <c r="I307" s="29"/>
      <c r="K307" s="29"/>
      <c r="M307" s="29"/>
    </row>
    <row r="308" spans="1:13" s="13" customFormat="1" x14ac:dyDescent="0.2">
      <c r="A308" s="9"/>
      <c r="B308" s="9"/>
      <c r="C308" s="27"/>
      <c r="D308" s="9"/>
      <c r="E308" s="27"/>
      <c r="F308" s="9"/>
      <c r="G308" s="29"/>
      <c r="I308" s="29"/>
      <c r="K308" s="29"/>
      <c r="M308" s="29"/>
    </row>
    <row r="309" spans="1:13" s="13" customFormat="1" x14ac:dyDescent="0.2">
      <c r="A309" s="9"/>
      <c r="B309" s="9"/>
      <c r="C309" s="27"/>
      <c r="D309" s="9"/>
      <c r="E309" s="27"/>
      <c r="F309" s="9"/>
      <c r="G309" s="29"/>
      <c r="I309" s="29"/>
      <c r="K309" s="29"/>
      <c r="M309" s="29"/>
    </row>
    <row r="310" spans="1:13" s="13" customFormat="1" x14ac:dyDescent="0.2">
      <c r="A310" s="9"/>
      <c r="B310" s="9"/>
      <c r="C310" s="27"/>
      <c r="D310" s="9"/>
      <c r="E310" s="27"/>
      <c r="F310" s="9"/>
      <c r="G310" s="29"/>
      <c r="I310" s="29"/>
      <c r="K310" s="29"/>
      <c r="M310" s="29"/>
    </row>
    <row r="311" spans="1:13" s="13" customFormat="1" x14ac:dyDescent="0.2">
      <c r="A311" s="9"/>
      <c r="B311" s="9"/>
      <c r="C311" s="27"/>
      <c r="D311" s="9"/>
      <c r="E311" s="27"/>
      <c r="F311" s="9"/>
      <c r="G311" s="29"/>
      <c r="I311" s="29"/>
      <c r="K311" s="29"/>
      <c r="M311" s="29"/>
    </row>
    <row r="312" spans="1:13" s="13" customFormat="1" x14ac:dyDescent="0.2">
      <c r="A312" s="9"/>
      <c r="B312" s="9"/>
      <c r="C312" s="27"/>
      <c r="D312" s="9"/>
      <c r="E312" s="27"/>
      <c r="F312" s="9"/>
      <c r="G312" s="29"/>
      <c r="I312" s="29"/>
      <c r="K312" s="29"/>
      <c r="M312" s="29"/>
    </row>
    <row r="313" spans="1:13" s="13" customFormat="1" x14ac:dyDescent="0.2">
      <c r="A313" s="9"/>
      <c r="B313" s="9"/>
      <c r="C313" s="27"/>
      <c r="D313" s="9"/>
      <c r="E313" s="27"/>
      <c r="F313" s="9"/>
      <c r="G313" s="29"/>
      <c r="I313" s="29"/>
      <c r="K313" s="29"/>
      <c r="M313" s="29"/>
    </row>
    <row r="314" spans="1:13" s="13" customFormat="1" x14ac:dyDescent="0.2">
      <c r="A314" s="9"/>
      <c r="B314" s="9"/>
      <c r="C314" s="27"/>
      <c r="D314" s="9"/>
      <c r="E314" s="27"/>
      <c r="F314" s="9"/>
      <c r="G314" s="29"/>
      <c r="I314" s="29"/>
      <c r="K314" s="29"/>
      <c r="M314" s="29"/>
    </row>
    <row r="315" spans="1:13" s="13" customFormat="1" x14ac:dyDescent="0.2">
      <c r="A315" s="9"/>
      <c r="B315" s="9"/>
      <c r="C315" s="27"/>
      <c r="D315" s="9"/>
      <c r="E315" s="27"/>
      <c r="F315" s="9"/>
      <c r="G315" s="29"/>
      <c r="I315" s="29"/>
      <c r="K315" s="29"/>
      <c r="M315" s="29"/>
    </row>
    <row r="316" spans="1:13" s="13" customFormat="1" x14ac:dyDescent="0.2">
      <c r="A316" s="9"/>
      <c r="B316" s="9"/>
      <c r="C316" s="27"/>
      <c r="D316" s="9"/>
      <c r="E316" s="27"/>
      <c r="F316" s="9"/>
      <c r="G316" s="29"/>
      <c r="I316" s="29"/>
      <c r="K316" s="29"/>
      <c r="M316" s="29"/>
    </row>
    <row r="317" spans="1:13" s="13" customFormat="1" x14ac:dyDescent="0.2">
      <c r="A317" s="9"/>
      <c r="B317" s="9"/>
      <c r="C317" s="27"/>
      <c r="D317" s="9"/>
      <c r="E317" s="27"/>
      <c r="F317" s="9"/>
      <c r="G317" s="29"/>
      <c r="I317" s="29"/>
      <c r="K317" s="29"/>
      <c r="M317" s="29"/>
    </row>
    <row r="318" spans="1:13" s="13" customFormat="1" x14ac:dyDescent="0.2">
      <c r="A318" s="9"/>
      <c r="B318" s="9"/>
      <c r="C318" s="27"/>
      <c r="D318" s="9"/>
      <c r="E318" s="27"/>
      <c r="F318" s="9"/>
      <c r="G318" s="29"/>
      <c r="I318" s="29"/>
      <c r="K318" s="29"/>
      <c r="M318" s="29"/>
    </row>
    <row r="319" spans="1:13" s="13" customFormat="1" x14ac:dyDescent="0.2">
      <c r="A319" s="9"/>
      <c r="B319" s="9"/>
      <c r="C319" s="27"/>
      <c r="D319" s="9"/>
      <c r="E319" s="27"/>
      <c r="F319" s="9"/>
      <c r="G319" s="29"/>
      <c r="I319" s="29"/>
      <c r="K319" s="29"/>
      <c r="M319" s="29"/>
    </row>
    <row r="320" spans="1:13" s="13" customFormat="1" x14ac:dyDescent="0.2">
      <c r="A320" s="9"/>
      <c r="B320" s="9"/>
      <c r="C320" s="27"/>
      <c r="D320" s="9"/>
      <c r="E320" s="27"/>
      <c r="F320" s="9"/>
      <c r="G320" s="29"/>
      <c r="I320" s="29"/>
      <c r="K320" s="29"/>
      <c r="M320" s="29"/>
    </row>
    <row r="321" spans="1:13" s="13" customFormat="1" x14ac:dyDescent="0.2">
      <c r="A321" s="9"/>
      <c r="B321" s="9"/>
      <c r="C321" s="27"/>
      <c r="D321" s="9"/>
      <c r="E321" s="27"/>
      <c r="F321" s="9"/>
      <c r="G321" s="29"/>
      <c r="I321" s="29"/>
      <c r="K321" s="29"/>
      <c r="M321" s="29"/>
    </row>
    <row r="322" spans="1:13" s="13" customFormat="1" x14ac:dyDescent="0.2">
      <c r="A322" s="9"/>
      <c r="B322" s="9"/>
      <c r="C322" s="27"/>
      <c r="D322" s="9"/>
      <c r="E322" s="27"/>
      <c r="F322" s="9"/>
      <c r="G322" s="29"/>
      <c r="I322" s="29"/>
      <c r="K322" s="29"/>
      <c r="M322" s="29"/>
    </row>
    <row r="323" spans="1:13" s="13" customFormat="1" x14ac:dyDescent="0.2">
      <c r="A323" s="9"/>
      <c r="B323" s="9"/>
      <c r="C323" s="27"/>
      <c r="D323" s="9"/>
      <c r="E323" s="27"/>
      <c r="F323" s="9"/>
      <c r="G323" s="29"/>
      <c r="I323" s="29"/>
      <c r="K323" s="29"/>
      <c r="M323" s="29"/>
    </row>
    <row r="324" spans="1:13" s="13" customFormat="1" x14ac:dyDescent="0.2">
      <c r="A324" s="9"/>
      <c r="B324" s="9"/>
      <c r="C324" s="27"/>
      <c r="D324" s="9"/>
      <c r="E324" s="27"/>
      <c r="F324" s="9"/>
      <c r="G324" s="29"/>
      <c r="I324" s="29"/>
      <c r="K324" s="29"/>
      <c r="M324" s="29"/>
    </row>
    <row r="325" spans="1:13" s="13" customFormat="1" x14ac:dyDescent="0.2">
      <c r="A325" s="9"/>
      <c r="B325" s="9"/>
      <c r="C325" s="27"/>
      <c r="D325" s="9"/>
      <c r="E325" s="27"/>
      <c r="F325" s="9"/>
      <c r="G325" s="29"/>
      <c r="I325" s="29"/>
      <c r="K325" s="29"/>
      <c r="M325" s="29"/>
    </row>
    <row r="326" spans="1:13" s="13" customFormat="1" x14ac:dyDescent="0.2">
      <c r="A326" s="9"/>
      <c r="B326" s="9"/>
      <c r="C326" s="27"/>
      <c r="D326" s="9"/>
      <c r="E326" s="27"/>
      <c r="F326" s="9"/>
      <c r="G326" s="29"/>
      <c r="I326" s="29"/>
      <c r="K326" s="29"/>
      <c r="M326" s="29"/>
    </row>
    <row r="327" spans="1:13" s="13" customFormat="1" x14ac:dyDescent="0.2">
      <c r="A327" s="9"/>
      <c r="B327" s="9"/>
      <c r="C327" s="27"/>
      <c r="D327" s="9"/>
      <c r="E327" s="27"/>
      <c r="F327" s="9"/>
      <c r="G327" s="29"/>
      <c r="I327" s="29"/>
      <c r="K327" s="29"/>
      <c r="M327" s="29"/>
    </row>
    <row r="328" spans="1:13" s="13" customFormat="1" x14ac:dyDescent="0.2">
      <c r="A328" s="9"/>
      <c r="B328" s="9"/>
      <c r="C328" s="27"/>
      <c r="D328" s="9"/>
      <c r="E328" s="27"/>
      <c r="F328" s="9"/>
      <c r="G328" s="29"/>
      <c r="I328" s="29"/>
      <c r="K328" s="29"/>
      <c r="M328" s="29"/>
    </row>
    <row r="329" spans="1:13" s="13" customFormat="1" x14ac:dyDescent="0.2">
      <c r="A329" s="9"/>
      <c r="B329" s="9"/>
      <c r="C329" s="27"/>
      <c r="D329" s="9"/>
      <c r="E329" s="27"/>
      <c r="F329" s="9"/>
      <c r="G329" s="29"/>
      <c r="I329" s="29"/>
      <c r="K329" s="29"/>
      <c r="M329" s="29"/>
    </row>
    <row r="330" spans="1:13" s="13" customFormat="1" x14ac:dyDescent="0.2">
      <c r="A330" s="9"/>
      <c r="B330" s="9"/>
      <c r="C330" s="27"/>
      <c r="D330" s="9"/>
      <c r="E330" s="27"/>
      <c r="F330" s="9"/>
      <c r="G330" s="29"/>
      <c r="I330" s="29"/>
      <c r="K330" s="29"/>
      <c r="M330" s="29"/>
    </row>
    <row r="331" spans="1:13" s="13" customFormat="1" x14ac:dyDescent="0.2">
      <c r="A331" s="9"/>
      <c r="B331" s="9"/>
      <c r="C331" s="27"/>
      <c r="D331" s="9"/>
      <c r="E331" s="27"/>
      <c r="F331" s="9"/>
      <c r="G331" s="29"/>
      <c r="I331" s="29"/>
      <c r="K331" s="29"/>
      <c r="M331" s="29"/>
    </row>
    <row r="332" spans="1:13" s="13" customFormat="1" x14ac:dyDescent="0.2">
      <c r="A332" s="9"/>
      <c r="B332" s="9"/>
      <c r="C332" s="27"/>
      <c r="D332" s="9"/>
      <c r="E332" s="27"/>
      <c r="F332" s="9"/>
      <c r="G332" s="29"/>
      <c r="I332" s="29"/>
      <c r="K332" s="29"/>
      <c r="M332" s="29"/>
    </row>
    <row r="333" spans="1:13" s="13" customFormat="1" x14ac:dyDescent="0.2">
      <c r="A333" s="9"/>
      <c r="B333" s="9"/>
      <c r="C333" s="27"/>
      <c r="D333" s="9"/>
      <c r="E333" s="27"/>
      <c r="F333" s="9"/>
      <c r="G333" s="29"/>
      <c r="I333" s="29"/>
      <c r="K333" s="29"/>
      <c r="M333" s="29"/>
    </row>
    <row r="334" spans="1:13" s="13" customFormat="1" x14ac:dyDescent="0.2">
      <c r="A334" s="9"/>
      <c r="B334" s="9"/>
      <c r="C334" s="27"/>
      <c r="D334" s="9"/>
      <c r="E334" s="27"/>
      <c r="F334" s="9"/>
      <c r="G334" s="29"/>
      <c r="I334" s="29"/>
      <c r="K334" s="29"/>
      <c r="M334" s="29"/>
    </row>
    <row r="335" spans="1:13" s="13" customFormat="1" x14ac:dyDescent="0.2">
      <c r="A335" s="9"/>
      <c r="B335" s="9"/>
      <c r="C335" s="27"/>
      <c r="D335" s="9"/>
      <c r="E335" s="27"/>
      <c r="F335" s="9"/>
      <c r="G335" s="29"/>
      <c r="I335" s="29"/>
      <c r="K335" s="29"/>
      <c r="M335" s="29"/>
    </row>
    <row r="336" spans="1:13" s="13" customFormat="1" x14ac:dyDescent="0.2">
      <c r="A336" s="9"/>
      <c r="B336" s="9"/>
      <c r="C336" s="27"/>
      <c r="D336" s="9"/>
      <c r="E336" s="27"/>
      <c r="F336" s="9"/>
      <c r="G336" s="29"/>
      <c r="I336" s="29"/>
      <c r="K336" s="29"/>
      <c r="M336" s="29"/>
    </row>
    <row r="337" spans="1:13" s="13" customFormat="1" x14ac:dyDescent="0.2">
      <c r="A337" s="9"/>
      <c r="B337" s="9"/>
      <c r="C337" s="27"/>
      <c r="D337" s="9"/>
      <c r="E337" s="27"/>
      <c r="F337" s="9"/>
      <c r="G337" s="29"/>
      <c r="I337" s="29"/>
      <c r="K337" s="29"/>
      <c r="M337" s="29"/>
    </row>
    <row r="338" spans="1:13" s="13" customFormat="1" x14ac:dyDescent="0.2">
      <c r="A338" s="9"/>
      <c r="B338" s="9"/>
      <c r="C338" s="27"/>
      <c r="D338" s="9"/>
      <c r="E338" s="27"/>
      <c r="F338" s="9"/>
      <c r="G338" s="29"/>
      <c r="I338" s="29"/>
      <c r="K338" s="29"/>
      <c r="M338" s="29"/>
    </row>
    <row r="339" spans="1:13" s="13" customFormat="1" x14ac:dyDescent="0.2">
      <c r="A339" s="9"/>
      <c r="B339" s="9"/>
      <c r="C339" s="27"/>
      <c r="D339" s="9"/>
      <c r="E339" s="27"/>
      <c r="F339" s="9"/>
      <c r="G339" s="29"/>
      <c r="I339" s="29"/>
      <c r="K339" s="29"/>
      <c r="M339" s="29"/>
    </row>
    <row r="340" spans="1:13" s="13" customFormat="1" x14ac:dyDescent="0.2">
      <c r="A340" s="9"/>
      <c r="B340" s="9"/>
      <c r="C340" s="27"/>
      <c r="D340" s="9"/>
      <c r="E340" s="27"/>
      <c r="F340" s="9"/>
      <c r="G340" s="29"/>
      <c r="I340" s="29"/>
      <c r="K340" s="29"/>
      <c r="M340" s="29"/>
    </row>
    <row r="341" spans="1:13" s="13" customFormat="1" x14ac:dyDescent="0.2">
      <c r="A341" s="9"/>
      <c r="B341" s="9"/>
      <c r="C341" s="27"/>
      <c r="D341" s="9"/>
      <c r="E341" s="27"/>
      <c r="F341" s="9"/>
      <c r="G341" s="29"/>
      <c r="I341" s="29"/>
      <c r="K341" s="29"/>
      <c r="M341" s="29"/>
    </row>
    <row r="342" spans="1:13" s="13" customFormat="1" x14ac:dyDescent="0.2">
      <c r="A342" s="9"/>
      <c r="B342" s="9"/>
      <c r="C342" s="27"/>
      <c r="D342" s="9"/>
      <c r="E342" s="27"/>
      <c r="F342" s="9"/>
      <c r="G342" s="29"/>
      <c r="I342" s="29"/>
      <c r="K342" s="29"/>
      <c r="M342" s="29"/>
    </row>
    <row r="343" spans="1:13" s="13" customFormat="1" x14ac:dyDescent="0.2">
      <c r="A343" s="9"/>
      <c r="B343" s="9"/>
      <c r="C343" s="27"/>
      <c r="D343" s="9"/>
      <c r="E343" s="27"/>
      <c r="F343" s="9"/>
      <c r="G343" s="29"/>
      <c r="I343" s="29"/>
      <c r="K343" s="29"/>
      <c r="M343" s="29"/>
    </row>
    <row r="344" spans="1:13" s="13" customFormat="1" x14ac:dyDescent="0.2">
      <c r="A344" s="9"/>
      <c r="B344" s="9"/>
      <c r="C344" s="27"/>
      <c r="D344" s="9"/>
      <c r="E344" s="27"/>
      <c r="F344" s="9"/>
      <c r="G344" s="29"/>
      <c r="I344" s="29"/>
      <c r="K344" s="29"/>
      <c r="M344" s="29"/>
    </row>
    <row r="345" spans="1:13" s="13" customFormat="1" x14ac:dyDescent="0.2">
      <c r="A345" s="9"/>
      <c r="B345" s="9"/>
      <c r="C345" s="27"/>
      <c r="D345" s="9"/>
      <c r="E345" s="27"/>
      <c r="F345" s="9"/>
      <c r="G345" s="29"/>
      <c r="I345" s="29"/>
      <c r="K345" s="29"/>
      <c r="M345" s="29"/>
    </row>
    <row r="346" spans="1:13" s="13" customFormat="1" x14ac:dyDescent="0.2">
      <c r="A346" s="9"/>
      <c r="B346" s="9"/>
      <c r="C346" s="27"/>
      <c r="D346" s="9"/>
      <c r="E346" s="27"/>
      <c r="F346" s="9"/>
      <c r="G346" s="29"/>
      <c r="I346" s="29"/>
      <c r="K346" s="29"/>
      <c r="M346" s="29"/>
    </row>
    <row r="347" spans="1:13" s="13" customFormat="1" x14ac:dyDescent="0.2">
      <c r="A347" s="9"/>
      <c r="B347" s="9"/>
      <c r="C347" s="27"/>
      <c r="D347" s="9"/>
      <c r="E347" s="27"/>
      <c r="F347" s="9"/>
      <c r="G347" s="29"/>
      <c r="I347" s="29"/>
      <c r="K347" s="29"/>
      <c r="M347" s="29"/>
    </row>
    <row r="348" spans="1:13" s="13" customFormat="1" x14ac:dyDescent="0.2">
      <c r="A348" s="9"/>
      <c r="B348" s="9"/>
      <c r="C348" s="27"/>
      <c r="D348" s="9"/>
      <c r="E348" s="27"/>
      <c r="F348" s="9"/>
      <c r="G348" s="29"/>
      <c r="I348" s="29"/>
      <c r="K348" s="29"/>
      <c r="M348" s="29"/>
    </row>
    <row r="349" spans="1:13" s="13" customFormat="1" x14ac:dyDescent="0.2">
      <c r="A349" s="9"/>
      <c r="B349" s="9"/>
      <c r="C349" s="27"/>
      <c r="D349" s="9"/>
      <c r="E349" s="27"/>
      <c r="F349" s="9"/>
      <c r="G349" s="29"/>
      <c r="I349" s="29"/>
      <c r="K349" s="29"/>
      <c r="M349" s="29"/>
    </row>
    <row r="350" spans="1:13" s="13" customFormat="1" x14ac:dyDescent="0.2">
      <c r="A350" s="9"/>
      <c r="B350" s="9"/>
      <c r="C350" s="27"/>
      <c r="D350" s="9"/>
      <c r="E350" s="27"/>
      <c r="F350" s="9"/>
      <c r="G350" s="29"/>
      <c r="I350" s="29"/>
      <c r="K350" s="29"/>
      <c r="M350" s="29"/>
    </row>
    <row r="351" spans="1:13" s="13" customFormat="1" x14ac:dyDescent="0.2">
      <c r="A351" s="9"/>
      <c r="B351" s="9"/>
      <c r="C351" s="27"/>
      <c r="D351" s="9"/>
      <c r="E351" s="27"/>
      <c r="F351" s="9"/>
      <c r="G351" s="29"/>
      <c r="I351" s="29"/>
      <c r="K351" s="29"/>
      <c r="M351" s="29"/>
    </row>
    <row r="352" spans="1:13" s="13" customFormat="1" x14ac:dyDescent="0.2">
      <c r="A352" s="9"/>
      <c r="B352" s="9"/>
      <c r="C352" s="27"/>
      <c r="D352" s="9"/>
      <c r="E352" s="27"/>
      <c r="F352" s="9"/>
      <c r="G352" s="29"/>
      <c r="I352" s="29"/>
      <c r="K352" s="29"/>
      <c r="M352" s="29"/>
    </row>
    <row r="353" spans="1:13" s="13" customFormat="1" x14ac:dyDescent="0.2">
      <c r="A353" s="9"/>
      <c r="B353" s="9"/>
      <c r="C353" s="27"/>
      <c r="D353" s="9"/>
      <c r="E353" s="27"/>
      <c r="F353" s="9"/>
      <c r="G353" s="29"/>
      <c r="I353" s="29"/>
      <c r="K353" s="29"/>
      <c r="M353" s="29"/>
    </row>
    <row r="354" spans="1:13" s="13" customFormat="1" x14ac:dyDescent="0.2">
      <c r="A354" s="9"/>
      <c r="B354" s="9"/>
      <c r="C354" s="27"/>
      <c r="D354" s="9"/>
      <c r="E354" s="27"/>
      <c r="F354" s="9"/>
      <c r="G354" s="29"/>
      <c r="I354" s="29"/>
      <c r="K354" s="29"/>
      <c r="M354" s="29"/>
    </row>
    <row r="355" spans="1:13" s="13" customFormat="1" x14ac:dyDescent="0.2">
      <c r="A355" s="9"/>
      <c r="B355" s="9"/>
      <c r="C355" s="27"/>
      <c r="D355" s="9"/>
      <c r="E355" s="27"/>
      <c r="F355" s="9"/>
      <c r="G355" s="29"/>
      <c r="I355" s="29"/>
      <c r="K355" s="29"/>
      <c r="M355" s="29"/>
    </row>
    <row r="356" spans="1:13" s="13" customFormat="1" x14ac:dyDescent="0.2">
      <c r="A356" s="9"/>
      <c r="B356" s="9"/>
      <c r="C356" s="27"/>
      <c r="D356" s="9"/>
      <c r="E356" s="27"/>
      <c r="F356" s="9"/>
      <c r="G356" s="29"/>
      <c r="I356" s="29"/>
      <c r="K356" s="29"/>
      <c r="M356" s="29"/>
    </row>
    <row r="357" spans="1:13" s="13" customFormat="1" x14ac:dyDescent="0.2">
      <c r="A357" s="9"/>
      <c r="B357" s="9"/>
      <c r="C357" s="27"/>
      <c r="D357" s="9"/>
      <c r="E357" s="27"/>
      <c r="F357" s="9"/>
      <c r="G357" s="29"/>
      <c r="I357" s="29"/>
      <c r="K357" s="29"/>
      <c r="M357" s="29"/>
    </row>
    <row r="358" spans="1:13" s="13" customFormat="1" x14ac:dyDescent="0.2">
      <c r="A358" s="9"/>
      <c r="B358" s="9"/>
      <c r="C358" s="27"/>
      <c r="D358" s="9"/>
      <c r="E358" s="27"/>
      <c r="F358" s="9"/>
      <c r="G358" s="29"/>
      <c r="I358" s="29"/>
      <c r="K358" s="29"/>
      <c r="M358" s="29"/>
    </row>
    <row r="359" spans="1:13" s="13" customFormat="1" x14ac:dyDescent="0.2">
      <c r="A359" s="9"/>
      <c r="B359" s="9"/>
      <c r="C359" s="27"/>
      <c r="D359" s="9"/>
      <c r="E359" s="27"/>
      <c r="F359" s="9"/>
      <c r="G359" s="29"/>
      <c r="I359" s="29"/>
      <c r="K359" s="29"/>
      <c r="M359" s="29"/>
    </row>
    <row r="360" spans="1:13" s="13" customFormat="1" x14ac:dyDescent="0.2">
      <c r="A360" s="9"/>
      <c r="B360" s="9"/>
      <c r="C360" s="27"/>
      <c r="D360" s="9"/>
      <c r="E360" s="27"/>
      <c r="F360" s="9"/>
      <c r="G360" s="29"/>
      <c r="I360" s="29"/>
      <c r="K360" s="29"/>
      <c r="M360" s="29"/>
    </row>
    <row r="361" spans="1:13" s="13" customFormat="1" x14ac:dyDescent="0.2">
      <c r="A361" s="9"/>
      <c r="B361" s="9"/>
      <c r="C361" s="27"/>
      <c r="D361" s="9"/>
      <c r="E361" s="27"/>
      <c r="F361" s="9"/>
      <c r="G361" s="29"/>
      <c r="I361" s="29"/>
      <c r="K361" s="29"/>
      <c r="M361" s="29"/>
    </row>
    <row r="362" spans="1:13" s="13" customFormat="1" x14ac:dyDescent="0.2">
      <c r="A362" s="9"/>
      <c r="B362" s="9"/>
      <c r="C362" s="27"/>
      <c r="D362" s="9"/>
      <c r="E362" s="27"/>
      <c r="F362" s="9"/>
      <c r="G362" s="29"/>
      <c r="I362" s="29"/>
      <c r="K362" s="29"/>
      <c r="M362" s="29"/>
    </row>
    <row r="363" spans="1:13" s="13" customFormat="1" x14ac:dyDescent="0.2">
      <c r="A363" s="9"/>
      <c r="B363" s="9"/>
      <c r="C363" s="27"/>
      <c r="D363" s="9"/>
      <c r="E363" s="27"/>
      <c r="F363" s="9"/>
      <c r="G363" s="29"/>
      <c r="I363" s="29"/>
      <c r="K363" s="29"/>
      <c r="M363" s="29"/>
    </row>
    <row r="364" spans="1:13" s="13" customFormat="1" x14ac:dyDescent="0.2">
      <c r="A364" s="9"/>
      <c r="B364" s="9"/>
      <c r="C364" s="27"/>
      <c r="D364" s="9"/>
      <c r="E364" s="27"/>
      <c r="F364" s="9"/>
      <c r="G364" s="29"/>
      <c r="I364" s="29"/>
      <c r="K364" s="29"/>
      <c r="M364" s="29"/>
    </row>
    <row r="365" spans="1:13" s="13" customFormat="1" x14ac:dyDescent="0.2">
      <c r="A365" s="9"/>
      <c r="B365" s="9"/>
      <c r="C365" s="27"/>
      <c r="D365" s="9"/>
      <c r="E365" s="27"/>
      <c r="F365" s="9"/>
      <c r="G365" s="29"/>
      <c r="I365" s="29"/>
      <c r="K365" s="29"/>
      <c r="M365" s="29"/>
    </row>
    <row r="366" spans="1:13" s="13" customFormat="1" x14ac:dyDescent="0.2">
      <c r="A366" s="9"/>
      <c r="B366" s="9"/>
      <c r="C366" s="27"/>
      <c r="D366" s="9"/>
      <c r="E366" s="27"/>
      <c r="F366" s="9"/>
      <c r="G366" s="29"/>
      <c r="I366" s="29"/>
      <c r="K366" s="29"/>
      <c r="M366" s="29"/>
    </row>
    <row r="367" spans="1:13" s="13" customFormat="1" x14ac:dyDescent="0.2">
      <c r="A367" s="9"/>
      <c r="B367" s="9"/>
      <c r="C367" s="27"/>
      <c r="D367" s="9"/>
      <c r="E367" s="27"/>
      <c r="F367" s="9"/>
      <c r="G367" s="29"/>
      <c r="I367" s="29"/>
      <c r="K367" s="29"/>
      <c r="M367" s="29"/>
    </row>
    <row r="368" spans="1:13" s="13" customFormat="1" x14ac:dyDescent="0.2">
      <c r="A368" s="9"/>
      <c r="B368" s="9"/>
      <c r="C368" s="27"/>
      <c r="D368" s="9"/>
      <c r="E368" s="27"/>
      <c r="F368" s="9"/>
      <c r="G368" s="29"/>
      <c r="I368" s="29"/>
      <c r="K368" s="29"/>
      <c r="M368" s="29"/>
    </row>
    <row r="369" spans="1:13" s="13" customFormat="1" x14ac:dyDescent="0.2">
      <c r="A369" s="9"/>
      <c r="B369" s="9"/>
      <c r="C369" s="27"/>
      <c r="D369" s="9"/>
      <c r="E369" s="27"/>
      <c r="F369" s="9"/>
      <c r="G369" s="29"/>
      <c r="I369" s="29"/>
      <c r="K369" s="29"/>
      <c r="M369" s="29"/>
    </row>
    <row r="370" spans="1:13" s="13" customFormat="1" x14ac:dyDescent="0.2">
      <c r="A370" s="9"/>
      <c r="B370" s="9"/>
      <c r="C370" s="27"/>
      <c r="D370" s="9"/>
      <c r="E370" s="27"/>
      <c r="F370" s="9"/>
      <c r="G370" s="29"/>
      <c r="I370" s="29"/>
      <c r="K370" s="29"/>
      <c r="M370" s="29"/>
    </row>
    <row r="371" spans="1:13" s="13" customFormat="1" x14ac:dyDescent="0.2">
      <c r="A371" s="9"/>
      <c r="B371" s="9"/>
      <c r="C371" s="27"/>
      <c r="D371" s="9"/>
      <c r="E371" s="27"/>
      <c r="F371" s="9"/>
      <c r="G371" s="29"/>
      <c r="I371" s="29"/>
      <c r="K371" s="29"/>
      <c r="M371" s="29"/>
    </row>
    <row r="372" spans="1:13" s="13" customFormat="1" x14ac:dyDescent="0.2">
      <c r="A372" s="9"/>
      <c r="B372" s="9"/>
      <c r="C372" s="27"/>
      <c r="D372" s="9"/>
      <c r="E372" s="27"/>
      <c r="F372" s="9"/>
      <c r="G372" s="29"/>
      <c r="I372" s="29"/>
      <c r="K372" s="29"/>
      <c r="M372" s="29"/>
    </row>
    <row r="373" spans="1:13" s="13" customFormat="1" x14ac:dyDescent="0.2">
      <c r="A373" s="9"/>
      <c r="B373" s="9"/>
      <c r="C373" s="27"/>
      <c r="D373" s="9"/>
      <c r="E373" s="27"/>
      <c r="F373" s="9"/>
      <c r="G373" s="29"/>
      <c r="I373" s="29"/>
      <c r="K373" s="29"/>
      <c r="M373" s="29"/>
    </row>
    <row r="374" spans="1:13" s="13" customFormat="1" x14ac:dyDescent="0.2">
      <c r="A374" s="9"/>
      <c r="B374" s="9"/>
      <c r="C374" s="27"/>
      <c r="D374" s="9"/>
      <c r="E374" s="27"/>
      <c r="F374" s="9"/>
      <c r="G374" s="29"/>
      <c r="I374" s="29"/>
      <c r="K374" s="29"/>
      <c r="M374" s="29"/>
    </row>
    <row r="375" spans="1:13" s="13" customFormat="1" x14ac:dyDescent="0.2">
      <c r="A375" s="9"/>
      <c r="B375" s="9"/>
      <c r="C375" s="27"/>
      <c r="D375" s="9"/>
      <c r="E375" s="27"/>
      <c r="F375" s="9"/>
      <c r="G375" s="29"/>
      <c r="I375" s="29"/>
      <c r="K375" s="29"/>
      <c r="M375" s="29"/>
    </row>
    <row r="376" spans="1:13" s="13" customFormat="1" x14ac:dyDescent="0.2">
      <c r="A376" s="9"/>
      <c r="B376" s="9"/>
      <c r="C376" s="27"/>
      <c r="D376" s="9"/>
      <c r="E376" s="27"/>
      <c r="F376" s="9"/>
      <c r="G376" s="29"/>
      <c r="I376" s="29"/>
      <c r="K376" s="29"/>
      <c r="M376" s="29"/>
    </row>
    <row r="377" spans="1:13" s="13" customFormat="1" x14ac:dyDescent="0.2">
      <c r="A377" s="9"/>
      <c r="B377" s="9"/>
      <c r="C377" s="27"/>
      <c r="D377" s="9"/>
      <c r="E377" s="27"/>
      <c r="F377" s="9"/>
      <c r="G377" s="29"/>
      <c r="I377" s="29"/>
      <c r="K377" s="29"/>
      <c r="M377" s="29"/>
    </row>
    <row r="378" spans="1:13" s="13" customFormat="1" x14ac:dyDescent="0.2">
      <c r="A378" s="9"/>
      <c r="B378" s="9"/>
      <c r="C378" s="27"/>
      <c r="D378" s="9"/>
      <c r="E378" s="27"/>
      <c r="F378" s="9"/>
      <c r="G378" s="29"/>
      <c r="I378" s="29"/>
      <c r="K378" s="29"/>
      <c r="M378" s="29"/>
    </row>
    <row r="379" spans="1:13" s="13" customFormat="1" x14ac:dyDescent="0.2">
      <c r="A379" s="9"/>
      <c r="B379" s="9"/>
      <c r="C379" s="27"/>
      <c r="D379" s="9"/>
      <c r="E379" s="27"/>
      <c r="F379" s="9"/>
      <c r="G379" s="29"/>
      <c r="I379" s="29"/>
      <c r="K379" s="29"/>
      <c r="M379" s="29"/>
    </row>
    <row r="380" spans="1:13" s="13" customFormat="1" x14ac:dyDescent="0.2">
      <c r="A380" s="9"/>
      <c r="B380" s="9"/>
      <c r="C380" s="27"/>
      <c r="D380" s="9"/>
      <c r="E380" s="27"/>
      <c r="F380" s="9"/>
      <c r="G380" s="29"/>
      <c r="I380" s="29"/>
      <c r="K380" s="29"/>
      <c r="M380" s="29"/>
    </row>
    <row r="381" spans="1:13" s="13" customFormat="1" x14ac:dyDescent="0.2">
      <c r="A381" s="9"/>
      <c r="B381" s="9"/>
      <c r="C381" s="27"/>
      <c r="D381" s="9"/>
      <c r="E381" s="27"/>
      <c r="F381" s="9"/>
      <c r="G381" s="29"/>
      <c r="I381" s="29"/>
      <c r="K381" s="29"/>
      <c r="M381" s="29"/>
    </row>
    <row r="382" spans="1:13" s="13" customFormat="1" x14ac:dyDescent="0.2">
      <c r="A382" s="9"/>
      <c r="B382" s="9"/>
      <c r="C382" s="27"/>
      <c r="D382" s="9"/>
      <c r="E382" s="27"/>
      <c r="F382" s="9"/>
      <c r="G382" s="29"/>
      <c r="I382" s="29"/>
      <c r="K382" s="29"/>
      <c r="M382" s="29"/>
    </row>
    <row r="383" spans="1:13" s="13" customFormat="1" x14ac:dyDescent="0.2">
      <c r="A383" s="9"/>
      <c r="B383" s="9"/>
      <c r="C383" s="27"/>
      <c r="D383" s="9"/>
      <c r="E383" s="27"/>
      <c r="F383" s="9"/>
      <c r="G383" s="29"/>
      <c r="I383" s="29"/>
      <c r="K383" s="29"/>
      <c r="M383" s="29"/>
    </row>
    <row r="384" spans="1:13" s="13" customFormat="1" x14ac:dyDescent="0.2">
      <c r="A384" s="9"/>
      <c r="B384" s="9"/>
      <c r="C384" s="27"/>
      <c r="D384" s="9"/>
      <c r="E384" s="27"/>
      <c r="F384" s="9"/>
      <c r="G384" s="29"/>
      <c r="I384" s="29"/>
      <c r="K384" s="29"/>
      <c r="M384" s="29"/>
    </row>
    <row r="385" spans="1:13" s="13" customFormat="1" x14ac:dyDescent="0.2">
      <c r="A385" s="9"/>
      <c r="B385" s="9"/>
      <c r="C385" s="27"/>
      <c r="D385" s="9"/>
      <c r="E385" s="27"/>
      <c r="F385" s="9"/>
      <c r="G385" s="29"/>
      <c r="I385" s="29"/>
      <c r="K385" s="29"/>
      <c r="M385" s="29"/>
    </row>
    <row r="386" spans="1:13" s="13" customFormat="1" x14ac:dyDescent="0.2">
      <c r="A386" s="9"/>
      <c r="B386" s="9"/>
      <c r="C386" s="27"/>
      <c r="D386" s="9"/>
      <c r="E386" s="27"/>
      <c r="F386" s="9"/>
      <c r="G386" s="29"/>
      <c r="I386" s="29"/>
      <c r="K386" s="29"/>
      <c r="M386" s="29"/>
    </row>
    <row r="387" spans="1:13" s="13" customFormat="1" x14ac:dyDescent="0.2">
      <c r="A387" s="9"/>
      <c r="B387" s="9"/>
      <c r="C387" s="27"/>
      <c r="D387" s="9"/>
      <c r="E387" s="27"/>
      <c r="F387" s="9"/>
      <c r="G387" s="29"/>
      <c r="I387" s="29"/>
      <c r="K387" s="29"/>
      <c r="M387" s="29"/>
    </row>
    <row r="388" spans="1:13" s="13" customFormat="1" x14ac:dyDescent="0.2">
      <c r="A388" s="9"/>
      <c r="B388" s="9"/>
      <c r="C388" s="27"/>
      <c r="D388" s="9"/>
      <c r="E388" s="27"/>
      <c r="F388" s="9"/>
      <c r="G388" s="29"/>
      <c r="I388" s="29"/>
      <c r="K388" s="29"/>
      <c r="M388" s="29"/>
    </row>
    <row r="389" spans="1:13" s="13" customFormat="1" x14ac:dyDescent="0.2">
      <c r="A389" s="9"/>
      <c r="B389" s="9"/>
      <c r="C389" s="27"/>
      <c r="D389" s="9"/>
      <c r="E389" s="27"/>
      <c r="F389" s="9"/>
      <c r="G389" s="29"/>
      <c r="I389" s="29"/>
      <c r="K389" s="29"/>
      <c r="M389" s="29"/>
    </row>
    <row r="390" spans="1:13" s="13" customFormat="1" x14ac:dyDescent="0.2">
      <c r="A390" s="9"/>
      <c r="B390" s="9"/>
      <c r="C390" s="27"/>
      <c r="D390" s="9"/>
      <c r="E390" s="27"/>
      <c r="F390" s="9"/>
      <c r="G390" s="29"/>
      <c r="I390" s="29"/>
      <c r="K390" s="29"/>
      <c r="M390" s="29"/>
    </row>
    <row r="391" spans="1:13" s="13" customFormat="1" x14ac:dyDescent="0.2">
      <c r="A391" s="9"/>
      <c r="B391" s="9"/>
      <c r="C391" s="27"/>
      <c r="D391" s="9"/>
      <c r="E391" s="27"/>
      <c r="F391" s="9"/>
      <c r="G391" s="29"/>
      <c r="I391" s="29"/>
      <c r="K391" s="29"/>
      <c r="M391" s="29"/>
    </row>
    <row r="392" spans="1:13" s="13" customFormat="1" x14ac:dyDescent="0.2">
      <c r="A392" s="9"/>
      <c r="B392" s="9"/>
      <c r="C392" s="27"/>
      <c r="D392" s="9"/>
      <c r="E392" s="27"/>
      <c r="F392" s="9"/>
      <c r="G392" s="29"/>
      <c r="I392" s="29"/>
      <c r="K392" s="29"/>
      <c r="M392" s="29"/>
    </row>
    <row r="393" spans="1:13" s="13" customFormat="1" x14ac:dyDescent="0.2">
      <c r="A393" s="9"/>
      <c r="B393" s="9"/>
      <c r="C393" s="27"/>
      <c r="D393" s="9"/>
      <c r="E393" s="27"/>
      <c r="F393" s="9"/>
      <c r="G393" s="29"/>
      <c r="I393" s="29"/>
      <c r="K393" s="29"/>
      <c r="M393" s="29"/>
    </row>
    <row r="394" spans="1:13" s="13" customFormat="1" x14ac:dyDescent="0.2">
      <c r="A394" s="9"/>
      <c r="B394" s="9"/>
      <c r="C394" s="27"/>
      <c r="D394" s="9"/>
      <c r="E394" s="27"/>
      <c r="F394" s="9"/>
      <c r="G394" s="29"/>
      <c r="I394" s="29"/>
      <c r="K394" s="29"/>
      <c r="M394" s="29"/>
    </row>
    <row r="395" spans="1:13" s="13" customFormat="1" x14ac:dyDescent="0.2">
      <c r="A395" s="9"/>
      <c r="B395" s="9"/>
      <c r="C395" s="27"/>
      <c r="D395" s="9"/>
      <c r="E395" s="27"/>
      <c r="F395" s="9"/>
      <c r="G395" s="29"/>
      <c r="I395" s="29"/>
      <c r="K395" s="29"/>
      <c r="M395" s="29"/>
    </row>
    <row r="396" spans="1:13" s="13" customFormat="1" x14ac:dyDescent="0.2">
      <c r="A396" s="9"/>
      <c r="B396" s="9"/>
      <c r="C396" s="27"/>
      <c r="D396" s="9"/>
      <c r="E396" s="27"/>
      <c r="F396" s="9"/>
      <c r="G396" s="29"/>
      <c r="I396" s="29"/>
      <c r="K396" s="29"/>
      <c r="M396" s="29"/>
    </row>
    <row r="397" spans="1:13" s="13" customFormat="1" x14ac:dyDescent="0.2">
      <c r="A397" s="9"/>
      <c r="B397" s="9"/>
      <c r="C397" s="27"/>
      <c r="D397" s="9"/>
      <c r="E397" s="27"/>
      <c r="F397" s="9"/>
      <c r="G397" s="29"/>
      <c r="I397" s="29"/>
      <c r="K397" s="29"/>
      <c r="M397" s="29"/>
    </row>
    <row r="398" spans="1:13" s="13" customFormat="1" x14ac:dyDescent="0.2">
      <c r="A398" s="9"/>
      <c r="B398" s="9"/>
      <c r="C398" s="27"/>
      <c r="D398" s="9"/>
      <c r="E398" s="27"/>
      <c r="F398" s="9"/>
      <c r="G398" s="29"/>
      <c r="I398" s="29"/>
      <c r="K398" s="29"/>
      <c r="M398" s="29"/>
    </row>
    <row r="399" spans="1:13" s="13" customFormat="1" x14ac:dyDescent="0.2">
      <c r="A399" s="9"/>
      <c r="B399" s="9"/>
      <c r="C399" s="27"/>
      <c r="D399" s="9"/>
      <c r="E399" s="27"/>
      <c r="F399" s="9"/>
      <c r="G399" s="29"/>
      <c r="I399" s="29"/>
      <c r="K399" s="29"/>
      <c r="M399" s="29"/>
    </row>
    <row r="400" spans="1:13" s="13" customFormat="1" x14ac:dyDescent="0.2">
      <c r="A400" s="9"/>
      <c r="B400" s="9"/>
      <c r="C400" s="27"/>
      <c r="D400" s="9"/>
      <c r="E400" s="27"/>
      <c r="F400" s="9"/>
      <c r="G400" s="29"/>
      <c r="I400" s="29"/>
      <c r="K400" s="29"/>
      <c r="M400" s="29"/>
    </row>
    <row r="401" spans="1:13" s="13" customFormat="1" x14ac:dyDescent="0.2">
      <c r="A401" s="9"/>
      <c r="B401" s="9"/>
      <c r="C401" s="27"/>
      <c r="D401" s="9"/>
      <c r="E401" s="27"/>
      <c r="F401" s="9"/>
      <c r="G401" s="29"/>
      <c r="I401" s="29"/>
      <c r="K401" s="29"/>
      <c r="M401" s="29"/>
    </row>
    <row r="402" spans="1:13" s="13" customFormat="1" x14ac:dyDescent="0.2">
      <c r="A402" s="9"/>
      <c r="B402" s="9"/>
      <c r="C402" s="27"/>
      <c r="D402" s="9"/>
      <c r="E402" s="27"/>
      <c r="F402" s="9"/>
      <c r="G402" s="29"/>
      <c r="I402" s="29"/>
      <c r="K402" s="29"/>
      <c r="M402" s="29"/>
    </row>
    <row r="403" spans="1:13" s="13" customFormat="1" x14ac:dyDescent="0.2">
      <c r="A403" s="9"/>
      <c r="B403" s="9"/>
      <c r="C403" s="27"/>
      <c r="D403" s="9"/>
      <c r="E403" s="27"/>
      <c r="F403" s="9"/>
      <c r="G403" s="29"/>
      <c r="I403" s="29"/>
      <c r="K403" s="29"/>
      <c r="M403" s="29"/>
    </row>
    <row r="404" spans="1:13" s="13" customFormat="1" x14ac:dyDescent="0.2">
      <c r="A404" s="9"/>
      <c r="B404" s="9"/>
      <c r="C404" s="27"/>
      <c r="D404" s="9"/>
      <c r="E404" s="27"/>
      <c r="F404" s="9"/>
      <c r="G404" s="29"/>
      <c r="I404" s="29"/>
      <c r="K404" s="29"/>
      <c r="M404" s="29"/>
    </row>
    <row r="405" spans="1:13" s="13" customFormat="1" x14ac:dyDescent="0.2">
      <c r="A405" s="9"/>
      <c r="B405" s="9"/>
      <c r="C405" s="27"/>
      <c r="D405" s="9"/>
      <c r="E405" s="27"/>
      <c r="F405" s="9"/>
      <c r="G405" s="29"/>
      <c r="I405" s="29"/>
      <c r="K405" s="29"/>
      <c r="M405" s="29"/>
    </row>
    <row r="406" spans="1:13" s="13" customFormat="1" x14ac:dyDescent="0.2">
      <c r="A406" s="9"/>
      <c r="B406" s="9"/>
      <c r="C406" s="27"/>
      <c r="D406" s="9"/>
      <c r="E406" s="27"/>
      <c r="F406" s="9"/>
      <c r="G406" s="29"/>
      <c r="I406" s="29"/>
      <c r="K406" s="29"/>
      <c r="M406" s="29"/>
    </row>
    <row r="407" spans="1:13" s="13" customFormat="1" x14ac:dyDescent="0.2">
      <c r="A407" s="9"/>
      <c r="B407" s="9"/>
      <c r="C407" s="27"/>
      <c r="D407" s="9"/>
      <c r="E407" s="27"/>
      <c r="F407" s="9"/>
      <c r="G407" s="29"/>
      <c r="I407" s="29"/>
      <c r="K407" s="29"/>
      <c r="M407" s="29"/>
    </row>
    <row r="408" spans="1:13" s="13" customFormat="1" x14ac:dyDescent="0.2">
      <c r="A408" s="9"/>
      <c r="B408" s="9"/>
      <c r="C408" s="27"/>
      <c r="D408" s="9"/>
      <c r="E408" s="27"/>
      <c r="F408" s="9"/>
      <c r="G408" s="29"/>
      <c r="I408" s="29"/>
      <c r="K408" s="29"/>
      <c r="M408" s="29"/>
    </row>
    <row r="409" spans="1:13" s="13" customFormat="1" x14ac:dyDescent="0.2">
      <c r="A409" s="9"/>
      <c r="B409" s="9"/>
      <c r="C409" s="27"/>
      <c r="D409" s="9"/>
      <c r="E409" s="27"/>
      <c r="F409" s="9"/>
      <c r="G409" s="29"/>
      <c r="I409" s="29"/>
      <c r="K409" s="29"/>
      <c r="M409" s="29"/>
    </row>
    <row r="410" spans="1:13" s="13" customFormat="1" x14ac:dyDescent="0.2">
      <c r="A410" s="9"/>
      <c r="B410" s="9"/>
      <c r="C410" s="27"/>
      <c r="D410" s="9"/>
      <c r="E410" s="27"/>
      <c r="F410" s="9"/>
      <c r="G410" s="29"/>
      <c r="I410" s="29"/>
      <c r="K410" s="29"/>
      <c r="M410" s="29"/>
    </row>
    <row r="411" spans="1:13" s="13" customFormat="1" x14ac:dyDescent="0.2">
      <c r="A411" s="9"/>
      <c r="B411" s="9"/>
      <c r="C411" s="27"/>
      <c r="D411" s="9"/>
      <c r="E411" s="27"/>
      <c r="F411" s="9"/>
      <c r="G411" s="29"/>
      <c r="I411" s="29"/>
      <c r="K411" s="29"/>
      <c r="M411" s="29"/>
    </row>
    <row r="412" spans="1:13" s="13" customFormat="1" x14ac:dyDescent="0.2">
      <c r="A412" s="9"/>
      <c r="B412" s="9"/>
      <c r="C412" s="27"/>
      <c r="D412" s="9"/>
      <c r="E412" s="27"/>
      <c r="F412" s="9"/>
      <c r="G412" s="29"/>
      <c r="I412" s="29"/>
      <c r="K412" s="29"/>
      <c r="M412" s="29"/>
    </row>
    <row r="413" spans="1:13" s="13" customFormat="1" x14ac:dyDescent="0.2">
      <c r="A413" s="9"/>
      <c r="B413" s="9"/>
      <c r="C413" s="27"/>
      <c r="D413" s="9"/>
      <c r="E413" s="27"/>
      <c r="F413" s="9"/>
      <c r="G413" s="29"/>
      <c r="I413" s="29"/>
      <c r="K413" s="29"/>
      <c r="M413" s="29"/>
    </row>
    <row r="414" spans="1:13" s="13" customFormat="1" x14ac:dyDescent="0.2">
      <c r="A414" s="9"/>
      <c r="B414" s="9"/>
      <c r="C414" s="27"/>
      <c r="D414" s="9"/>
      <c r="E414" s="27"/>
      <c r="F414" s="9"/>
      <c r="G414" s="29"/>
      <c r="I414" s="29"/>
      <c r="K414" s="29"/>
      <c r="M414" s="29"/>
    </row>
    <row r="415" spans="1:13" s="13" customFormat="1" x14ac:dyDescent="0.2">
      <c r="A415" s="9"/>
      <c r="B415" s="9"/>
      <c r="C415" s="27"/>
      <c r="D415" s="9"/>
      <c r="E415" s="27"/>
      <c r="F415" s="9"/>
      <c r="G415" s="29"/>
      <c r="I415" s="29"/>
      <c r="K415" s="29"/>
      <c r="M415" s="29"/>
    </row>
    <row r="416" spans="1:13" s="13" customFormat="1" x14ac:dyDescent="0.2">
      <c r="A416" s="9"/>
      <c r="B416" s="9"/>
      <c r="C416" s="27"/>
      <c r="D416" s="9"/>
      <c r="E416" s="27"/>
      <c r="F416" s="9"/>
      <c r="G416" s="29"/>
      <c r="I416" s="29"/>
      <c r="K416" s="29"/>
      <c r="M416" s="29"/>
    </row>
    <row r="417" spans="1:13" s="13" customFormat="1" x14ac:dyDescent="0.2">
      <c r="A417" s="9"/>
      <c r="B417" s="9"/>
      <c r="C417" s="27"/>
      <c r="D417" s="9"/>
      <c r="E417" s="27"/>
      <c r="F417" s="9"/>
      <c r="G417" s="29"/>
      <c r="I417" s="29"/>
      <c r="K417" s="29"/>
      <c r="M417" s="29"/>
    </row>
    <row r="418" spans="1:13" s="13" customFormat="1" x14ac:dyDescent="0.2">
      <c r="A418" s="9"/>
      <c r="B418" s="9"/>
      <c r="C418" s="27"/>
      <c r="D418" s="9"/>
      <c r="E418" s="27"/>
      <c r="F418" s="9"/>
      <c r="G418" s="29"/>
      <c r="I418" s="29"/>
      <c r="K418" s="29"/>
      <c r="M418" s="29"/>
    </row>
    <row r="419" spans="1:13" s="13" customFormat="1" x14ac:dyDescent="0.2">
      <c r="A419" s="9"/>
      <c r="B419" s="9"/>
      <c r="C419" s="27"/>
      <c r="D419" s="9"/>
      <c r="E419" s="27"/>
      <c r="F419" s="9"/>
      <c r="G419" s="29"/>
      <c r="I419" s="29"/>
      <c r="K419" s="29"/>
      <c r="M419" s="29"/>
    </row>
    <row r="420" spans="1:13" s="13" customFormat="1" x14ac:dyDescent="0.2">
      <c r="A420" s="9"/>
      <c r="B420" s="9"/>
      <c r="C420" s="27"/>
      <c r="D420" s="9"/>
      <c r="E420" s="27"/>
      <c r="F420" s="9"/>
      <c r="G420" s="29"/>
      <c r="I420" s="29"/>
      <c r="K420" s="29"/>
      <c r="M420" s="29"/>
    </row>
    <row r="421" spans="1:13" s="13" customFormat="1" x14ac:dyDescent="0.2">
      <c r="A421" s="9"/>
      <c r="B421" s="9"/>
      <c r="C421" s="27"/>
      <c r="D421" s="9"/>
      <c r="E421" s="27"/>
      <c r="F421" s="9"/>
      <c r="G421" s="29"/>
      <c r="I421" s="29"/>
      <c r="K421" s="29"/>
      <c r="M421" s="29"/>
    </row>
    <row r="422" spans="1:13" s="13" customFormat="1" x14ac:dyDescent="0.2">
      <c r="A422" s="9"/>
      <c r="B422" s="9"/>
      <c r="C422" s="27"/>
      <c r="D422" s="9"/>
      <c r="E422" s="27"/>
      <c r="F422" s="9"/>
      <c r="G422" s="29"/>
      <c r="I422" s="29"/>
      <c r="K422" s="29"/>
      <c r="M422" s="29"/>
    </row>
    <row r="423" spans="1:13" s="13" customFormat="1" x14ac:dyDescent="0.2">
      <c r="A423" s="9"/>
      <c r="B423" s="9"/>
      <c r="C423" s="27"/>
      <c r="D423" s="9"/>
      <c r="E423" s="27"/>
      <c r="F423" s="9"/>
      <c r="G423" s="29"/>
      <c r="I423" s="29"/>
      <c r="K423" s="29"/>
      <c r="M423" s="29"/>
    </row>
    <row r="424" spans="1:13" s="13" customFormat="1" x14ac:dyDescent="0.2">
      <c r="A424" s="9"/>
      <c r="B424" s="9"/>
      <c r="C424" s="27"/>
      <c r="D424" s="9"/>
      <c r="E424" s="27"/>
      <c r="F424" s="9"/>
      <c r="G424" s="29"/>
      <c r="I424" s="29"/>
      <c r="K424" s="29"/>
      <c r="M424" s="29"/>
    </row>
    <row r="425" spans="1:13" s="13" customFormat="1" x14ac:dyDescent="0.2">
      <c r="A425" s="9"/>
      <c r="B425" s="9"/>
      <c r="C425" s="27"/>
      <c r="D425" s="9"/>
      <c r="E425" s="27"/>
      <c r="F425" s="9"/>
      <c r="G425" s="29"/>
      <c r="I425" s="29"/>
      <c r="K425" s="29"/>
      <c r="M425" s="29"/>
    </row>
    <row r="426" spans="1:13" s="13" customFormat="1" x14ac:dyDescent="0.2">
      <c r="A426" s="9"/>
      <c r="B426" s="9"/>
      <c r="C426" s="27"/>
      <c r="D426" s="9"/>
      <c r="E426" s="27"/>
      <c r="F426" s="9"/>
      <c r="G426" s="29"/>
      <c r="I426" s="29"/>
      <c r="K426" s="29"/>
      <c r="M426" s="29"/>
    </row>
    <row r="427" spans="1:13" s="13" customFormat="1" x14ac:dyDescent="0.2">
      <c r="A427" s="9"/>
      <c r="B427" s="9"/>
      <c r="C427" s="27"/>
      <c r="D427" s="9"/>
      <c r="E427" s="27"/>
      <c r="F427" s="9"/>
      <c r="G427" s="29"/>
      <c r="I427" s="29"/>
      <c r="K427" s="29"/>
      <c r="M427" s="29"/>
    </row>
    <row r="428" spans="1:13" s="13" customFormat="1" x14ac:dyDescent="0.2">
      <c r="A428" s="9"/>
      <c r="B428" s="9"/>
      <c r="C428" s="27"/>
      <c r="D428" s="9"/>
      <c r="E428" s="27"/>
      <c r="F428" s="9"/>
      <c r="G428" s="29"/>
      <c r="I428" s="29"/>
      <c r="K428" s="29"/>
      <c r="M428" s="29"/>
    </row>
    <row r="429" spans="1:13" s="13" customFormat="1" x14ac:dyDescent="0.2">
      <c r="A429" s="9"/>
      <c r="B429" s="9"/>
      <c r="C429" s="27"/>
      <c r="D429" s="9"/>
      <c r="E429" s="27"/>
      <c r="F429" s="9"/>
      <c r="G429" s="29"/>
      <c r="I429" s="29"/>
      <c r="K429" s="29"/>
      <c r="M429" s="29"/>
    </row>
    <row r="430" spans="1:13" s="13" customFormat="1" x14ac:dyDescent="0.2">
      <c r="A430" s="9"/>
      <c r="B430" s="9"/>
      <c r="C430" s="27"/>
      <c r="D430" s="9"/>
      <c r="E430" s="27"/>
      <c r="F430" s="9"/>
      <c r="G430" s="29"/>
      <c r="I430" s="29"/>
      <c r="K430" s="29"/>
      <c r="M430" s="29"/>
    </row>
    <row r="431" spans="1:13" s="13" customFormat="1" x14ac:dyDescent="0.2">
      <c r="A431" s="9"/>
      <c r="B431" s="9"/>
      <c r="C431" s="27"/>
      <c r="D431" s="9"/>
      <c r="E431" s="27"/>
      <c r="F431" s="9"/>
      <c r="G431" s="29"/>
      <c r="I431" s="29"/>
      <c r="K431" s="29"/>
      <c r="M431" s="29"/>
    </row>
    <row r="432" spans="1:13" s="13" customFormat="1" x14ac:dyDescent="0.2">
      <c r="A432" s="9"/>
      <c r="B432" s="9"/>
      <c r="C432" s="27"/>
      <c r="D432" s="9"/>
      <c r="E432" s="27"/>
      <c r="F432" s="9"/>
      <c r="G432" s="29"/>
      <c r="I432" s="29"/>
      <c r="K432" s="29"/>
      <c r="M432" s="29"/>
    </row>
    <row r="433" spans="1:13" s="13" customFormat="1" x14ac:dyDescent="0.2">
      <c r="A433" s="9"/>
      <c r="B433" s="9"/>
      <c r="C433" s="27"/>
      <c r="D433" s="9"/>
      <c r="E433" s="27"/>
      <c r="F433" s="9"/>
      <c r="G433" s="29"/>
      <c r="I433" s="29"/>
      <c r="K433" s="29"/>
      <c r="M433" s="29"/>
    </row>
    <row r="434" spans="1:13" s="13" customFormat="1" x14ac:dyDescent="0.2">
      <c r="A434" s="9"/>
      <c r="B434" s="9"/>
      <c r="C434" s="27"/>
      <c r="D434" s="9"/>
      <c r="E434" s="27"/>
      <c r="F434" s="9"/>
      <c r="G434" s="29"/>
      <c r="I434" s="29"/>
      <c r="K434" s="29"/>
      <c r="M434" s="29"/>
    </row>
    <row r="435" spans="1:13" s="13" customFormat="1" x14ac:dyDescent="0.2">
      <c r="A435" s="9"/>
      <c r="B435" s="9"/>
      <c r="C435" s="27"/>
      <c r="D435" s="9"/>
      <c r="E435" s="27"/>
      <c r="F435" s="9"/>
      <c r="G435" s="29"/>
      <c r="I435" s="29"/>
      <c r="K435" s="29"/>
      <c r="M435" s="29"/>
    </row>
    <row r="436" spans="1:13" s="13" customFormat="1" x14ac:dyDescent="0.2">
      <c r="A436" s="9"/>
      <c r="B436" s="9"/>
      <c r="C436" s="27"/>
      <c r="D436" s="9"/>
      <c r="E436" s="27"/>
      <c r="F436" s="9"/>
      <c r="G436" s="29"/>
      <c r="I436" s="29"/>
      <c r="K436" s="29"/>
      <c r="M436" s="29"/>
    </row>
    <row r="437" spans="1:13" s="13" customFormat="1" x14ac:dyDescent="0.2">
      <c r="A437" s="9"/>
      <c r="B437" s="9"/>
      <c r="C437" s="27"/>
      <c r="D437" s="9"/>
      <c r="E437" s="27"/>
      <c r="F437" s="9"/>
      <c r="G437" s="29"/>
      <c r="I437" s="29"/>
      <c r="K437" s="29"/>
      <c r="M437" s="29"/>
    </row>
    <row r="438" spans="1:13" s="13" customFormat="1" x14ac:dyDescent="0.2">
      <c r="A438" s="9"/>
      <c r="B438" s="9"/>
      <c r="C438" s="27"/>
      <c r="D438" s="9"/>
      <c r="E438" s="27"/>
      <c r="F438" s="9"/>
      <c r="G438" s="29"/>
      <c r="I438" s="29"/>
      <c r="K438" s="29"/>
      <c r="M438" s="29"/>
    </row>
    <row r="439" spans="1:13" s="13" customFormat="1" x14ac:dyDescent="0.2">
      <c r="A439" s="9"/>
      <c r="B439" s="9"/>
      <c r="C439" s="27"/>
      <c r="D439" s="9"/>
      <c r="E439" s="27"/>
      <c r="F439" s="9"/>
      <c r="G439" s="29"/>
      <c r="I439" s="29"/>
      <c r="K439" s="29"/>
      <c r="M439" s="29"/>
    </row>
    <row r="440" spans="1:13" s="13" customFormat="1" x14ac:dyDescent="0.2">
      <c r="A440" s="9"/>
      <c r="B440" s="9"/>
      <c r="C440" s="27"/>
      <c r="D440" s="9"/>
      <c r="E440" s="27"/>
      <c r="F440" s="9"/>
      <c r="G440" s="29"/>
      <c r="I440" s="29"/>
      <c r="K440" s="29"/>
      <c r="M440" s="29"/>
    </row>
    <row r="441" spans="1:13" s="13" customFormat="1" x14ac:dyDescent="0.2">
      <c r="A441" s="9"/>
      <c r="B441" s="9"/>
      <c r="C441" s="27"/>
      <c r="D441" s="9"/>
      <c r="E441" s="27"/>
      <c r="F441" s="9"/>
      <c r="G441" s="29"/>
      <c r="I441" s="29"/>
      <c r="K441" s="29"/>
      <c r="M441" s="29"/>
    </row>
    <row r="442" spans="1:13" s="13" customFormat="1" x14ac:dyDescent="0.2">
      <c r="A442" s="9"/>
      <c r="B442" s="9"/>
      <c r="C442" s="27"/>
      <c r="D442" s="9"/>
      <c r="E442" s="27"/>
      <c r="F442" s="9"/>
      <c r="G442" s="29"/>
      <c r="I442" s="29"/>
      <c r="K442" s="29"/>
      <c r="M442" s="29"/>
    </row>
    <row r="443" spans="1:13" s="13" customFormat="1" x14ac:dyDescent="0.2">
      <c r="A443" s="9"/>
      <c r="B443" s="9"/>
      <c r="C443" s="27"/>
      <c r="D443" s="9"/>
      <c r="E443" s="27"/>
      <c r="F443" s="9"/>
      <c r="G443" s="29"/>
      <c r="I443" s="29"/>
      <c r="K443" s="29"/>
      <c r="M443" s="29"/>
    </row>
    <row r="444" spans="1:13" s="13" customFormat="1" x14ac:dyDescent="0.2">
      <c r="A444" s="9"/>
      <c r="B444" s="9"/>
      <c r="C444" s="27"/>
      <c r="D444" s="9"/>
      <c r="E444" s="27"/>
      <c r="F444" s="9"/>
      <c r="G444" s="29"/>
      <c r="I444" s="29"/>
      <c r="K444" s="29"/>
      <c r="M444" s="29"/>
    </row>
    <row r="445" spans="1:13" s="13" customFormat="1" x14ac:dyDescent="0.2">
      <c r="A445" s="9"/>
      <c r="B445" s="9"/>
      <c r="C445" s="27"/>
      <c r="D445" s="9"/>
      <c r="E445" s="27"/>
      <c r="F445" s="9"/>
      <c r="G445" s="29"/>
      <c r="I445" s="29"/>
      <c r="K445" s="29"/>
      <c r="M445" s="29"/>
    </row>
    <row r="446" spans="1:13" s="13" customFormat="1" x14ac:dyDescent="0.2">
      <c r="A446" s="9"/>
      <c r="B446" s="9"/>
      <c r="C446" s="27"/>
      <c r="D446" s="9"/>
      <c r="E446" s="27"/>
      <c r="F446" s="9"/>
      <c r="G446" s="29"/>
      <c r="I446" s="29"/>
      <c r="K446" s="29"/>
      <c r="M446" s="29"/>
    </row>
    <row r="447" spans="1:13" s="13" customFormat="1" x14ac:dyDescent="0.2">
      <c r="A447" s="9"/>
      <c r="B447" s="9"/>
      <c r="C447" s="27"/>
      <c r="D447" s="9"/>
      <c r="E447" s="27"/>
      <c r="F447" s="9"/>
      <c r="G447" s="29"/>
      <c r="I447" s="29"/>
      <c r="K447" s="29"/>
      <c r="M447" s="29"/>
    </row>
    <row r="448" spans="1:13" s="13" customFormat="1" x14ac:dyDescent="0.2">
      <c r="A448" s="9"/>
      <c r="B448" s="9"/>
      <c r="C448" s="27"/>
      <c r="D448" s="9"/>
      <c r="E448" s="27"/>
      <c r="F448" s="9"/>
      <c r="G448" s="29"/>
      <c r="I448" s="29"/>
      <c r="K448" s="29"/>
      <c r="M448" s="29"/>
    </row>
    <row r="449" spans="1:13" s="13" customFormat="1" x14ac:dyDescent="0.2">
      <c r="A449" s="9"/>
      <c r="B449" s="9"/>
      <c r="C449" s="27"/>
      <c r="D449" s="9"/>
      <c r="E449" s="27"/>
      <c r="F449" s="9"/>
      <c r="G449" s="29"/>
      <c r="I449" s="29"/>
      <c r="K449" s="29"/>
      <c r="M449" s="29"/>
    </row>
    <row r="450" spans="1:13" s="13" customFormat="1" x14ac:dyDescent="0.2">
      <c r="A450" s="9"/>
      <c r="B450" s="9"/>
      <c r="C450" s="27"/>
      <c r="D450" s="9"/>
      <c r="E450" s="27"/>
      <c r="F450" s="9"/>
      <c r="G450" s="29"/>
      <c r="I450" s="29"/>
      <c r="K450" s="29"/>
      <c r="M450" s="29"/>
    </row>
    <row r="451" spans="1:13" s="13" customFormat="1" x14ac:dyDescent="0.2">
      <c r="A451" s="9"/>
      <c r="B451" s="9"/>
      <c r="C451" s="27"/>
      <c r="D451" s="9"/>
      <c r="E451" s="27"/>
      <c r="F451" s="9"/>
      <c r="G451" s="29"/>
      <c r="I451" s="29"/>
      <c r="K451" s="29"/>
      <c r="M451" s="29"/>
    </row>
    <row r="452" spans="1:13" s="13" customFormat="1" x14ac:dyDescent="0.2">
      <c r="A452" s="9"/>
      <c r="B452" s="9"/>
      <c r="C452" s="27"/>
      <c r="D452" s="9"/>
      <c r="E452" s="27"/>
      <c r="F452" s="9"/>
      <c r="G452" s="29"/>
      <c r="I452" s="29"/>
      <c r="K452" s="29"/>
      <c r="M452" s="29"/>
    </row>
    <row r="453" spans="1:13" s="13" customFormat="1" x14ac:dyDescent="0.2">
      <c r="A453" s="9"/>
      <c r="B453" s="9"/>
      <c r="C453" s="27"/>
      <c r="D453" s="9"/>
      <c r="E453" s="27"/>
      <c r="F453" s="9"/>
      <c r="G453" s="29"/>
      <c r="I453" s="29"/>
      <c r="K453" s="29"/>
      <c r="M453" s="29"/>
    </row>
    <row r="454" spans="1:13" s="13" customFormat="1" x14ac:dyDescent="0.2">
      <c r="A454" s="9"/>
      <c r="B454" s="9"/>
      <c r="C454" s="27"/>
      <c r="D454" s="9"/>
      <c r="E454" s="27"/>
      <c r="F454" s="9"/>
      <c r="G454" s="29"/>
      <c r="I454" s="29"/>
      <c r="K454" s="29"/>
      <c r="M454" s="29"/>
    </row>
    <row r="455" spans="1:13" s="13" customFormat="1" x14ac:dyDescent="0.2">
      <c r="A455" s="9"/>
      <c r="B455" s="9"/>
      <c r="C455" s="27"/>
      <c r="D455" s="9"/>
      <c r="E455" s="27"/>
      <c r="F455" s="9"/>
      <c r="G455" s="29"/>
      <c r="I455" s="29"/>
      <c r="K455" s="29"/>
      <c r="M455" s="29"/>
    </row>
    <row r="456" spans="1:13" s="13" customFormat="1" x14ac:dyDescent="0.2">
      <c r="A456" s="9"/>
      <c r="B456" s="9"/>
      <c r="C456" s="27"/>
      <c r="D456" s="9"/>
      <c r="E456" s="27"/>
      <c r="F456" s="9"/>
      <c r="G456" s="29"/>
      <c r="I456" s="29"/>
      <c r="K456" s="29"/>
      <c r="M456" s="29"/>
    </row>
    <row r="457" spans="1:13" s="13" customFormat="1" x14ac:dyDescent="0.2">
      <c r="A457" s="9"/>
      <c r="B457" s="9"/>
      <c r="C457" s="27"/>
      <c r="D457" s="9"/>
      <c r="E457" s="27"/>
      <c r="F457" s="9"/>
      <c r="G457" s="29"/>
      <c r="I457" s="29"/>
      <c r="K457" s="29"/>
      <c r="M457" s="29"/>
    </row>
    <row r="458" spans="1:13" s="13" customFormat="1" x14ac:dyDescent="0.2">
      <c r="A458" s="9"/>
      <c r="B458" s="9"/>
      <c r="C458" s="27"/>
      <c r="D458" s="9"/>
      <c r="E458" s="27"/>
      <c r="F458" s="9"/>
      <c r="G458" s="29"/>
      <c r="I458" s="29"/>
      <c r="K458" s="29"/>
      <c r="M458" s="29"/>
    </row>
    <row r="459" spans="1:13" s="13" customFormat="1" x14ac:dyDescent="0.2">
      <c r="A459" s="9"/>
      <c r="B459" s="9"/>
      <c r="C459" s="27"/>
      <c r="D459" s="9"/>
      <c r="E459" s="27"/>
      <c r="F459" s="9"/>
      <c r="G459" s="29"/>
      <c r="I459" s="29"/>
      <c r="K459" s="29"/>
      <c r="M459" s="29"/>
    </row>
    <row r="460" spans="1:13" s="13" customFormat="1" x14ac:dyDescent="0.2">
      <c r="A460" s="9"/>
      <c r="B460" s="9"/>
      <c r="C460" s="27"/>
      <c r="D460" s="9"/>
      <c r="E460" s="27"/>
      <c r="F460" s="9"/>
      <c r="G460" s="29"/>
      <c r="I460" s="29"/>
      <c r="K460" s="29"/>
      <c r="M460" s="29"/>
    </row>
    <row r="461" spans="1:13" s="13" customFormat="1" x14ac:dyDescent="0.2">
      <c r="A461" s="9"/>
      <c r="B461" s="9"/>
      <c r="C461" s="27"/>
      <c r="D461" s="9"/>
      <c r="E461" s="27"/>
      <c r="F461" s="9"/>
      <c r="G461" s="29"/>
      <c r="I461" s="29"/>
      <c r="K461" s="29"/>
      <c r="M461" s="29"/>
    </row>
    <row r="462" spans="1:13" s="13" customFormat="1" x14ac:dyDescent="0.2">
      <c r="A462" s="9"/>
      <c r="B462" s="9"/>
      <c r="C462" s="27"/>
      <c r="D462" s="9"/>
      <c r="E462" s="27"/>
      <c r="F462" s="9"/>
      <c r="G462" s="29"/>
      <c r="I462" s="29"/>
      <c r="K462" s="29"/>
      <c r="M462" s="29"/>
    </row>
    <row r="463" spans="1:13" s="13" customFormat="1" x14ac:dyDescent="0.2">
      <c r="A463" s="9"/>
      <c r="B463" s="9"/>
      <c r="C463" s="27"/>
      <c r="D463" s="9"/>
      <c r="E463" s="27"/>
      <c r="F463" s="9"/>
      <c r="G463" s="29"/>
      <c r="I463" s="29"/>
      <c r="K463" s="29"/>
      <c r="M463" s="29"/>
    </row>
    <row r="464" spans="1:13" s="13" customFormat="1" x14ac:dyDescent="0.2">
      <c r="A464" s="9"/>
      <c r="B464" s="9"/>
      <c r="C464" s="27"/>
      <c r="D464" s="9"/>
      <c r="E464" s="27"/>
      <c r="F464" s="9"/>
      <c r="G464" s="29"/>
      <c r="I464" s="29"/>
      <c r="K464" s="29"/>
      <c r="M464" s="29"/>
    </row>
    <row r="465" spans="1:13" s="13" customFormat="1" x14ac:dyDescent="0.2">
      <c r="A465" s="9"/>
      <c r="B465" s="9"/>
      <c r="C465" s="27"/>
      <c r="D465" s="9"/>
      <c r="E465" s="27"/>
      <c r="F465" s="9"/>
      <c r="G465" s="29"/>
      <c r="I465" s="29"/>
      <c r="K465" s="29"/>
      <c r="M465" s="29"/>
    </row>
    <row r="466" spans="1:13" s="13" customFormat="1" x14ac:dyDescent="0.2">
      <c r="A466" s="9"/>
      <c r="B466" s="9"/>
      <c r="C466" s="27"/>
      <c r="D466" s="9"/>
      <c r="E466" s="27"/>
      <c r="F466" s="9"/>
      <c r="G466" s="29"/>
      <c r="I466" s="29"/>
      <c r="K466" s="29"/>
      <c r="M466" s="29"/>
    </row>
    <row r="467" spans="1:13" s="13" customFormat="1" x14ac:dyDescent="0.2">
      <c r="A467" s="9"/>
      <c r="B467" s="9"/>
      <c r="C467" s="27"/>
      <c r="D467" s="9"/>
      <c r="E467" s="27"/>
      <c r="F467" s="9"/>
      <c r="G467" s="29"/>
      <c r="I467" s="29"/>
      <c r="K467" s="29"/>
      <c r="M467" s="29"/>
    </row>
    <row r="468" spans="1:13" s="13" customFormat="1" x14ac:dyDescent="0.2">
      <c r="A468" s="9"/>
      <c r="B468" s="9"/>
      <c r="C468" s="27"/>
      <c r="D468" s="9"/>
      <c r="E468" s="27"/>
      <c r="F468" s="9"/>
      <c r="G468" s="29"/>
      <c r="I468" s="29"/>
      <c r="K468" s="29"/>
      <c r="M468" s="29"/>
    </row>
    <row r="469" spans="1:13" s="13" customFormat="1" x14ac:dyDescent="0.2">
      <c r="A469" s="9"/>
      <c r="B469" s="9"/>
      <c r="C469" s="27"/>
      <c r="D469" s="9"/>
      <c r="E469" s="27"/>
      <c r="F469" s="9"/>
      <c r="G469" s="29"/>
      <c r="I469" s="29"/>
      <c r="K469" s="29"/>
      <c r="M469" s="29"/>
    </row>
    <row r="470" spans="1:13" s="13" customFormat="1" x14ac:dyDescent="0.2">
      <c r="A470" s="9"/>
      <c r="B470" s="9"/>
      <c r="C470" s="27"/>
      <c r="D470" s="9"/>
      <c r="E470" s="27"/>
      <c r="F470" s="9"/>
      <c r="G470" s="29"/>
      <c r="I470" s="29"/>
      <c r="K470" s="29"/>
      <c r="M470" s="29"/>
    </row>
    <row r="471" spans="1:13" s="13" customFormat="1" x14ac:dyDescent="0.2">
      <c r="A471" s="9"/>
      <c r="B471" s="9"/>
      <c r="C471" s="27"/>
      <c r="D471" s="9"/>
      <c r="E471" s="27"/>
      <c r="F471" s="9"/>
      <c r="G471" s="29"/>
      <c r="I471" s="29"/>
      <c r="K471" s="29"/>
      <c r="M471" s="29"/>
    </row>
    <row r="472" spans="1:13" s="13" customFormat="1" x14ac:dyDescent="0.2">
      <c r="A472" s="9"/>
      <c r="B472" s="9"/>
      <c r="C472" s="27"/>
      <c r="D472" s="9"/>
      <c r="E472" s="27"/>
      <c r="F472" s="9"/>
      <c r="G472" s="29"/>
      <c r="I472" s="29"/>
      <c r="K472" s="29"/>
      <c r="M472" s="29"/>
    </row>
    <row r="473" spans="1:13" s="13" customFormat="1" x14ac:dyDescent="0.2">
      <c r="A473" s="9"/>
      <c r="B473" s="9"/>
      <c r="C473" s="27"/>
      <c r="D473" s="9"/>
      <c r="E473" s="27"/>
      <c r="F473" s="9"/>
      <c r="G473" s="29"/>
      <c r="I473" s="29"/>
      <c r="K473" s="29"/>
      <c r="M473" s="29"/>
    </row>
    <row r="474" spans="1:13" s="13" customFormat="1" x14ac:dyDescent="0.2">
      <c r="A474" s="9"/>
      <c r="B474" s="9"/>
      <c r="C474" s="27"/>
      <c r="D474" s="9"/>
      <c r="E474" s="27"/>
      <c r="F474" s="9"/>
      <c r="G474" s="29"/>
      <c r="I474" s="29"/>
      <c r="K474" s="29"/>
      <c r="M474" s="29"/>
    </row>
    <row r="475" spans="1:13" s="13" customFormat="1" x14ac:dyDescent="0.2">
      <c r="A475" s="9"/>
      <c r="B475" s="9"/>
      <c r="C475" s="27"/>
      <c r="D475" s="9"/>
      <c r="E475" s="27"/>
      <c r="F475" s="9"/>
      <c r="G475" s="29"/>
      <c r="I475" s="29"/>
      <c r="K475" s="29"/>
      <c r="M475" s="29"/>
    </row>
    <row r="476" spans="1:13" s="13" customFormat="1" x14ac:dyDescent="0.2">
      <c r="A476" s="9"/>
      <c r="B476" s="9"/>
      <c r="C476" s="27"/>
      <c r="D476" s="9"/>
      <c r="E476" s="27"/>
      <c r="F476" s="9"/>
      <c r="G476" s="29"/>
      <c r="I476" s="29"/>
      <c r="K476" s="29"/>
      <c r="M476" s="29"/>
    </row>
    <row r="477" spans="1:13" s="13" customFormat="1" x14ac:dyDescent="0.2">
      <c r="A477" s="9"/>
      <c r="B477" s="9"/>
      <c r="C477" s="27"/>
      <c r="D477" s="9"/>
      <c r="E477" s="27"/>
      <c r="F477" s="9"/>
      <c r="G477" s="29"/>
      <c r="I477" s="29"/>
      <c r="K477" s="29"/>
      <c r="M477" s="29"/>
    </row>
    <row r="478" spans="1:13" s="13" customFormat="1" x14ac:dyDescent="0.2">
      <c r="A478" s="9"/>
      <c r="B478" s="9"/>
      <c r="C478" s="27"/>
      <c r="D478" s="9"/>
      <c r="E478" s="27"/>
      <c r="F478" s="9"/>
      <c r="G478" s="29"/>
      <c r="I478" s="29"/>
      <c r="K478" s="29"/>
      <c r="M478" s="29"/>
    </row>
    <row r="479" spans="1:13" s="13" customFormat="1" x14ac:dyDescent="0.2">
      <c r="A479" s="9"/>
      <c r="B479" s="9"/>
      <c r="C479" s="27"/>
      <c r="D479" s="9"/>
      <c r="E479" s="27"/>
      <c r="F479" s="9"/>
      <c r="G479" s="29"/>
      <c r="I479" s="29"/>
      <c r="K479" s="29"/>
      <c r="M479" s="29"/>
    </row>
    <row r="480" spans="1:13" s="13" customFormat="1" x14ac:dyDescent="0.2">
      <c r="A480" s="9"/>
      <c r="B480" s="9"/>
      <c r="C480" s="27"/>
      <c r="D480" s="9"/>
      <c r="E480" s="27"/>
      <c r="F480" s="9"/>
      <c r="G480" s="29"/>
      <c r="I480" s="29"/>
      <c r="K480" s="29"/>
      <c r="M480" s="29"/>
    </row>
    <row r="481" spans="1:13" s="13" customFormat="1" x14ac:dyDescent="0.2">
      <c r="A481" s="9"/>
      <c r="B481" s="9"/>
      <c r="C481" s="27"/>
      <c r="D481" s="9"/>
      <c r="E481" s="27"/>
      <c r="F481" s="9"/>
      <c r="G481" s="29"/>
      <c r="I481" s="29"/>
      <c r="K481" s="29"/>
      <c r="M481" s="29"/>
    </row>
    <row r="482" spans="1:13" s="13" customFormat="1" x14ac:dyDescent="0.2">
      <c r="A482" s="9"/>
      <c r="B482" s="9"/>
      <c r="C482" s="27"/>
      <c r="D482" s="9"/>
      <c r="E482" s="27"/>
      <c r="F482" s="9"/>
      <c r="G482" s="29"/>
      <c r="I482" s="29"/>
      <c r="K482" s="29"/>
      <c r="M482" s="29"/>
    </row>
    <row r="483" spans="1:13" s="13" customFormat="1" x14ac:dyDescent="0.2">
      <c r="A483" s="9"/>
      <c r="B483" s="9"/>
      <c r="C483" s="27"/>
      <c r="D483" s="9"/>
      <c r="E483" s="27"/>
      <c r="F483" s="9"/>
      <c r="G483" s="29"/>
      <c r="I483" s="29"/>
      <c r="K483" s="29"/>
      <c r="M483" s="29"/>
    </row>
    <row r="484" spans="1:13" s="13" customFormat="1" x14ac:dyDescent="0.2">
      <c r="A484" s="9"/>
      <c r="B484" s="9"/>
      <c r="C484" s="27"/>
      <c r="D484" s="9"/>
      <c r="E484" s="27"/>
      <c r="F484" s="9"/>
      <c r="G484" s="29"/>
      <c r="I484" s="29"/>
      <c r="K484" s="29"/>
      <c r="M484" s="29"/>
    </row>
    <row r="485" spans="1:13" s="13" customFormat="1" x14ac:dyDescent="0.2">
      <c r="A485" s="9"/>
      <c r="B485" s="9"/>
      <c r="C485" s="27"/>
      <c r="D485" s="9"/>
      <c r="E485" s="27"/>
      <c r="F485" s="9"/>
      <c r="G485" s="29"/>
      <c r="I485" s="29"/>
      <c r="K485" s="29"/>
      <c r="M485" s="29"/>
    </row>
    <row r="486" spans="1:13" s="13" customFormat="1" x14ac:dyDescent="0.2">
      <c r="A486" s="9"/>
      <c r="B486" s="9"/>
      <c r="C486" s="27"/>
      <c r="D486" s="9"/>
      <c r="E486" s="27"/>
      <c r="F486" s="9"/>
      <c r="G486" s="29"/>
      <c r="I486" s="29"/>
      <c r="K486" s="29"/>
      <c r="M486" s="29"/>
    </row>
    <row r="487" spans="1:13" s="13" customFormat="1" x14ac:dyDescent="0.2">
      <c r="A487" s="9"/>
      <c r="B487" s="9"/>
      <c r="C487" s="27"/>
      <c r="D487" s="9"/>
      <c r="E487" s="27"/>
      <c r="F487" s="9"/>
      <c r="G487" s="29"/>
      <c r="I487" s="29"/>
      <c r="K487" s="29"/>
      <c r="M487" s="29"/>
    </row>
    <row r="488" spans="1:13" s="13" customFormat="1" x14ac:dyDescent="0.2">
      <c r="A488" s="9"/>
      <c r="B488" s="9"/>
      <c r="C488" s="27"/>
      <c r="D488" s="9"/>
      <c r="E488" s="27"/>
      <c r="F488" s="9"/>
      <c r="G488" s="29"/>
      <c r="I488" s="29"/>
      <c r="K488" s="29"/>
      <c r="M488" s="29"/>
    </row>
    <row r="489" spans="1:13" s="13" customFormat="1" x14ac:dyDescent="0.2">
      <c r="A489" s="9"/>
      <c r="B489" s="9"/>
      <c r="C489" s="27"/>
      <c r="D489" s="9"/>
      <c r="E489" s="27"/>
      <c r="F489" s="9"/>
      <c r="G489" s="29"/>
      <c r="I489" s="29"/>
      <c r="K489" s="29"/>
      <c r="M489" s="29"/>
    </row>
    <row r="490" spans="1:13" s="13" customFormat="1" x14ac:dyDescent="0.2">
      <c r="A490" s="9"/>
      <c r="B490" s="9"/>
      <c r="C490" s="27"/>
      <c r="D490" s="9"/>
      <c r="E490" s="27"/>
      <c r="F490" s="9"/>
      <c r="G490" s="29"/>
      <c r="I490" s="29"/>
      <c r="K490" s="29"/>
      <c r="M490" s="29"/>
    </row>
    <row r="491" spans="1:13" s="13" customFormat="1" x14ac:dyDescent="0.2">
      <c r="A491" s="9"/>
      <c r="B491" s="9"/>
      <c r="C491" s="27"/>
      <c r="D491" s="9"/>
      <c r="E491" s="27"/>
      <c r="F491" s="9"/>
      <c r="G491" s="29"/>
      <c r="I491" s="29"/>
      <c r="K491" s="29"/>
      <c r="M491" s="29"/>
    </row>
    <row r="492" spans="1:13" s="13" customFormat="1" x14ac:dyDescent="0.2">
      <c r="A492" s="9"/>
      <c r="B492" s="9"/>
      <c r="C492" s="27"/>
      <c r="D492" s="9"/>
      <c r="E492" s="27"/>
      <c r="F492" s="9"/>
      <c r="G492" s="29"/>
      <c r="I492" s="29"/>
      <c r="K492" s="29"/>
      <c r="M492" s="29"/>
    </row>
    <row r="493" spans="1:13" s="13" customFormat="1" x14ac:dyDescent="0.2">
      <c r="A493" s="9"/>
      <c r="B493" s="9"/>
      <c r="C493" s="27"/>
      <c r="D493" s="9"/>
      <c r="E493" s="27"/>
      <c r="F493" s="9"/>
      <c r="G493" s="29"/>
      <c r="I493" s="29"/>
      <c r="K493" s="29"/>
      <c r="M493" s="29"/>
    </row>
    <row r="494" spans="1:13" s="13" customFormat="1" x14ac:dyDescent="0.2">
      <c r="A494" s="9"/>
      <c r="B494" s="9"/>
      <c r="C494" s="27"/>
      <c r="D494" s="9"/>
      <c r="E494" s="27"/>
      <c r="F494" s="9"/>
      <c r="G494" s="29"/>
      <c r="I494" s="29"/>
      <c r="K494" s="29"/>
      <c r="M494" s="29"/>
    </row>
    <row r="495" spans="1:13" s="13" customFormat="1" x14ac:dyDescent="0.2">
      <c r="A495" s="9"/>
      <c r="B495" s="9"/>
      <c r="C495" s="27"/>
      <c r="D495" s="9"/>
      <c r="E495" s="27"/>
      <c r="F495" s="9"/>
      <c r="G495" s="29"/>
      <c r="I495" s="29"/>
      <c r="K495" s="29"/>
      <c r="M495" s="29"/>
    </row>
    <row r="496" spans="1:13" s="13" customFormat="1" x14ac:dyDescent="0.2">
      <c r="A496" s="9"/>
      <c r="B496" s="9"/>
      <c r="C496" s="27"/>
      <c r="D496" s="9"/>
      <c r="E496" s="27"/>
      <c r="F496" s="9"/>
      <c r="G496" s="29"/>
      <c r="I496" s="29"/>
      <c r="K496" s="29"/>
      <c r="M496" s="29"/>
    </row>
    <row r="497" spans="1:13" s="13" customFormat="1" x14ac:dyDescent="0.2">
      <c r="A497" s="9"/>
      <c r="B497" s="9"/>
      <c r="C497" s="27"/>
      <c r="D497" s="9"/>
      <c r="E497" s="27"/>
      <c r="F497" s="9"/>
      <c r="G497" s="29"/>
      <c r="I497" s="29"/>
      <c r="K497" s="29"/>
      <c r="M497" s="29"/>
    </row>
    <row r="498" spans="1:13" s="13" customFormat="1" x14ac:dyDescent="0.2">
      <c r="A498" s="9"/>
      <c r="B498" s="9"/>
      <c r="C498" s="27"/>
      <c r="D498" s="9"/>
      <c r="E498" s="27"/>
      <c r="F498" s="9"/>
      <c r="G498" s="29"/>
      <c r="I498" s="29"/>
      <c r="K498" s="29"/>
      <c r="M498" s="29"/>
    </row>
    <row r="499" spans="1:13" s="13" customFormat="1" x14ac:dyDescent="0.2">
      <c r="A499" s="9"/>
      <c r="B499" s="9"/>
      <c r="C499" s="27"/>
      <c r="D499" s="9"/>
      <c r="E499" s="27"/>
      <c r="F499" s="9"/>
      <c r="G499" s="29"/>
      <c r="I499" s="29"/>
      <c r="K499" s="29"/>
      <c r="M499" s="29"/>
    </row>
    <row r="500" spans="1:13" s="13" customFormat="1" x14ac:dyDescent="0.2">
      <c r="A500" s="9"/>
      <c r="B500" s="9"/>
      <c r="C500" s="27"/>
      <c r="D500" s="9"/>
      <c r="E500" s="27"/>
      <c r="F500" s="9"/>
      <c r="G500" s="29"/>
      <c r="I500" s="29"/>
      <c r="K500" s="29"/>
      <c r="M500" s="29"/>
    </row>
    <row r="501" spans="1:13" s="13" customFormat="1" x14ac:dyDescent="0.2">
      <c r="A501" s="9"/>
      <c r="B501" s="9"/>
      <c r="C501" s="27"/>
      <c r="D501" s="9"/>
      <c r="E501" s="27"/>
      <c r="F501" s="9"/>
      <c r="G501" s="29"/>
      <c r="I501" s="29"/>
      <c r="K501" s="29"/>
      <c r="M501" s="29"/>
    </row>
    <row r="502" spans="1:13" s="13" customFormat="1" x14ac:dyDescent="0.2">
      <c r="A502" s="9"/>
      <c r="B502" s="9"/>
      <c r="C502" s="27"/>
      <c r="D502" s="9"/>
      <c r="E502" s="27"/>
      <c r="F502" s="9"/>
      <c r="G502" s="29"/>
      <c r="I502" s="29"/>
      <c r="K502" s="29"/>
      <c r="M502" s="29"/>
    </row>
    <row r="503" spans="1:13" s="13" customFormat="1" x14ac:dyDescent="0.2">
      <c r="A503" s="9"/>
      <c r="B503" s="9"/>
      <c r="C503" s="27"/>
      <c r="D503" s="9"/>
      <c r="E503" s="27"/>
      <c r="F503" s="9"/>
      <c r="G503" s="29"/>
      <c r="I503" s="29"/>
      <c r="K503" s="29"/>
      <c r="M503" s="29"/>
    </row>
    <row r="504" spans="1:13" s="13" customFormat="1" x14ac:dyDescent="0.2">
      <c r="A504" s="9"/>
      <c r="B504" s="9"/>
      <c r="C504" s="27"/>
      <c r="D504" s="9"/>
      <c r="E504" s="27"/>
      <c r="F504" s="9"/>
      <c r="G504" s="29"/>
      <c r="I504" s="29"/>
      <c r="K504" s="29"/>
      <c r="M504" s="29"/>
    </row>
    <row r="505" spans="1:13" s="13" customFormat="1" x14ac:dyDescent="0.2">
      <c r="A505" s="9"/>
      <c r="B505" s="9"/>
      <c r="C505" s="27"/>
      <c r="D505" s="9"/>
      <c r="E505" s="27"/>
      <c r="F505" s="9"/>
      <c r="G505" s="29"/>
      <c r="I505" s="29"/>
      <c r="K505" s="29"/>
      <c r="M505" s="29"/>
    </row>
    <row r="506" spans="1:13" s="13" customFormat="1" x14ac:dyDescent="0.2">
      <c r="A506" s="9"/>
      <c r="B506" s="9"/>
      <c r="C506" s="27"/>
      <c r="D506" s="9"/>
      <c r="E506" s="27"/>
      <c r="F506" s="9"/>
      <c r="G506" s="29"/>
      <c r="I506" s="29"/>
      <c r="K506" s="29"/>
      <c r="M506" s="29"/>
    </row>
    <row r="507" spans="1:13" s="13" customFormat="1" x14ac:dyDescent="0.2">
      <c r="A507" s="9"/>
      <c r="B507" s="9"/>
      <c r="C507" s="27"/>
      <c r="D507" s="9"/>
      <c r="E507" s="27"/>
      <c r="F507" s="9"/>
      <c r="G507" s="29"/>
      <c r="I507" s="29"/>
      <c r="K507" s="29"/>
      <c r="M507" s="29"/>
    </row>
    <row r="508" spans="1:13" s="13" customFormat="1" x14ac:dyDescent="0.2">
      <c r="A508" s="9"/>
      <c r="B508" s="9"/>
      <c r="C508" s="27"/>
      <c r="D508" s="9"/>
      <c r="E508" s="27"/>
      <c r="F508" s="9"/>
      <c r="G508" s="29"/>
      <c r="I508" s="29"/>
      <c r="K508" s="29"/>
      <c r="M508" s="29"/>
    </row>
    <row r="509" spans="1:13" s="13" customFormat="1" x14ac:dyDescent="0.2">
      <c r="A509" s="9"/>
      <c r="B509" s="9"/>
      <c r="C509" s="27"/>
      <c r="D509" s="9"/>
      <c r="E509" s="27"/>
      <c r="F509" s="9"/>
      <c r="G509" s="29"/>
      <c r="I509" s="29"/>
      <c r="K509" s="29"/>
      <c r="M509" s="29"/>
    </row>
    <row r="510" spans="1:13" s="13" customFormat="1" x14ac:dyDescent="0.2">
      <c r="A510" s="9"/>
      <c r="B510" s="9"/>
      <c r="C510" s="27"/>
      <c r="D510" s="9"/>
      <c r="E510" s="27"/>
      <c r="F510" s="9"/>
      <c r="G510" s="29"/>
      <c r="I510" s="29"/>
      <c r="K510" s="29"/>
      <c r="M510" s="29"/>
    </row>
    <row r="511" spans="1:13" s="13" customFormat="1" x14ac:dyDescent="0.2">
      <c r="A511" s="9"/>
      <c r="B511" s="9"/>
      <c r="C511" s="27"/>
      <c r="D511" s="9"/>
      <c r="E511" s="27"/>
      <c r="F511" s="9"/>
      <c r="G511" s="29"/>
      <c r="I511" s="29"/>
      <c r="K511" s="29"/>
      <c r="M511" s="29"/>
    </row>
    <row r="512" spans="1:13" s="13" customFormat="1" x14ac:dyDescent="0.2">
      <c r="A512" s="9"/>
      <c r="B512" s="9"/>
      <c r="C512" s="27"/>
      <c r="D512" s="9"/>
      <c r="E512" s="27"/>
      <c r="F512" s="9"/>
      <c r="G512" s="29"/>
      <c r="I512" s="29"/>
      <c r="K512" s="29"/>
      <c r="M512" s="29"/>
    </row>
    <row r="513" spans="1:13" s="13" customFormat="1" x14ac:dyDescent="0.2">
      <c r="A513" s="9"/>
      <c r="B513" s="9"/>
      <c r="C513" s="27"/>
      <c r="D513" s="9"/>
      <c r="E513" s="27"/>
      <c r="F513" s="9"/>
      <c r="G513" s="29"/>
      <c r="I513" s="29"/>
      <c r="K513" s="29"/>
      <c r="M513" s="29"/>
    </row>
    <row r="514" spans="1:13" s="13" customFormat="1" x14ac:dyDescent="0.2">
      <c r="A514" s="9"/>
      <c r="B514" s="9"/>
      <c r="C514" s="27"/>
      <c r="D514" s="9"/>
      <c r="E514" s="27"/>
      <c r="F514" s="9"/>
      <c r="G514" s="29"/>
      <c r="I514" s="29"/>
      <c r="K514" s="29"/>
      <c r="M514" s="29"/>
    </row>
    <row r="515" spans="1:13" s="13" customFormat="1" x14ac:dyDescent="0.2">
      <c r="A515" s="9"/>
      <c r="B515" s="9"/>
      <c r="C515" s="27"/>
      <c r="D515" s="9"/>
      <c r="E515" s="27"/>
      <c r="F515" s="9"/>
      <c r="G515" s="29"/>
      <c r="I515" s="29"/>
      <c r="K515" s="29"/>
      <c r="M515" s="29"/>
    </row>
    <row r="516" spans="1:13" s="13" customFormat="1" x14ac:dyDescent="0.2">
      <c r="A516" s="9"/>
      <c r="B516" s="9"/>
      <c r="C516" s="27"/>
      <c r="D516" s="9"/>
      <c r="E516" s="27"/>
      <c r="F516" s="9"/>
      <c r="G516" s="29"/>
      <c r="I516" s="29"/>
      <c r="K516" s="29"/>
      <c r="M516" s="29"/>
    </row>
    <row r="517" spans="1:13" s="13" customFormat="1" x14ac:dyDescent="0.2">
      <c r="A517" s="9"/>
      <c r="B517" s="9"/>
      <c r="C517" s="27"/>
      <c r="D517" s="9"/>
      <c r="E517" s="27"/>
      <c r="F517" s="9"/>
      <c r="G517" s="29"/>
      <c r="I517" s="29"/>
      <c r="K517" s="29"/>
      <c r="M517" s="29"/>
    </row>
    <row r="518" spans="1:13" s="13" customFormat="1" x14ac:dyDescent="0.2">
      <c r="A518" s="9"/>
      <c r="B518" s="9"/>
      <c r="C518" s="27"/>
      <c r="D518" s="9"/>
      <c r="E518" s="27"/>
      <c r="F518" s="9"/>
      <c r="G518" s="29"/>
      <c r="I518" s="29"/>
      <c r="K518" s="29"/>
      <c r="M518" s="29"/>
    </row>
    <row r="519" spans="1:13" s="13" customFormat="1" x14ac:dyDescent="0.2">
      <c r="A519" s="9"/>
      <c r="B519" s="9"/>
      <c r="C519" s="27"/>
      <c r="D519" s="9"/>
      <c r="E519" s="27"/>
      <c r="F519" s="9"/>
      <c r="G519" s="29"/>
      <c r="I519" s="29"/>
      <c r="K519" s="29"/>
      <c r="M519" s="29"/>
    </row>
    <row r="520" spans="1:13" s="13" customFormat="1" x14ac:dyDescent="0.2">
      <c r="A520" s="9"/>
      <c r="B520" s="9"/>
      <c r="C520" s="27"/>
      <c r="D520" s="9"/>
      <c r="E520" s="27"/>
      <c r="F520" s="9"/>
      <c r="G520" s="29"/>
      <c r="I520" s="29"/>
      <c r="K520" s="29"/>
      <c r="M520" s="29"/>
    </row>
    <row r="521" spans="1:13" s="13" customFormat="1" x14ac:dyDescent="0.2">
      <c r="A521" s="9"/>
      <c r="B521" s="9"/>
      <c r="C521" s="27"/>
      <c r="D521" s="9"/>
      <c r="E521" s="27"/>
      <c r="F521" s="9"/>
      <c r="G521" s="29"/>
      <c r="I521" s="29"/>
      <c r="K521" s="29"/>
      <c r="M521" s="29"/>
    </row>
    <row r="522" spans="1:13" s="13" customFormat="1" x14ac:dyDescent="0.2">
      <c r="A522" s="9"/>
      <c r="B522" s="9"/>
      <c r="C522" s="27"/>
      <c r="D522" s="9"/>
      <c r="E522" s="27"/>
      <c r="F522" s="9"/>
      <c r="G522" s="29"/>
      <c r="I522" s="29"/>
      <c r="K522" s="29"/>
      <c r="M522" s="29"/>
    </row>
    <row r="523" spans="1:13" s="13" customFormat="1" x14ac:dyDescent="0.2">
      <c r="A523" s="9"/>
      <c r="B523" s="9"/>
      <c r="C523" s="27"/>
      <c r="D523" s="9"/>
      <c r="E523" s="27"/>
      <c r="F523" s="9"/>
      <c r="G523" s="29"/>
      <c r="I523" s="29"/>
      <c r="K523" s="29"/>
      <c r="M523" s="29"/>
    </row>
    <row r="524" spans="1:13" s="13" customFormat="1" x14ac:dyDescent="0.2">
      <c r="A524" s="9"/>
      <c r="B524" s="9"/>
      <c r="C524" s="27"/>
      <c r="D524" s="9"/>
      <c r="E524" s="27"/>
      <c r="F524" s="9"/>
      <c r="G524" s="29"/>
      <c r="I524" s="29"/>
      <c r="K524" s="29"/>
      <c r="M524" s="29"/>
    </row>
    <row r="525" spans="1:13" s="13" customFormat="1" x14ac:dyDescent="0.2">
      <c r="A525" s="9"/>
      <c r="B525" s="9"/>
      <c r="C525" s="27"/>
      <c r="D525" s="9"/>
      <c r="E525" s="27"/>
      <c r="F525" s="9"/>
      <c r="G525" s="29"/>
      <c r="I525" s="29"/>
      <c r="K525" s="29"/>
      <c r="M525" s="29"/>
    </row>
    <row r="526" spans="1:13" s="13" customFormat="1" x14ac:dyDescent="0.2">
      <c r="A526" s="9"/>
      <c r="B526" s="9"/>
      <c r="C526" s="27"/>
      <c r="D526" s="9"/>
      <c r="E526" s="27"/>
      <c r="F526" s="9"/>
      <c r="G526" s="29"/>
      <c r="I526" s="29"/>
      <c r="K526" s="29"/>
      <c r="M526" s="29"/>
    </row>
    <row r="527" spans="1:13" s="13" customFormat="1" x14ac:dyDescent="0.2">
      <c r="A527" s="9"/>
      <c r="B527" s="9"/>
      <c r="C527" s="27"/>
      <c r="D527" s="9"/>
      <c r="E527" s="27"/>
      <c r="F527" s="9"/>
      <c r="G527" s="29"/>
      <c r="I527" s="29"/>
      <c r="K527" s="29"/>
      <c r="M527" s="29"/>
    </row>
    <row r="528" spans="1:13" s="13" customFormat="1" x14ac:dyDescent="0.2">
      <c r="A528" s="9"/>
      <c r="B528" s="9"/>
      <c r="C528" s="27"/>
      <c r="D528" s="9"/>
      <c r="E528" s="27"/>
      <c r="F528" s="9"/>
      <c r="G528" s="29"/>
      <c r="I528" s="29"/>
      <c r="K528" s="29"/>
      <c r="M528" s="29"/>
    </row>
    <row r="529" spans="1:13" s="13" customFormat="1" x14ac:dyDescent="0.2">
      <c r="A529" s="9"/>
      <c r="B529" s="9"/>
      <c r="C529" s="27"/>
      <c r="D529" s="9"/>
      <c r="E529" s="27"/>
      <c r="F529" s="9"/>
      <c r="G529" s="29"/>
      <c r="I529" s="29"/>
      <c r="K529" s="29"/>
      <c r="M529" s="29"/>
    </row>
    <row r="530" spans="1:13" s="13" customFormat="1" x14ac:dyDescent="0.2">
      <c r="A530" s="9"/>
      <c r="B530" s="9"/>
      <c r="C530" s="27"/>
      <c r="D530" s="9"/>
      <c r="E530" s="27"/>
      <c r="F530" s="9"/>
      <c r="G530" s="29"/>
      <c r="I530" s="29"/>
      <c r="K530" s="29"/>
      <c r="M530" s="29"/>
    </row>
    <row r="531" spans="1:13" s="13" customFormat="1" x14ac:dyDescent="0.2">
      <c r="A531" s="9"/>
      <c r="B531" s="9"/>
      <c r="C531" s="27"/>
      <c r="D531" s="9"/>
      <c r="E531" s="27"/>
      <c r="F531" s="9"/>
      <c r="G531" s="29"/>
      <c r="I531" s="29"/>
      <c r="K531" s="29"/>
      <c r="M531" s="29"/>
    </row>
    <row r="532" spans="1:13" s="13" customFormat="1" x14ac:dyDescent="0.2">
      <c r="A532" s="9"/>
      <c r="B532" s="9"/>
      <c r="C532" s="27"/>
      <c r="D532" s="9"/>
      <c r="E532" s="27"/>
      <c r="F532" s="9"/>
      <c r="G532" s="29"/>
      <c r="I532" s="29"/>
      <c r="K532" s="29"/>
      <c r="M532" s="29"/>
    </row>
    <row r="533" spans="1:13" s="13" customFormat="1" x14ac:dyDescent="0.2">
      <c r="A533" s="9"/>
      <c r="B533" s="9"/>
      <c r="C533" s="27"/>
      <c r="D533" s="9"/>
      <c r="E533" s="27"/>
      <c r="F533" s="9"/>
      <c r="G533" s="29"/>
      <c r="I533" s="29"/>
      <c r="K533" s="29"/>
      <c r="M533" s="29"/>
    </row>
    <row r="534" spans="1:13" s="13" customFormat="1" x14ac:dyDescent="0.2">
      <c r="A534" s="9"/>
      <c r="B534" s="9"/>
      <c r="C534" s="27"/>
      <c r="D534" s="9"/>
      <c r="E534" s="27"/>
      <c r="F534" s="9"/>
      <c r="G534" s="29"/>
      <c r="I534" s="29"/>
      <c r="K534" s="29"/>
      <c r="M534" s="29"/>
    </row>
    <row r="535" spans="1:13" s="13" customFormat="1" x14ac:dyDescent="0.2">
      <c r="A535" s="9"/>
      <c r="B535" s="9"/>
      <c r="C535" s="27"/>
      <c r="D535" s="9"/>
      <c r="E535" s="27"/>
      <c r="F535" s="9"/>
      <c r="G535" s="29"/>
      <c r="I535" s="29"/>
      <c r="K535" s="29"/>
      <c r="M535" s="29"/>
    </row>
    <row r="536" spans="1:13" s="13" customFormat="1" x14ac:dyDescent="0.2">
      <c r="A536" s="9"/>
      <c r="B536" s="9"/>
      <c r="C536" s="27"/>
      <c r="D536" s="9"/>
      <c r="E536" s="27"/>
      <c r="F536" s="9"/>
      <c r="G536" s="29"/>
      <c r="I536" s="29"/>
      <c r="K536" s="29"/>
      <c r="M536" s="29"/>
    </row>
    <row r="537" spans="1:13" s="13" customFormat="1" x14ac:dyDescent="0.2">
      <c r="A537" s="9"/>
      <c r="B537" s="9"/>
      <c r="C537" s="27"/>
      <c r="D537" s="9"/>
      <c r="E537" s="27"/>
      <c r="F537" s="9"/>
      <c r="G537" s="29"/>
      <c r="I537" s="29"/>
      <c r="K537" s="29"/>
      <c r="M537" s="29"/>
    </row>
    <row r="538" spans="1:13" s="13" customFormat="1" x14ac:dyDescent="0.2">
      <c r="A538" s="9"/>
      <c r="B538" s="9"/>
      <c r="C538" s="27"/>
      <c r="D538" s="9"/>
      <c r="E538" s="27"/>
      <c r="F538" s="9"/>
      <c r="G538" s="29"/>
      <c r="I538" s="29"/>
      <c r="K538" s="29"/>
      <c r="M538" s="29"/>
    </row>
    <row r="539" spans="1:13" s="13" customFormat="1" x14ac:dyDescent="0.2">
      <c r="A539" s="9"/>
      <c r="B539" s="9"/>
      <c r="C539" s="27"/>
      <c r="D539" s="9"/>
      <c r="E539" s="27"/>
      <c r="F539" s="9"/>
      <c r="G539" s="29"/>
      <c r="I539" s="29"/>
      <c r="K539" s="29"/>
      <c r="M539" s="29"/>
    </row>
    <row r="540" spans="1:13" s="13" customFormat="1" x14ac:dyDescent="0.2">
      <c r="A540" s="9"/>
      <c r="B540" s="9"/>
      <c r="C540" s="27"/>
      <c r="D540" s="9"/>
      <c r="E540" s="27"/>
      <c r="F540" s="9"/>
      <c r="G540" s="29"/>
      <c r="I540" s="29"/>
      <c r="K540" s="29"/>
      <c r="M540" s="29"/>
    </row>
    <row r="541" spans="1:13" s="13" customFormat="1" x14ac:dyDescent="0.2">
      <c r="A541" s="9"/>
      <c r="B541" s="9"/>
      <c r="C541" s="27"/>
      <c r="D541" s="9"/>
      <c r="E541" s="27"/>
      <c r="F541" s="9"/>
      <c r="G541" s="29"/>
      <c r="I541" s="29"/>
      <c r="K541" s="29"/>
      <c r="M541" s="29"/>
    </row>
    <row r="542" spans="1:13" s="13" customFormat="1" x14ac:dyDescent="0.2">
      <c r="A542" s="9"/>
      <c r="B542" s="9"/>
      <c r="C542" s="27"/>
      <c r="D542" s="9"/>
      <c r="E542" s="27"/>
      <c r="F542" s="9"/>
      <c r="G542" s="29"/>
      <c r="I542" s="29"/>
      <c r="K542" s="29"/>
      <c r="M542" s="29"/>
    </row>
    <row r="543" spans="1:13" s="13" customFormat="1" x14ac:dyDescent="0.2">
      <c r="A543" s="9"/>
      <c r="B543" s="9"/>
      <c r="C543" s="27"/>
      <c r="D543" s="9"/>
      <c r="E543" s="27"/>
      <c r="F543" s="9"/>
      <c r="G543" s="29"/>
      <c r="I543" s="29"/>
      <c r="K543" s="29"/>
      <c r="M543" s="29"/>
    </row>
    <row r="544" spans="1:13" s="13" customFormat="1" x14ac:dyDescent="0.2">
      <c r="A544" s="9"/>
      <c r="B544" s="9"/>
      <c r="C544" s="27"/>
      <c r="D544" s="9"/>
      <c r="E544" s="27"/>
      <c r="F544" s="9"/>
      <c r="G544" s="29"/>
      <c r="I544" s="29"/>
      <c r="K544" s="29"/>
      <c r="M544" s="29"/>
    </row>
    <row r="545" spans="1:13" s="13" customFormat="1" x14ac:dyDescent="0.2">
      <c r="A545" s="9"/>
      <c r="B545" s="9"/>
      <c r="C545" s="27"/>
      <c r="D545" s="9"/>
      <c r="E545" s="27"/>
      <c r="F545" s="9"/>
      <c r="G545" s="29"/>
      <c r="I545" s="29"/>
      <c r="K545" s="29"/>
      <c r="M545" s="29"/>
    </row>
    <row r="546" spans="1:13" s="13" customFormat="1" x14ac:dyDescent="0.2">
      <c r="A546" s="9"/>
      <c r="B546" s="9"/>
      <c r="C546" s="27"/>
      <c r="D546" s="9"/>
      <c r="E546" s="27"/>
      <c r="F546" s="9"/>
      <c r="G546" s="29"/>
      <c r="I546" s="29"/>
      <c r="K546" s="29"/>
      <c r="M546" s="29"/>
    </row>
    <row r="547" spans="1:13" s="13" customFormat="1" x14ac:dyDescent="0.2">
      <c r="A547" s="9"/>
      <c r="B547" s="9"/>
      <c r="C547" s="27"/>
      <c r="D547" s="9"/>
      <c r="E547" s="27"/>
      <c r="F547" s="9"/>
      <c r="G547" s="29"/>
      <c r="I547" s="29"/>
      <c r="K547" s="29"/>
      <c r="M547" s="29"/>
    </row>
    <row r="548" spans="1:13" s="13" customFormat="1" x14ac:dyDescent="0.2">
      <c r="A548" s="9"/>
      <c r="B548" s="9"/>
      <c r="C548" s="27"/>
      <c r="D548" s="9"/>
      <c r="E548" s="27"/>
      <c r="F548" s="9"/>
      <c r="G548" s="29"/>
      <c r="I548" s="29"/>
      <c r="K548" s="29"/>
      <c r="M548" s="29"/>
    </row>
    <row r="549" spans="1:13" s="13" customFormat="1" x14ac:dyDescent="0.2">
      <c r="A549" s="9"/>
      <c r="B549" s="9"/>
      <c r="C549" s="27"/>
      <c r="D549" s="9"/>
      <c r="E549" s="27"/>
      <c r="F549" s="9"/>
      <c r="G549" s="29"/>
      <c r="I549" s="29"/>
      <c r="K549" s="29"/>
      <c r="M549" s="29"/>
    </row>
    <row r="550" spans="1:13" s="13" customFormat="1" x14ac:dyDescent="0.2">
      <c r="A550" s="9"/>
      <c r="B550" s="9"/>
      <c r="C550" s="27"/>
      <c r="D550" s="9"/>
      <c r="E550" s="27"/>
      <c r="F550" s="9"/>
      <c r="G550" s="29"/>
      <c r="I550" s="29"/>
      <c r="K550" s="29"/>
      <c r="M550" s="29"/>
    </row>
    <row r="551" spans="1:13" s="13" customFormat="1" x14ac:dyDescent="0.2">
      <c r="A551" s="9"/>
      <c r="B551" s="9"/>
      <c r="C551" s="27"/>
      <c r="D551" s="9"/>
      <c r="E551" s="27"/>
      <c r="F551" s="9"/>
      <c r="G551" s="29"/>
      <c r="I551" s="29"/>
      <c r="K551" s="29"/>
      <c r="M551" s="29"/>
    </row>
    <row r="552" spans="1:13" s="13" customFormat="1" x14ac:dyDescent="0.2">
      <c r="A552" s="9"/>
      <c r="B552" s="9"/>
      <c r="C552" s="27"/>
      <c r="D552" s="9"/>
      <c r="E552" s="27"/>
      <c r="F552" s="9"/>
      <c r="G552" s="29"/>
      <c r="I552" s="29"/>
      <c r="K552" s="29"/>
      <c r="M552" s="29"/>
    </row>
    <row r="553" spans="1:13" s="13" customFormat="1" x14ac:dyDescent="0.2">
      <c r="A553" s="9"/>
      <c r="B553" s="9"/>
      <c r="C553" s="27"/>
      <c r="D553" s="9"/>
      <c r="E553" s="27"/>
      <c r="F553" s="9"/>
      <c r="G553" s="29"/>
      <c r="I553" s="29"/>
      <c r="K553" s="29"/>
      <c r="M553" s="29"/>
    </row>
    <row r="554" spans="1:13" s="13" customFormat="1" x14ac:dyDescent="0.2">
      <c r="A554" s="9"/>
      <c r="B554" s="9"/>
      <c r="C554" s="27"/>
      <c r="D554" s="9"/>
      <c r="E554" s="27"/>
      <c r="F554" s="9"/>
      <c r="G554" s="29"/>
      <c r="I554" s="29"/>
      <c r="K554" s="29"/>
      <c r="M554" s="29"/>
    </row>
    <row r="555" spans="1:13" s="13" customFormat="1" x14ac:dyDescent="0.2">
      <c r="A555" s="9"/>
      <c r="B555" s="9"/>
      <c r="C555" s="27"/>
      <c r="D555" s="9"/>
      <c r="E555" s="27"/>
      <c r="F555" s="9"/>
      <c r="G555" s="29"/>
      <c r="I555" s="29"/>
      <c r="K555" s="29"/>
      <c r="M555" s="29"/>
    </row>
    <row r="556" spans="1:13" s="13" customFormat="1" x14ac:dyDescent="0.2">
      <c r="A556" s="9"/>
      <c r="B556" s="9"/>
      <c r="C556" s="27"/>
      <c r="D556" s="9"/>
      <c r="E556" s="27"/>
      <c r="F556" s="9"/>
      <c r="G556" s="29"/>
      <c r="I556" s="29"/>
      <c r="K556" s="29"/>
      <c r="M556" s="29"/>
    </row>
    <row r="557" spans="1:13" s="13" customFormat="1" x14ac:dyDescent="0.2">
      <c r="A557" s="9"/>
      <c r="B557" s="9"/>
      <c r="C557" s="27"/>
      <c r="D557" s="9"/>
      <c r="E557" s="27"/>
      <c r="F557" s="9"/>
      <c r="G557" s="29"/>
      <c r="I557" s="29"/>
      <c r="K557" s="29"/>
      <c r="M557" s="29"/>
    </row>
    <row r="558" spans="1:13" s="13" customFormat="1" x14ac:dyDescent="0.2">
      <c r="A558" s="9"/>
      <c r="B558" s="9"/>
      <c r="C558" s="27"/>
      <c r="D558" s="9"/>
      <c r="E558" s="27"/>
      <c r="F558" s="9"/>
      <c r="G558" s="29"/>
      <c r="I558" s="29"/>
      <c r="K558" s="29"/>
      <c r="M558" s="29"/>
    </row>
    <row r="559" spans="1:13" s="13" customFormat="1" x14ac:dyDescent="0.2">
      <c r="A559" s="9"/>
      <c r="B559" s="9"/>
      <c r="C559" s="27"/>
      <c r="D559" s="9"/>
      <c r="E559" s="27"/>
      <c r="F559" s="9"/>
      <c r="G559" s="29"/>
      <c r="I559" s="29"/>
      <c r="K559" s="29"/>
      <c r="M559" s="29"/>
    </row>
    <row r="560" spans="1:13" s="13" customFormat="1" x14ac:dyDescent="0.2">
      <c r="A560" s="9"/>
      <c r="B560" s="9"/>
      <c r="C560" s="27"/>
      <c r="D560" s="9"/>
      <c r="E560" s="27"/>
      <c r="F560" s="9"/>
      <c r="G560" s="29"/>
      <c r="I560" s="29"/>
      <c r="K560" s="29"/>
      <c r="M560" s="29"/>
    </row>
    <row r="561" spans="1:13" s="13" customFormat="1" x14ac:dyDescent="0.2">
      <c r="A561" s="9"/>
      <c r="B561" s="9"/>
      <c r="C561" s="27"/>
      <c r="D561" s="9"/>
      <c r="E561" s="27"/>
      <c r="F561" s="9"/>
      <c r="G561" s="29"/>
      <c r="I561" s="29"/>
      <c r="K561" s="29"/>
      <c r="M561" s="29"/>
    </row>
    <row r="562" spans="1:13" s="13" customFormat="1" x14ac:dyDescent="0.2">
      <c r="A562" s="9"/>
      <c r="B562" s="9"/>
      <c r="C562" s="27"/>
      <c r="D562" s="9"/>
      <c r="E562" s="27"/>
      <c r="F562" s="9"/>
      <c r="G562" s="29"/>
      <c r="I562" s="29"/>
      <c r="K562" s="29"/>
      <c r="M562" s="29"/>
    </row>
    <row r="563" spans="1:13" s="13" customFormat="1" x14ac:dyDescent="0.2">
      <c r="A563" s="9"/>
      <c r="B563" s="9"/>
      <c r="C563" s="27"/>
      <c r="D563" s="9"/>
      <c r="E563" s="27"/>
      <c r="F563" s="9"/>
      <c r="G563" s="29"/>
      <c r="I563" s="29"/>
      <c r="K563" s="29"/>
      <c r="M563" s="29"/>
    </row>
    <row r="564" spans="1:13" s="13" customFormat="1" x14ac:dyDescent="0.2">
      <c r="A564" s="9"/>
      <c r="B564" s="9"/>
      <c r="C564" s="27"/>
      <c r="D564" s="9"/>
      <c r="E564" s="27"/>
      <c r="F564" s="9"/>
      <c r="G564" s="29"/>
      <c r="I564" s="29"/>
      <c r="K564" s="29"/>
      <c r="M564" s="29"/>
    </row>
    <row r="565" spans="1:13" s="13" customFormat="1" x14ac:dyDescent="0.2">
      <c r="A565" s="9"/>
      <c r="B565" s="9"/>
      <c r="C565" s="27"/>
      <c r="D565" s="9"/>
      <c r="E565" s="27"/>
      <c r="F565" s="9"/>
      <c r="G565" s="29"/>
      <c r="I565" s="29"/>
      <c r="K565" s="29"/>
      <c r="M565" s="29"/>
    </row>
    <row r="566" spans="1:13" s="13" customFormat="1" x14ac:dyDescent="0.2">
      <c r="A566" s="9"/>
      <c r="B566" s="9"/>
      <c r="C566" s="27"/>
      <c r="D566" s="9"/>
      <c r="E566" s="27"/>
      <c r="F566" s="9"/>
      <c r="G566" s="29"/>
      <c r="I566" s="29"/>
      <c r="K566" s="29"/>
      <c r="M566" s="29"/>
    </row>
    <row r="567" spans="1:13" s="13" customFormat="1" x14ac:dyDescent="0.2">
      <c r="A567" s="9"/>
      <c r="B567" s="9"/>
      <c r="C567" s="27"/>
      <c r="D567" s="9"/>
      <c r="E567" s="27"/>
      <c r="F567" s="9"/>
      <c r="G567" s="29"/>
      <c r="I567" s="29"/>
      <c r="K567" s="29"/>
      <c r="M567" s="29"/>
    </row>
    <row r="568" spans="1:13" s="13" customFormat="1" x14ac:dyDescent="0.2">
      <c r="A568" s="9"/>
      <c r="B568" s="9"/>
      <c r="C568" s="27"/>
      <c r="D568" s="9"/>
      <c r="E568" s="27"/>
      <c r="F568" s="9"/>
      <c r="G568" s="29"/>
      <c r="I568" s="29"/>
      <c r="K568" s="29"/>
      <c r="M568" s="29"/>
    </row>
    <row r="569" spans="1:13" s="13" customFormat="1" x14ac:dyDescent="0.2">
      <c r="A569" s="9"/>
      <c r="B569" s="9"/>
      <c r="C569" s="27"/>
      <c r="D569" s="9"/>
      <c r="E569" s="27"/>
      <c r="F569" s="9"/>
      <c r="G569" s="29"/>
      <c r="I569" s="29"/>
      <c r="K569" s="29"/>
      <c r="M569" s="29"/>
    </row>
    <row r="570" spans="1:13" s="13" customFormat="1" x14ac:dyDescent="0.2">
      <c r="A570" s="9"/>
      <c r="B570" s="9"/>
      <c r="C570" s="27"/>
      <c r="D570" s="9"/>
      <c r="E570" s="27"/>
      <c r="F570" s="9"/>
      <c r="G570" s="29"/>
      <c r="I570" s="29"/>
      <c r="K570" s="29"/>
      <c r="M570" s="29"/>
    </row>
    <row r="571" spans="1:13" s="13" customFormat="1" x14ac:dyDescent="0.2">
      <c r="A571" s="9"/>
      <c r="B571" s="9"/>
      <c r="C571" s="27"/>
      <c r="D571" s="9"/>
      <c r="E571" s="27"/>
      <c r="F571" s="9"/>
      <c r="G571" s="29"/>
      <c r="I571" s="29"/>
      <c r="K571" s="29"/>
      <c r="M571" s="29"/>
    </row>
    <row r="572" spans="1:13" s="13" customFormat="1" x14ac:dyDescent="0.2">
      <c r="A572" s="9"/>
      <c r="B572" s="9"/>
      <c r="C572" s="27"/>
      <c r="D572" s="9"/>
      <c r="E572" s="27"/>
      <c r="F572" s="9"/>
      <c r="G572" s="29"/>
      <c r="I572" s="29"/>
      <c r="K572" s="29"/>
      <c r="M572" s="29"/>
    </row>
    <row r="573" spans="1:13" s="13" customFormat="1" x14ac:dyDescent="0.2">
      <c r="A573" s="9"/>
      <c r="B573" s="9"/>
      <c r="C573" s="27"/>
      <c r="D573" s="9"/>
      <c r="E573" s="27"/>
      <c r="F573" s="9"/>
      <c r="G573" s="29"/>
      <c r="I573" s="29"/>
      <c r="K573" s="29"/>
      <c r="M573" s="29"/>
    </row>
    <row r="574" spans="1:13" s="13" customFormat="1" x14ac:dyDescent="0.2">
      <c r="A574" s="9"/>
      <c r="B574" s="9"/>
      <c r="C574" s="27"/>
      <c r="D574" s="9"/>
      <c r="E574" s="27"/>
      <c r="F574" s="9"/>
      <c r="G574" s="29"/>
      <c r="I574" s="29"/>
      <c r="K574" s="29"/>
      <c r="M574" s="29"/>
    </row>
    <row r="575" spans="1:13" s="13" customFormat="1" x14ac:dyDescent="0.2">
      <c r="A575" s="9"/>
      <c r="B575" s="9"/>
      <c r="C575" s="27"/>
      <c r="D575" s="9"/>
      <c r="E575" s="27"/>
      <c r="F575" s="9"/>
      <c r="G575" s="29"/>
      <c r="I575" s="29"/>
      <c r="K575" s="29"/>
      <c r="M575" s="29"/>
    </row>
    <row r="576" spans="1:13" s="13" customFormat="1" x14ac:dyDescent="0.2">
      <c r="A576" s="9"/>
      <c r="B576" s="9"/>
      <c r="C576" s="27"/>
      <c r="D576" s="9"/>
      <c r="E576" s="27"/>
      <c r="F576" s="9"/>
      <c r="G576" s="29"/>
      <c r="I576" s="29"/>
      <c r="K576" s="29"/>
      <c r="M576" s="29"/>
    </row>
    <row r="577" spans="1:13" s="13" customFormat="1" x14ac:dyDescent="0.2">
      <c r="A577" s="9"/>
      <c r="B577" s="9"/>
      <c r="C577" s="27"/>
      <c r="D577" s="9"/>
      <c r="E577" s="27"/>
      <c r="F577" s="9"/>
      <c r="G577" s="29"/>
      <c r="I577" s="29"/>
      <c r="K577" s="29"/>
      <c r="M577" s="29"/>
    </row>
    <row r="578" spans="1:13" s="13" customFormat="1" x14ac:dyDescent="0.2">
      <c r="A578" s="9"/>
      <c r="B578" s="9"/>
      <c r="C578" s="27"/>
      <c r="D578" s="9"/>
      <c r="E578" s="27"/>
      <c r="F578" s="9"/>
      <c r="G578" s="29"/>
      <c r="I578" s="29"/>
      <c r="K578" s="29"/>
      <c r="M578" s="29"/>
    </row>
    <row r="579" spans="1:13" s="13" customFormat="1" x14ac:dyDescent="0.2">
      <c r="A579" s="9"/>
      <c r="B579" s="9"/>
      <c r="C579" s="27"/>
      <c r="D579" s="9"/>
      <c r="E579" s="27"/>
      <c r="F579" s="9"/>
      <c r="G579" s="29"/>
      <c r="I579" s="29"/>
      <c r="K579" s="29"/>
      <c r="M579" s="29"/>
    </row>
    <row r="580" spans="1:13" s="13" customFormat="1" x14ac:dyDescent="0.2">
      <c r="A580" s="9"/>
      <c r="B580" s="9"/>
      <c r="C580" s="27"/>
      <c r="D580" s="9"/>
      <c r="E580" s="27"/>
      <c r="F580" s="9"/>
      <c r="G580" s="29"/>
      <c r="I580" s="29"/>
      <c r="K580" s="29"/>
      <c r="M580" s="29"/>
    </row>
    <row r="581" spans="1:13" s="13" customFormat="1" x14ac:dyDescent="0.2">
      <c r="A581" s="9"/>
      <c r="B581" s="9"/>
      <c r="C581" s="27"/>
      <c r="D581" s="9"/>
      <c r="E581" s="27"/>
      <c r="F581" s="9"/>
      <c r="G581" s="29"/>
      <c r="I581" s="29"/>
      <c r="K581" s="29"/>
      <c r="M581" s="29"/>
    </row>
    <row r="582" spans="1:13" s="13" customFormat="1" x14ac:dyDescent="0.2">
      <c r="A582" s="9"/>
      <c r="B582" s="9"/>
      <c r="C582" s="27"/>
      <c r="D582" s="9"/>
      <c r="E582" s="27"/>
      <c r="F582" s="9"/>
      <c r="G582" s="29"/>
      <c r="I582" s="29"/>
      <c r="K582" s="29"/>
      <c r="M582" s="29"/>
    </row>
    <row r="583" spans="1:13" s="13" customFormat="1" x14ac:dyDescent="0.2">
      <c r="A583" s="9"/>
      <c r="B583" s="9"/>
      <c r="C583" s="27"/>
      <c r="D583" s="9"/>
      <c r="E583" s="27"/>
      <c r="F583" s="9"/>
      <c r="G583" s="29"/>
      <c r="I583" s="29"/>
      <c r="K583" s="29"/>
      <c r="M583" s="29"/>
    </row>
    <row r="584" spans="1:13" s="13" customFormat="1" x14ac:dyDescent="0.2">
      <c r="A584" s="9"/>
      <c r="B584" s="9"/>
      <c r="C584" s="27"/>
      <c r="D584" s="9"/>
      <c r="E584" s="27"/>
      <c r="F584" s="9"/>
      <c r="G584" s="29"/>
      <c r="I584" s="29"/>
      <c r="K584" s="29"/>
      <c r="M584" s="29"/>
    </row>
    <row r="585" spans="1:13" s="13" customFormat="1" x14ac:dyDescent="0.2">
      <c r="A585" s="9"/>
      <c r="B585" s="9"/>
      <c r="C585" s="27"/>
      <c r="D585" s="9"/>
      <c r="E585" s="27"/>
      <c r="F585" s="9"/>
      <c r="G585" s="29"/>
      <c r="I585" s="29"/>
      <c r="K585" s="29"/>
      <c r="M585" s="29"/>
    </row>
    <row r="586" spans="1:13" s="13" customFormat="1" x14ac:dyDescent="0.2">
      <c r="A586" s="9"/>
      <c r="B586" s="9"/>
      <c r="C586" s="27"/>
      <c r="D586" s="9"/>
      <c r="E586" s="27"/>
      <c r="F586" s="9"/>
      <c r="G586" s="29"/>
      <c r="I586" s="29"/>
      <c r="K586" s="29"/>
      <c r="M586" s="29"/>
    </row>
    <row r="587" spans="1:13" s="13" customFormat="1" x14ac:dyDescent="0.2">
      <c r="A587" s="9"/>
      <c r="B587" s="9"/>
      <c r="C587" s="27"/>
      <c r="D587" s="9"/>
      <c r="E587" s="27"/>
      <c r="F587" s="9"/>
      <c r="G587" s="29"/>
      <c r="I587" s="29"/>
      <c r="K587" s="29"/>
      <c r="M587" s="29"/>
    </row>
    <row r="588" spans="1:13" s="13" customFormat="1" x14ac:dyDescent="0.2">
      <c r="A588" s="9"/>
      <c r="B588" s="9"/>
      <c r="C588" s="27"/>
      <c r="D588" s="9"/>
      <c r="E588" s="27"/>
      <c r="F588" s="9"/>
      <c r="G588" s="29"/>
      <c r="I588" s="29"/>
      <c r="K588" s="29"/>
      <c r="M588" s="29"/>
    </row>
    <row r="589" spans="1:13" s="13" customFormat="1" x14ac:dyDescent="0.2">
      <c r="A589" s="9"/>
      <c r="B589" s="9"/>
      <c r="C589" s="27"/>
      <c r="D589" s="9"/>
      <c r="E589" s="27"/>
      <c r="F589" s="9"/>
      <c r="G589" s="29"/>
      <c r="I589" s="29"/>
      <c r="K589" s="29"/>
      <c r="M589" s="29"/>
    </row>
    <row r="590" spans="1:13" s="13" customFormat="1" x14ac:dyDescent="0.2">
      <c r="A590" s="9"/>
      <c r="B590" s="9"/>
      <c r="C590" s="27"/>
      <c r="D590" s="9"/>
      <c r="E590" s="27"/>
      <c r="F590" s="9"/>
      <c r="G590" s="29"/>
      <c r="I590" s="29"/>
      <c r="K590" s="29"/>
      <c r="M590" s="29"/>
    </row>
    <row r="591" spans="1:13" s="13" customFormat="1" x14ac:dyDescent="0.2">
      <c r="A591" s="9"/>
      <c r="B591" s="9"/>
      <c r="C591" s="27"/>
      <c r="D591" s="9"/>
      <c r="E591" s="27"/>
      <c r="F591" s="9"/>
      <c r="G591" s="29"/>
      <c r="I591" s="29"/>
      <c r="K591" s="29"/>
      <c r="M591" s="29"/>
    </row>
    <row r="592" spans="1:13" s="13" customFormat="1" x14ac:dyDescent="0.2">
      <c r="A592" s="9"/>
      <c r="B592" s="9"/>
      <c r="C592" s="27"/>
      <c r="D592" s="9"/>
      <c r="E592" s="27"/>
      <c r="F592" s="9"/>
      <c r="G592" s="29"/>
      <c r="I592" s="29"/>
      <c r="K592" s="29"/>
      <c r="M592" s="29"/>
    </row>
    <row r="593" spans="1:13" s="13" customFormat="1" x14ac:dyDescent="0.2">
      <c r="A593" s="9"/>
      <c r="B593" s="9"/>
      <c r="C593" s="27"/>
      <c r="D593" s="9"/>
      <c r="E593" s="27"/>
      <c r="F593" s="9"/>
      <c r="G593" s="29"/>
      <c r="I593" s="29"/>
      <c r="K593" s="29"/>
      <c r="M593" s="29"/>
    </row>
    <row r="594" spans="1:13" s="13" customFormat="1" x14ac:dyDescent="0.2">
      <c r="A594" s="9"/>
      <c r="B594" s="9"/>
      <c r="C594" s="27"/>
      <c r="D594" s="9"/>
      <c r="E594" s="27"/>
      <c r="F594" s="9"/>
      <c r="G594" s="29"/>
      <c r="I594" s="29"/>
      <c r="K594" s="29"/>
      <c r="M594" s="29"/>
    </row>
    <row r="595" spans="1:13" s="13" customFormat="1" x14ac:dyDescent="0.2">
      <c r="A595" s="9"/>
      <c r="B595" s="9"/>
      <c r="C595" s="27"/>
      <c r="D595" s="9"/>
      <c r="E595" s="27"/>
      <c r="F595" s="9"/>
      <c r="G595" s="29"/>
      <c r="I595" s="29"/>
      <c r="K595" s="29"/>
      <c r="M595" s="29"/>
    </row>
    <row r="596" spans="1:13" s="13" customFormat="1" x14ac:dyDescent="0.2">
      <c r="A596" s="9"/>
      <c r="B596" s="9"/>
      <c r="C596" s="27"/>
      <c r="D596" s="9"/>
      <c r="E596" s="27"/>
      <c r="F596" s="9"/>
      <c r="G596" s="29"/>
      <c r="I596" s="29"/>
      <c r="K596" s="29"/>
      <c r="M596" s="29"/>
    </row>
    <row r="597" spans="1:13" s="13" customFormat="1" x14ac:dyDescent="0.2">
      <c r="A597" s="9"/>
      <c r="B597" s="9"/>
      <c r="C597" s="27"/>
      <c r="D597" s="9"/>
      <c r="E597" s="27"/>
      <c r="F597" s="9"/>
      <c r="G597" s="29"/>
      <c r="I597" s="29"/>
      <c r="K597" s="29"/>
      <c r="M597" s="29"/>
    </row>
    <row r="598" spans="1:13" s="13" customFormat="1" x14ac:dyDescent="0.2">
      <c r="A598" s="9"/>
      <c r="B598" s="9"/>
      <c r="C598" s="27"/>
      <c r="D598" s="9"/>
      <c r="E598" s="27"/>
      <c r="F598" s="9"/>
      <c r="G598" s="29"/>
      <c r="I598" s="29"/>
      <c r="K598" s="29"/>
      <c r="M598" s="29"/>
    </row>
    <row r="599" spans="1:13" s="13" customFormat="1" x14ac:dyDescent="0.2">
      <c r="A599" s="9"/>
      <c r="B599" s="9"/>
      <c r="C599" s="27"/>
      <c r="D599" s="9"/>
      <c r="E599" s="27"/>
      <c r="F599" s="9"/>
      <c r="G599" s="29"/>
      <c r="I599" s="29"/>
      <c r="K599" s="29"/>
      <c r="M599" s="29"/>
    </row>
    <row r="600" spans="1:13" s="13" customFormat="1" x14ac:dyDescent="0.2">
      <c r="A600" s="9"/>
      <c r="B600" s="9"/>
      <c r="C600" s="27"/>
      <c r="D600" s="9"/>
      <c r="E600" s="27"/>
      <c r="F600" s="9"/>
      <c r="G600" s="29"/>
      <c r="I600" s="29"/>
      <c r="K600" s="29"/>
      <c r="M600" s="29"/>
    </row>
    <row r="601" spans="1:13" s="13" customFormat="1" x14ac:dyDescent="0.2">
      <c r="A601" s="9"/>
      <c r="B601" s="9"/>
      <c r="C601" s="27"/>
      <c r="D601" s="9"/>
      <c r="E601" s="27"/>
      <c r="F601" s="9"/>
      <c r="G601" s="29"/>
      <c r="I601" s="29"/>
      <c r="K601" s="29"/>
      <c r="M601" s="29"/>
    </row>
    <row r="602" spans="1:13" s="13" customFormat="1" x14ac:dyDescent="0.2">
      <c r="A602" s="9"/>
      <c r="B602" s="9"/>
      <c r="C602" s="27"/>
      <c r="D602" s="9"/>
      <c r="E602" s="27"/>
      <c r="F602" s="9"/>
      <c r="G602" s="29"/>
      <c r="I602" s="29"/>
      <c r="K602" s="29"/>
      <c r="M602" s="29"/>
    </row>
    <row r="603" spans="1:13" s="13" customFormat="1" x14ac:dyDescent="0.2">
      <c r="A603" s="9"/>
      <c r="B603" s="9"/>
      <c r="C603" s="27"/>
      <c r="D603" s="9"/>
      <c r="E603" s="27"/>
      <c r="F603" s="9"/>
      <c r="G603" s="29"/>
      <c r="I603" s="29"/>
      <c r="K603" s="29"/>
      <c r="M603" s="29"/>
    </row>
    <row r="604" spans="1:13" s="13" customFormat="1" x14ac:dyDescent="0.2">
      <c r="A604" s="9"/>
      <c r="B604" s="9"/>
      <c r="C604" s="27"/>
      <c r="D604" s="9"/>
      <c r="E604" s="27"/>
      <c r="F604" s="9"/>
      <c r="G604" s="29"/>
      <c r="I604" s="29"/>
      <c r="K604" s="29"/>
      <c r="M604" s="29"/>
    </row>
    <row r="605" spans="1:13" s="13" customFormat="1" x14ac:dyDescent="0.2">
      <c r="A605" s="9"/>
      <c r="B605" s="9"/>
      <c r="C605" s="27"/>
      <c r="D605" s="9"/>
      <c r="E605" s="27"/>
      <c r="F605" s="9"/>
      <c r="G605" s="29"/>
      <c r="I605" s="29"/>
      <c r="K605" s="29"/>
      <c r="M605" s="29"/>
    </row>
    <row r="606" spans="1:13" s="13" customFormat="1" x14ac:dyDescent="0.2">
      <c r="A606" s="9"/>
      <c r="B606" s="9"/>
      <c r="C606" s="27"/>
      <c r="D606" s="9"/>
      <c r="E606" s="27"/>
      <c r="F606" s="9"/>
      <c r="G606" s="29"/>
      <c r="I606" s="29"/>
      <c r="K606" s="29"/>
      <c r="M606" s="29"/>
    </row>
    <row r="607" spans="1:13" s="13" customFormat="1" x14ac:dyDescent="0.2">
      <c r="A607" s="9"/>
      <c r="B607" s="9"/>
      <c r="C607" s="27"/>
      <c r="D607" s="9"/>
      <c r="E607" s="27"/>
      <c r="F607" s="9"/>
      <c r="G607" s="29"/>
      <c r="I607" s="29"/>
      <c r="K607" s="29"/>
      <c r="M607" s="29"/>
    </row>
    <row r="608" spans="1:13" s="13" customFormat="1" x14ac:dyDescent="0.2">
      <c r="A608" s="9"/>
      <c r="B608" s="9"/>
      <c r="C608" s="27"/>
      <c r="D608" s="9"/>
      <c r="E608" s="27"/>
      <c r="F608" s="9"/>
      <c r="G608" s="29"/>
      <c r="I608" s="29"/>
      <c r="K608" s="29"/>
      <c r="M608" s="29"/>
    </row>
    <row r="609" spans="1:13" s="13" customFormat="1" x14ac:dyDescent="0.2">
      <c r="A609" s="9"/>
      <c r="B609" s="9"/>
      <c r="C609" s="27"/>
      <c r="D609" s="9"/>
      <c r="E609" s="27"/>
      <c r="F609" s="9"/>
      <c r="G609" s="29"/>
      <c r="I609" s="29"/>
      <c r="K609" s="29"/>
      <c r="M609" s="29"/>
    </row>
    <row r="610" spans="1:13" s="13" customFormat="1" x14ac:dyDescent="0.2">
      <c r="A610" s="9"/>
      <c r="B610" s="9"/>
      <c r="C610" s="27"/>
      <c r="D610" s="9"/>
      <c r="E610" s="27"/>
      <c r="F610" s="9"/>
      <c r="G610" s="29"/>
      <c r="I610" s="29"/>
      <c r="K610" s="29"/>
      <c r="M610" s="29"/>
    </row>
    <row r="611" spans="1:13" s="13" customFormat="1" x14ac:dyDescent="0.2">
      <c r="A611" s="9"/>
      <c r="B611" s="9"/>
      <c r="C611" s="27"/>
      <c r="D611" s="9"/>
      <c r="E611" s="27"/>
      <c r="F611" s="9"/>
      <c r="G611" s="29"/>
      <c r="I611" s="29"/>
      <c r="K611" s="29"/>
      <c r="M611" s="29"/>
    </row>
    <row r="612" spans="1:13" s="13" customFormat="1" x14ac:dyDescent="0.2">
      <c r="A612" s="9"/>
      <c r="B612" s="9"/>
      <c r="C612" s="27"/>
      <c r="D612" s="9"/>
      <c r="E612" s="27"/>
      <c r="F612" s="9"/>
      <c r="G612" s="29"/>
      <c r="I612" s="29"/>
      <c r="K612" s="29"/>
      <c r="M612" s="29"/>
    </row>
    <row r="613" spans="1:13" s="13" customFormat="1" x14ac:dyDescent="0.2">
      <c r="A613" s="9"/>
      <c r="B613" s="9"/>
      <c r="C613" s="27"/>
      <c r="D613" s="9"/>
      <c r="E613" s="27"/>
      <c r="F613" s="9"/>
      <c r="G613" s="29"/>
      <c r="I613" s="29"/>
      <c r="K613" s="29"/>
      <c r="M613" s="29"/>
    </row>
    <row r="614" spans="1:13" s="13" customFormat="1" x14ac:dyDescent="0.2">
      <c r="A614" s="9"/>
      <c r="B614" s="9"/>
      <c r="C614" s="27"/>
      <c r="D614" s="9"/>
      <c r="E614" s="27"/>
      <c r="F614" s="9"/>
      <c r="G614" s="29"/>
      <c r="I614" s="29"/>
      <c r="K614" s="29"/>
      <c r="M614" s="29"/>
    </row>
    <row r="615" spans="1:13" s="13" customFormat="1" x14ac:dyDescent="0.2">
      <c r="A615" s="9"/>
      <c r="B615" s="9"/>
      <c r="C615" s="27"/>
      <c r="D615" s="9"/>
      <c r="E615" s="27"/>
      <c r="F615" s="9"/>
      <c r="G615" s="29"/>
      <c r="I615" s="29"/>
      <c r="K615" s="29"/>
      <c r="M615" s="29"/>
    </row>
    <row r="616" spans="1:13" s="13" customFormat="1" x14ac:dyDescent="0.2">
      <c r="A616" s="9"/>
      <c r="B616" s="9"/>
      <c r="C616" s="27"/>
      <c r="D616" s="9"/>
      <c r="E616" s="27"/>
      <c r="F616" s="9"/>
      <c r="G616" s="29"/>
      <c r="I616" s="29"/>
      <c r="K616" s="29"/>
      <c r="M616" s="29"/>
    </row>
    <row r="617" spans="1:13" s="13" customFormat="1" x14ac:dyDescent="0.2">
      <c r="A617" s="9"/>
      <c r="B617" s="9"/>
      <c r="C617" s="27"/>
      <c r="D617" s="9"/>
      <c r="E617" s="27"/>
      <c r="F617" s="9"/>
      <c r="G617" s="29"/>
      <c r="I617" s="29"/>
      <c r="K617" s="29"/>
      <c r="M617" s="29"/>
    </row>
    <row r="618" spans="1:13" s="13" customFormat="1" x14ac:dyDescent="0.2">
      <c r="A618" s="9"/>
      <c r="B618" s="9"/>
      <c r="C618" s="27"/>
      <c r="D618" s="9"/>
      <c r="E618" s="27"/>
      <c r="F618" s="9"/>
      <c r="G618" s="29"/>
      <c r="I618" s="29"/>
      <c r="K618" s="29"/>
      <c r="M618" s="29"/>
    </row>
    <row r="619" spans="1:13" s="13" customFormat="1" x14ac:dyDescent="0.2">
      <c r="A619" s="9"/>
      <c r="B619" s="9"/>
      <c r="C619" s="27"/>
      <c r="D619" s="9"/>
      <c r="E619" s="27"/>
      <c r="F619" s="9"/>
      <c r="G619" s="29"/>
      <c r="I619" s="29"/>
      <c r="K619" s="29"/>
      <c r="M619" s="29"/>
    </row>
    <row r="620" spans="1:13" s="13" customFormat="1" x14ac:dyDescent="0.2">
      <c r="A620" s="9"/>
      <c r="B620" s="9"/>
      <c r="C620" s="27"/>
      <c r="D620" s="9"/>
      <c r="E620" s="27"/>
      <c r="F620" s="9"/>
      <c r="G620" s="29"/>
      <c r="I620" s="29"/>
      <c r="K620" s="29"/>
      <c r="M620" s="29"/>
    </row>
    <row r="621" spans="1:13" s="13" customFormat="1" x14ac:dyDescent="0.2">
      <c r="A621" s="9"/>
      <c r="B621" s="9"/>
      <c r="C621" s="27"/>
      <c r="D621" s="9"/>
      <c r="E621" s="27"/>
      <c r="F621" s="9"/>
      <c r="G621" s="29"/>
      <c r="I621" s="29"/>
      <c r="K621" s="29"/>
      <c r="M621" s="29"/>
    </row>
    <row r="622" spans="1:13" s="13" customFormat="1" x14ac:dyDescent="0.2">
      <c r="A622" s="9"/>
      <c r="B622" s="9"/>
      <c r="C622" s="27"/>
      <c r="D622" s="9"/>
      <c r="E622" s="27"/>
      <c r="F622" s="9"/>
      <c r="G622" s="29"/>
      <c r="I622" s="29"/>
      <c r="K622" s="29"/>
      <c r="M622" s="29"/>
    </row>
    <row r="623" spans="1:13" s="13" customFormat="1" x14ac:dyDescent="0.2">
      <c r="A623" s="9"/>
      <c r="B623" s="9"/>
      <c r="C623" s="27"/>
      <c r="D623" s="9"/>
      <c r="E623" s="27"/>
      <c r="F623" s="9"/>
      <c r="G623" s="29"/>
      <c r="I623" s="29"/>
      <c r="K623" s="29"/>
      <c r="M623" s="29"/>
    </row>
    <row r="624" spans="1:13" s="13" customFormat="1" x14ac:dyDescent="0.2">
      <c r="A624" s="9"/>
      <c r="B624" s="9"/>
      <c r="C624" s="27"/>
      <c r="D624" s="9"/>
      <c r="E624" s="27"/>
      <c r="F624" s="9"/>
      <c r="G624" s="29"/>
      <c r="I624" s="29"/>
      <c r="K624" s="29"/>
      <c r="M624" s="29"/>
    </row>
    <row r="625" spans="1:13" s="13" customFormat="1" x14ac:dyDescent="0.2">
      <c r="A625" s="9"/>
      <c r="B625" s="9"/>
      <c r="C625" s="27"/>
      <c r="D625" s="9"/>
      <c r="E625" s="27"/>
      <c r="F625" s="9"/>
      <c r="G625" s="29"/>
      <c r="I625" s="29"/>
      <c r="K625" s="29"/>
      <c r="M625" s="29"/>
    </row>
    <row r="626" spans="1:13" s="13" customFormat="1" x14ac:dyDescent="0.2">
      <c r="A626" s="9"/>
      <c r="B626" s="9"/>
      <c r="C626" s="27"/>
      <c r="D626" s="9"/>
      <c r="E626" s="27"/>
      <c r="F626" s="9"/>
      <c r="G626" s="29"/>
      <c r="I626" s="29"/>
      <c r="K626" s="29"/>
      <c r="M626" s="29"/>
    </row>
    <row r="627" spans="1:13" s="13" customFormat="1" x14ac:dyDescent="0.2">
      <c r="A627" s="9"/>
      <c r="B627" s="9"/>
      <c r="C627" s="27"/>
      <c r="D627" s="9"/>
      <c r="E627" s="27"/>
      <c r="F627" s="9"/>
      <c r="G627" s="29"/>
      <c r="I627" s="29"/>
      <c r="K627" s="29"/>
      <c r="M627" s="29"/>
    </row>
    <row r="628" spans="1:13" s="13" customFormat="1" x14ac:dyDescent="0.2">
      <c r="A628" s="9"/>
      <c r="B628" s="9"/>
      <c r="C628" s="27"/>
      <c r="D628" s="9"/>
      <c r="E628" s="27"/>
      <c r="F628" s="9"/>
      <c r="G628" s="29"/>
      <c r="I628" s="29"/>
      <c r="K628" s="29"/>
      <c r="M628" s="29"/>
    </row>
    <row r="629" spans="1:13" s="13" customFormat="1" x14ac:dyDescent="0.2">
      <c r="A629" s="9"/>
      <c r="B629" s="9"/>
      <c r="C629" s="27"/>
      <c r="D629" s="9"/>
      <c r="E629" s="27"/>
      <c r="F629" s="9"/>
      <c r="G629" s="29"/>
      <c r="I629" s="29"/>
      <c r="K629" s="29"/>
      <c r="M629" s="29"/>
    </row>
    <row r="630" spans="1:13" s="13" customFormat="1" x14ac:dyDescent="0.2">
      <c r="A630" s="9"/>
      <c r="B630" s="9"/>
      <c r="C630" s="27"/>
      <c r="D630" s="9"/>
      <c r="E630" s="27"/>
      <c r="F630" s="9"/>
      <c r="G630" s="29"/>
      <c r="I630" s="29"/>
      <c r="K630" s="29"/>
      <c r="M630" s="29"/>
    </row>
    <row r="631" spans="1:13" s="13" customFormat="1" x14ac:dyDescent="0.2">
      <c r="A631" s="9"/>
      <c r="B631" s="9"/>
      <c r="C631" s="27"/>
      <c r="D631" s="9"/>
      <c r="E631" s="27"/>
      <c r="F631" s="9"/>
      <c r="G631" s="29"/>
      <c r="I631" s="29"/>
      <c r="K631" s="29"/>
      <c r="M631" s="29"/>
    </row>
    <row r="632" spans="1:13" s="13" customFormat="1" x14ac:dyDescent="0.2">
      <c r="A632" s="9"/>
      <c r="B632" s="9"/>
      <c r="C632" s="27"/>
      <c r="D632" s="9"/>
      <c r="E632" s="27"/>
      <c r="F632" s="9"/>
      <c r="G632" s="29"/>
      <c r="I632" s="29"/>
      <c r="K632" s="29"/>
      <c r="M632" s="29"/>
    </row>
    <row r="633" spans="1:13" s="13" customFormat="1" x14ac:dyDescent="0.2">
      <c r="A633" s="9"/>
      <c r="B633" s="9"/>
      <c r="C633" s="27"/>
      <c r="D633" s="9"/>
      <c r="E633" s="27"/>
      <c r="F633" s="9"/>
      <c r="G633" s="29"/>
      <c r="I633" s="29"/>
      <c r="K633" s="29"/>
      <c r="M633" s="29"/>
    </row>
    <row r="634" spans="1:13" s="13" customFormat="1" x14ac:dyDescent="0.2">
      <c r="A634" s="9"/>
      <c r="B634" s="9"/>
      <c r="C634" s="27"/>
      <c r="D634" s="9"/>
      <c r="E634" s="27"/>
      <c r="F634" s="9"/>
      <c r="G634" s="29"/>
      <c r="I634" s="29"/>
      <c r="K634" s="29"/>
      <c r="M634" s="29"/>
    </row>
    <row r="635" spans="1:13" s="13" customFormat="1" x14ac:dyDescent="0.2">
      <c r="A635" s="9"/>
      <c r="B635" s="9"/>
      <c r="C635" s="27"/>
      <c r="D635" s="9"/>
      <c r="E635" s="27"/>
      <c r="F635" s="9"/>
      <c r="G635" s="29"/>
      <c r="I635" s="29"/>
      <c r="K635" s="29"/>
      <c r="M635" s="29"/>
    </row>
    <row r="636" spans="1:13" s="13" customFormat="1" x14ac:dyDescent="0.2">
      <c r="A636" s="9"/>
      <c r="B636" s="9"/>
      <c r="C636" s="27"/>
      <c r="D636" s="9"/>
      <c r="E636" s="27"/>
      <c r="F636" s="9"/>
      <c r="G636" s="29"/>
      <c r="I636" s="29"/>
      <c r="K636" s="29"/>
      <c r="M636" s="29"/>
    </row>
    <row r="637" spans="1:13" s="13" customFormat="1" x14ac:dyDescent="0.2">
      <c r="A637" s="9"/>
      <c r="B637" s="9"/>
      <c r="C637" s="27"/>
      <c r="D637" s="9"/>
      <c r="E637" s="27"/>
      <c r="F637" s="9"/>
      <c r="G637" s="29"/>
      <c r="I637" s="29"/>
      <c r="K637" s="29"/>
      <c r="M637" s="29"/>
    </row>
    <row r="638" spans="1:13" s="13" customFormat="1" x14ac:dyDescent="0.2">
      <c r="A638" s="9"/>
      <c r="B638" s="9"/>
      <c r="C638" s="27"/>
      <c r="D638" s="9"/>
      <c r="E638" s="27"/>
      <c r="F638" s="9"/>
      <c r="G638" s="29"/>
      <c r="I638" s="29"/>
      <c r="K638" s="29"/>
      <c r="M638" s="29"/>
    </row>
    <row r="639" spans="1:13" s="13" customFormat="1" x14ac:dyDescent="0.2">
      <c r="A639" s="9"/>
      <c r="B639" s="9"/>
      <c r="C639" s="27"/>
      <c r="D639" s="9"/>
      <c r="E639" s="27"/>
      <c r="F639" s="9"/>
      <c r="G639" s="29"/>
      <c r="I639" s="29"/>
      <c r="K639" s="29"/>
      <c r="M639" s="29"/>
    </row>
    <row r="640" spans="1:13" s="13" customFormat="1" x14ac:dyDescent="0.2">
      <c r="A640" s="9"/>
      <c r="B640" s="9"/>
      <c r="C640" s="27"/>
      <c r="D640" s="9"/>
      <c r="E640" s="27"/>
      <c r="F640" s="9"/>
      <c r="G640" s="29"/>
      <c r="I640" s="29"/>
      <c r="K640" s="29"/>
      <c r="M640" s="29"/>
    </row>
    <row r="641" spans="1:13" s="13" customFormat="1" x14ac:dyDescent="0.2">
      <c r="A641" s="9"/>
      <c r="B641" s="9"/>
      <c r="C641" s="27"/>
      <c r="D641" s="9"/>
      <c r="E641" s="27"/>
      <c r="F641" s="9"/>
      <c r="G641" s="29"/>
      <c r="I641" s="29"/>
      <c r="K641" s="29"/>
      <c r="M641" s="29"/>
    </row>
    <row r="642" spans="1:13" s="13" customFormat="1" x14ac:dyDescent="0.2">
      <c r="A642" s="9"/>
      <c r="B642" s="9"/>
      <c r="C642" s="27"/>
      <c r="D642" s="9"/>
      <c r="E642" s="27"/>
      <c r="F642" s="9"/>
      <c r="G642" s="29"/>
      <c r="I642" s="29"/>
      <c r="K642" s="29"/>
      <c r="M642" s="29"/>
    </row>
    <row r="643" spans="1:13" s="13" customFormat="1" x14ac:dyDescent="0.2">
      <c r="A643" s="9"/>
      <c r="B643" s="9"/>
      <c r="C643" s="27"/>
      <c r="D643" s="9"/>
      <c r="E643" s="27"/>
      <c r="F643" s="9"/>
      <c r="G643" s="29"/>
      <c r="I643" s="29"/>
      <c r="K643" s="29"/>
      <c r="M643" s="29"/>
    </row>
    <row r="644" spans="1:13" s="13" customFormat="1" x14ac:dyDescent="0.2">
      <c r="A644" s="9"/>
      <c r="B644" s="9"/>
      <c r="C644" s="27"/>
      <c r="D644" s="9"/>
      <c r="E644" s="27"/>
      <c r="F644" s="9"/>
      <c r="G644" s="29"/>
      <c r="I644" s="29"/>
      <c r="K644" s="29"/>
      <c r="M644" s="29"/>
    </row>
    <row r="645" spans="1:13" s="13" customFormat="1" x14ac:dyDescent="0.2">
      <c r="A645" s="9"/>
      <c r="B645" s="9"/>
      <c r="C645" s="27"/>
      <c r="D645" s="9"/>
      <c r="E645" s="27"/>
      <c r="F645" s="9"/>
      <c r="G645" s="29"/>
      <c r="I645" s="29"/>
      <c r="K645" s="29"/>
      <c r="M645" s="29"/>
    </row>
    <row r="646" spans="1:13" s="13" customFormat="1" x14ac:dyDescent="0.2">
      <c r="A646" s="9"/>
      <c r="B646" s="9"/>
      <c r="C646" s="27"/>
      <c r="D646" s="9"/>
      <c r="E646" s="27"/>
      <c r="F646" s="9"/>
      <c r="G646" s="29"/>
      <c r="I646" s="29"/>
      <c r="K646" s="29"/>
      <c r="M646" s="29"/>
    </row>
    <row r="647" spans="1:13" s="13" customFormat="1" x14ac:dyDescent="0.2">
      <c r="A647" s="9"/>
      <c r="B647" s="9"/>
      <c r="C647" s="27"/>
      <c r="D647" s="9"/>
      <c r="E647" s="27"/>
      <c r="F647" s="9"/>
      <c r="G647" s="29"/>
      <c r="I647" s="29"/>
      <c r="K647" s="29"/>
      <c r="M647" s="29"/>
    </row>
    <row r="648" spans="1:13" s="13" customFormat="1" x14ac:dyDescent="0.2">
      <c r="A648" s="9"/>
      <c r="B648" s="9"/>
      <c r="C648" s="27"/>
      <c r="D648" s="9"/>
      <c r="E648" s="27"/>
      <c r="F648" s="9"/>
      <c r="G648" s="29"/>
      <c r="I648" s="29"/>
      <c r="K648" s="29"/>
      <c r="M648" s="29"/>
    </row>
    <row r="649" spans="1:13" s="13" customFormat="1" x14ac:dyDescent="0.2">
      <c r="A649" s="9"/>
      <c r="B649" s="9"/>
      <c r="C649" s="27"/>
      <c r="D649" s="9"/>
      <c r="E649" s="27"/>
      <c r="F649" s="9"/>
      <c r="G649" s="29"/>
      <c r="I649" s="29"/>
      <c r="K649" s="29"/>
      <c r="M649" s="29"/>
    </row>
    <row r="650" spans="1:13" s="13" customFormat="1" x14ac:dyDescent="0.2">
      <c r="A650" s="9"/>
      <c r="B650" s="9"/>
      <c r="C650" s="27"/>
      <c r="D650" s="9"/>
      <c r="E650" s="27"/>
      <c r="F650" s="9"/>
      <c r="G650" s="29"/>
      <c r="I650" s="29"/>
      <c r="K650" s="29"/>
      <c r="M650" s="29"/>
    </row>
    <row r="651" spans="1:13" s="13" customFormat="1" x14ac:dyDescent="0.2">
      <c r="A651" s="9"/>
      <c r="B651" s="9"/>
      <c r="C651" s="27"/>
      <c r="D651" s="9"/>
      <c r="E651" s="27"/>
      <c r="F651" s="9"/>
      <c r="G651" s="29"/>
      <c r="I651" s="29"/>
      <c r="K651" s="29"/>
      <c r="M651" s="29"/>
    </row>
    <row r="652" spans="1:13" s="13" customFormat="1" x14ac:dyDescent="0.2">
      <c r="A652" s="9"/>
      <c r="B652" s="9"/>
      <c r="C652" s="27"/>
      <c r="D652" s="9"/>
      <c r="E652" s="27"/>
      <c r="F652" s="9"/>
      <c r="G652" s="29"/>
      <c r="I652" s="29"/>
      <c r="K652" s="29"/>
      <c r="M652" s="29"/>
    </row>
    <row r="653" spans="1:13" s="13" customFormat="1" x14ac:dyDescent="0.2">
      <c r="A653" s="9"/>
      <c r="B653" s="9"/>
      <c r="C653" s="27"/>
      <c r="D653" s="9"/>
      <c r="E653" s="27"/>
      <c r="F653" s="9"/>
      <c r="G653" s="29"/>
      <c r="I653" s="29"/>
      <c r="K653" s="29"/>
      <c r="M653" s="29"/>
    </row>
    <row r="654" spans="1:13" s="13" customFormat="1" x14ac:dyDescent="0.2">
      <c r="A654" s="9"/>
      <c r="B654" s="9"/>
      <c r="C654" s="27"/>
      <c r="D654" s="9"/>
      <c r="E654" s="27"/>
      <c r="F654" s="9"/>
      <c r="G654" s="29"/>
      <c r="I654" s="29"/>
      <c r="K654" s="29"/>
      <c r="M654" s="29"/>
    </row>
    <row r="655" spans="1:13" s="13" customFormat="1" x14ac:dyDescent="0.2">
      <c r="A655" s="9"/>
      <c r="B655" s="9"/>
      <c r="C655" s="27"/>
      <c r="D655" s="9"/>
      <c r="E655" s="27"/>
      <c r="F655" s="9"/>
      <c r="G655" s="29"/>
      <c r="I655" s="29"/>
      <c r="K655" s="29"/>
      <c r="M655" s="29"/>
    </row>
    <row r="656" spans="1:13" s="13" customFormat="1" x14ac:dyDescent="0.2">
      <c r="A656" s="9"/>
      <c r="B656" s="9"/>
      <c r="C656" s="27"/>
      <c r="D656" s="9"/>
      <c r="E656" s="27"/>
      <c r="F656" s="9"/>
      <c r="G656" s="29"/>
      <c r="I656" s="29"/>
      <c r="K656" s="29"/>
      <c r="M656" s="29"/>
    </row>
    <row r="657" spans="1:13" s="13" customFormat="1" x14ac:dyDescent="0.2">
      <c r="A657" s="9"/>
      <c r="B657" s="9"/>
      <c r="C657" s="27"/>
      <c r="D657" s="9"/>
      <c r="E657" s="27"/>
      <c r="F657" s="9"/>
      <c r="G657" s="29"/>
      <c r="I657" s="29"/>
      <c r="K657" s="29"/>
      <c r="M657" s="29"/>
    </row>
    <row r="658" spans="1:13" s="13" customFormat="1" x14ac:dyDescent="0.2">
      <c r="A658" s="9"/>
      <c r="B658" s="9"/>
      <c r="C658" s="27"/>
      <c r="D658" s="9"/>
      <c r="E658" s="27"/>
      <c r="F658" s="9"/>
      <c r="G658" s="29"/>
      <c r="I658" s="29"/>
      <c r="K658" s="29"/>
      <c r="M658" s="29"/>
    </row>
    <row r="659" spans="1:13" s="13" customFormat="1" x14ac:dyDescent="0.2">
      <c r="A659" s="9"/>
      <c r="B659" s="9"/>
      <c r="C659" s="27"/>
      <c r="D659" s="9"/>
      <c r="E659" s="27"/>
      <c r="F659" s="9"/>
      <c r="G659" s="29"/>
      <c r="I659" s="29"/>
      <c r="K659" s="29"/>
      <c r="M659" s="29"/>
    </row>
    <row r="660" spans="1:13" s="13" customFormat="1" x14ac:dyDescent="0.2">
      <c r="A660" s="9"/>
      <c r="B660" s="9"/>
      <c r="C660" s="27"/>
      <c r="D660" s="9"/>
      <c r="E660" s="27"/>
      <c r="F660" s="9"/>
      <c r="G660" s="29"/>
      <c r="I660" s="29"/>
      <c r="K660" s="29"/>
      <c r="M660" s="29"/>
    </row>
    <row r="661" spans="1:13" s="13" customFormat="1" x14ac:dyDescent="0.2">
      <c r="A661" s="9"/>
      <c r="B661" s="9"/>
      <c r="C661" s="27"/>
      <c r="D661" s="9"/>
      <c r="E661" s="27"/>
      <c r="F661" s="9"/>
      <c r="G661" s="29"/>
      <c r="I661" s="29"/>
      <c r="K661" s="29"/>
      <c r="M661" s="29"/>
    </row>
    <row r="662" spans="1:13" s="13" customFormat="1" x14ac:dyDescent="0.2">
      <c r="A662" s="9"/>
      <c r="B662" s="9"/>
      <c r="C662" s="27"/>
      <c r="D662" s="9"/>
      <c r="E662" s="27"/>
      <c r="F662" s="9"/>
      <c r="G662" s="29"/>
      <c r="I662" s="29"/>
      <c r="K662" s="29"/>
      <c r="M662" s="29"/>
    </row>
    <row r="663" spans="1:13" s="13" customFormat="1" x14ac:dyDescent="0.2">
      <c r="A663" s="9"/>
      <c r="B663" s="9"/>
      <c r="C663" s="27"/>
      <c r="D663" s="9"/>
      <c r="E663" s="27"/>
      <c r="F663" s="9"/>
      <c r="G663" s="29"/>
      <c r="I663" s="29"/>
      <c r="K663" s="29"/>
      <c r="M663" s="29"/>
    </row>
    <row r="664" spans="1:13" s="13" customFormat="1" x14ac:dyDescent="0.2">
      <c r="A664" s="9"/>
      <c r="B664" s="9"/>
      <c r="C664" s="27"/>
      <c r="D664" s="9"/>
      <c r="E664" s="27"/>
      <c r="F664" s="9"/>
      <c r="G664" s="29"/>
      <c r="I664" s="29"/>
      <c r="K664" s="29"/>
      <c r="M664" s="29"/>
    </row>
    <row r="665" spans="1:13" s="13" customFormat="1" x14ac:dyDescent="0.2">
      <c r="A665" s="9"/>
      <c r="B665" s="9"/>
      <c r="C665" s="27"/>
      <c r="D665" s="9"/>
      <c r="E665" s="27"/>
      <c r="F665" s="9"/>
      <c r="G665" s="29"/>
      <c r="I665" s="29"/>
      <c r="K665" s="29"/>
      <c r="M665" s="29"/>
    </row>
    <row r="666" spans="1:13" s="13" customFormat="1" x14ac:dyDescent="0.2">
      <c r="A666" s="9"/>
      <c r="B666" s="9"/>
      <c r="C666" s="27"/>
      <c r="D666" s="9"/>
      <c r="E666" s="27"/>
      <c r="F666" s="9"/>
      <c r="G666" s="29"/>
      <c r="I666" s="29"/>
      <c r="K666" s="29"/>
      <c r="M666" s="29"/>
    </row>
    <row r="667" spans="1:13" s="13" customFormat="1" x14ac:dyDescent="0.2">
      <c r="A667" s="9"/>
      <c r="B667" s="9"/>
      <c r="C667" s="27"/>
      <c r="D667" s="9"/>
      <c r="E667" s="27"/>
      <c r="F667" s="9"/>
      <c r="G667" s="29"/>
      <c r="I667" s="29"/>
      <c r="K667" s="29"/>
      <c r="M667" s="29"/>
    </row>
    <row r="668" spans="1:13" s="13" customFormat="1" x14ac:dyDescent="0.2">
      <c r="A668" s="9"/>
      <c r="B668" s="9"/>
      <c r="C668" s="27"/>
      <c r="D668" s="9"/>
      <c r="E668" s="27"/>
      <c r="F668" s="9"/>
      <c r="G668" s="29"/>
      <c r="I668" s="29"/>
      <c r="K668" s="29"/>
      <c r="M668" s="29"/>
    </row>
    <row r="669" spans="1:13" s="13" customFormat="1" x14ac:dyDescent="0.2">
      <c r="A669" s="9"/>
      <c r="B669" s="9"/>
      <c r="C669" s="27"/>
      <c r="D669" s="9"/>
      <c r="E669" s="27"/>
      <c r="F669" s="9"/>
      <c r="G669" s="29"/>
      <c r="I669" s="29"/>
      <c r="K669" s="29"/>
      <c r="M669" s="29"/>
    </row>
    <row r="670" spans="1:13" s="13" customFormat="1" x14ac:dyDescent="0.2">
      <c r="A670" s="9"/>
      <c r="B670" s="9"/>
      <c r="C670" s="27"/>
      <c r="D670" s="9"/>
      <c r="E670" s="27"/>
      <c r="F670" s="9"/>
      <c r="G670" s="29"/>
      <c r="I670" s="29"/>
      <c r="K670" s="29"/>
      <c r="M670" s="29"/>
    </row>
    <row r="671" spans="1:13" s="13" customFormat="1" x14ac:dyDescent="0.2">
      <c r="A671" s="9"/>
      <c r="B671" s="9"/>
      <c r="C671" s="27"/>
      <c r="D671" s="9"/>
      <c r="E671" s="27"/>
      <c r="F671" s="9"/>
      <c r="G671" s="29"/>
      <c r="I671" s="29"/>
      <c r="K671" s="29"/>
      <c r="M671" s="29"/>
    </row>
    <row r="672" spans="1:13" s="13" customFormat="1" x14ac:dyDescent="0.2">
      <c r="A672" s="9"/>
      <c r="B672" s="9"/>
      <c r="C672" s="27"/>
      <c r="D672" s="9"/>
      <c r="E672" s="27"/>
      <c r="F672" s="9"/>
      <c r="G672" s="29"/>
      <c r="I672" s="29"/>
      <c r="K672" s="29"/>
      <c r="M672" s="29"/>
    </row>
    <row r="673" spans="1:13" s="13" customFormat="1" x14ac:dyDescent="0.2">
      <c r="A673" s="9"/>
      <c r="B673" s="9"/>
      <c r="C673" s="27"/>
      <c r="D673" s="9"/>
      <c r="E673" s="27"/>
      <c r="F673" s="9"/>
      <c r="G673" s="29"/>
      <c r="I673" s="29"/>
      <c r="K673" s="29"/>
      <c r="M673" s="29"/>
    </row>
    <row r="674" spans="1:13" s="13" customFormat="1" x14ac:dyDescent="0.2">
      <c r="A674" s="9"/>
      <c r="B674" s="9"/>
      <c r="C674" s="27"/>
      <c r="D674" s="9"/>
      <c r="E674" s="27"/>
      <c r="F674" s="9"/>
      <c r="G674" s="29"/>
      <c r="I674" s="29"/>
      <c r="K674" s="29"/>
      <c r="M674" s="29"/>
    </row>
    <row r="675" spans="1:13" s="13" customFormat="1" x14ac:dyDescent="0.2">
      <c r="A675" s="9"/>
      <c r="B675" s="9"/>
      <c r="C675" s="27"/>
      <c r="D675" s="9"/>
      <c r="E675" s="27"/>
      <c r="F675" s="9"/>
      <c r="G675" s="29"/>
      <c r="I675" s="29"/>
      <c r="K675" s="29"/>
      <c r="M675" s="29"/>
    </row>
    <row r="676" spans="1:13" s="13" customFormat="1" x14ac:dyDescent="0.2">
      <c r="A676" s="9"/>
      <c r="B676" s="9"/>
      <c r="C676" s="27"/>
      <c r="D676" s="9"/>
      <c r="E676" s="27"/>
      <c r="F676" s="9"/>
      <c r="G676" s="29"/>
      <c r="I676" s="29"/>
      <c r="K676" s="29"/>
      <c r="M676" s="29"/>
    </row>
    <row r="677" spans="1:13" s="13" customFormat="1" x14ac:dyDescent="0.2">
      <c r="A677" s="9"/>
      <c r="B677" s="9"/>
      <c r="C677" s="27"/>
      <c r="D677" s="9"/>
      <c r="E677" s="27"/>
      <c r="F677" s="9"/>
      <c r="G677" s="29"/>
      <c r="I677" s="29"/>
      <c r="K677" s="29"/>
      <c r="M677" s="29"/>
    </row>
    <row r="678" spans="1:13" s="13" customFormat="1" x14ac:dyDescent="0.2">
      <c r="A678" s="9"/>
      <c r="B678" s="9"/>
      <c r="C678" s="27"/>
      <c r="D678" s="9"/>
      <c r="E678" s="27"/>
      <c r="F678" s="9"/>
      <c r="G678" s="29"/>
      <c r="I678" s="29"/>
      <c r="K678" s="29"/>
      <c r="M678" s="29"/>
    </row>
    <row r="679" spans="1:13" s="13" customFormat="1" x14ac:dyDescent="0.2">
      <c r="A679" s="9"/>
      <c r="B679" s="9"/>
      <c r="C679" s="27"/>
      <c r="D679" s="9"/>
      <c r="E679" s="27"/>
      <c r="F679" s="9"/>
      <c r="G679" s="29"/>
      <c r="I679" s="29"/>
      <c r="K679" s="29"/>
      <c r="M679" s="29"/>
    </row>
    <row r="680" spans="1:13" s="13" customFormat="1" x14ac:dyDescent="0.2">
      <c r="A680" s="9"/>
      <c r="B680" s="9"/>
      <c r="C680" s="27"/>
      <c r="D680" s="9"/>
      <c r="E680" s="27"/>
      <c r="F680" s="9"/>
      <c r="G680" s="29"/>
      <c r="I680" s="29"/>
      <c r="K680" s="29"/>
      <c r="M680" s="29"/>
    </row>
    <row r="681" spans="1:13" s="13" customFormat="1" x14ac:dyDescent="0.2">
      <c r="A681" s="9"/>
      <c r="B681" s="9"/>
      <c r="C681" s="27"/>
      <c r="D681" s="9"/>
      <c r="E681" s="27"/>
      <c r="F681" s="9"/>
      <c r="G681" s="29"/>
      <c r="I681" s="29"/>
      <c r="K681" s="29"/>
      <c r="M681" s="29"/>
    </row>
    <row r="682" spans="1:13" s="13" customFormat="1" x14ac:dyDescent="0.2">
      <c r="A682" s="9"/>
      <c r="B682" s="9"/>
      <c r="C682" s="27"/>
      <c r="D682" s="9"/>
      <c r="E682" s="27"/>
      <c r="F682" s="9"/>
      <c r="G682" s="29"/>
      <c r="I682" s="29"/>
      <c r="K682" s="29"/>
      <c r="M682" s="29"/>
    </row>
    <row r="683" spans="1:13" s="13" customFormat="1" x14ac:dyDescent="0.2">
      <c r="A683" s="9"/>
      <c r="B683" s="9"/>
      <c r="C683" s="27"/>
      <c r="D683" s="9"/>
      <c r="E683" s="27"/>
      <c r="F683" s="9"/>
      <c r="G683" s="29"/>
      <c r="I683" s="29"/>
      <c r="K683" s="29"/>
      <c r="M683" s="29"/>
    </row>
    <row r="684" spans="1:13" s="13" customFormat="1" x14ac:dyDescent="0.2">
      <c r="A684" s="9"/>
      <c r="B684" s="9"/>
      <c r="C684" s="27"/>
      <c r="D684" s="9"/>
      <c r="E684" s="27"/>
      <c r="F684" s="9"/>
      <c r="G684" s="29"/>
      <c r="I684" s="29"/>
      <c r="K684" s="29"/>
      <c r="M684" s="29"/>
    </row>
    <row r="685" spans="1:13" s="13" customFormat="1" x14ac:dyDescent="0.2">
      <c r="A685" s="9"/>
      <c r="B685" s="9"/>
      <c r="C685" s="27"/>
      <c r="D685" s="9"/>
      <c r="E685" s="27"/>
      <c r="F685" s="9"/>
      <c r="G685" s="29"/>
      <c r="I685" s="29"/>
      <c r="K685" s="29"/>
      <c r="M685" s="29"/>
    </row>
    <row r="686" spans="1:13" s="13" customFormat="1" x14ac:dyDescent="0.2">
      <c r="A686" s="9"/>
      <c r="B686" s="9"/>
      <c r="C686" s="27"/>
      <c r="D686" s="9"/>
      <c r="E686" s="27"/>
      <c r="F686" s="9"/>
      <c r="G686" s="29"/>
      <c r="I686" s="29"/>
      <c r="K686" s="29"/>
      <c r="M686" s="29"/>
    </row>
    <row r="687" spans="1:13" s="13" customFormat="1" x14ac:dyDescent="0.2">
      <c r="A687" s="9"/>
      <c r="B687" s="9"/>
      <c r="C687" s="27"/>
      <c r="D687" s="9"/>
      <c r="E687" s="27"/>
      <c r="F687" s="9"/>
      <c r="G687" s="29"/>
      <c r="I687" s="29"/>
      <c r="K687" s="29"/>
      <c r="M687" s="29"/>
    </row>
    <row r="688" spans="1:13" s="13" customFormat="1" x14ac:dyDescent="0.2">
      <c r="A688" s="9"/>
      <c r="B688" s="9"/>
      <c r="C688" s="27"/>
      <c r="D688" s="9"/>
      <c r="E688" s="27"/>
      <c r="F688" s="9"/>
      <c r="G688" s="29"/>
      <c r="I688" s="29"/>
      <c r="K688" s="29"/>
      <c r="M688" s="29"/>
    </row>
    <row r="689" spans="1:13" s="13" customFormat="1" x14ac:dyDescent="0.2">
      <c r="A689" s="9"/>
      <c r="B689" s="9"/>
      <c r="C689" s="27"/>
      <c r="D689" s="9"/>
      <c r="E689" s="27"/>
      <c r="F689" s="9"/>
      <c r="G689" s="29"/>
      <c r="I689" s="29"/>
      <c r="K689" s="29"/>
      <c r="M689" s="29"/>
    </row>
    <row r="690" spans="1:13" s="13" customFormat="1" x14ac:dyDescent="0.2">
      <c r="A690" s="9"/>
      <c r="B690" s="9"/>
      <c r="C690" s="27"/>
      <c r="D690" s="9"/>
      <c r="E690" s="27"/>
      <c r="F690" s="9"/>
      <c r="G690" s="29"/>
      <c r="I690" s="29"/>
      <c r="K690" s="29"/>
      <c r="M690" s="29"/>
    </row>
    <row r="691" spans="1:13" s="13" customFormat="1" x14ac:dyDescent="0.2">
      <c r="A691" s="9"/>
      <c r="B691" s="9"/>
      <c r="C691" s="27"/>
      <c r="D691" s="9"/>
      <c r="E691" s="27"/>
      <c r="F691" s="9"/>
      <c r="G691" s="29"/>
      <c r="I691" s="29"/>
      <c r="K691" s="29"/>
      <c r="M691" s="29"/>
    </row>
    <row r="692" spans="1:13" s="13" customFormat="1" x14ac:dyDescent="0.2">
      <c r="A692" s="9"/>
      <c r="B692" s="9"/>
      <c r="C692" s="27"/>
      <c r="D692" s="9"/>
      <c r="E692" s="27"/>
      <c r="F692" s="9"/>
      <c r="G692" s="29"/>
      <c r="I692" s="29"/>
      <c r="K692" s="29"/>
      <c r="M692" s="29"/>
    </row>
    <row r="693" spans="1:13" s="13" customFormat="1" x14ac:dyDescent="0.2">
      <c r="A693" s="9"/>
      <c r="B693" s="9"/>
      <c r="C693" s="27"/>
      <c r="D693" s="9"/>
      <c r="E693" s="27"/>
      <c r="F693" s="9"/>
      <c r="G693" s="29"/>
      <c r="I693" s="29"/>
      <c r="K693" s="29"/>
      <c r="M693" s="29"/>
    </row>
    <row r="694" spans="1:13" s="13" customFormat="1" x14ac:dyDescent="0.2">
      <c r="A694" s="9"/>
      <c r="B694" s="9"/>
      <c r="C694" s="27"/>
      <c r="D694" s="9"/>
      <c r="E694" s="27"/>
      <c r="F694" s="9"/>
      <c r="G694" s="29"/>
      <c r="I694" s="29"/>
      <c r="K694" s="29"/>
      <c r="M694" s="29"/>
    </row>
    <row r="695" spans="1:13" s="13" customFormat="1" x14ac:dyDescent="0.2">
      <c r="A695" s="9"/>
      <c r="B695" s="9"/>
      <c r="C695" s="27"/>
      <c r="D695" s="9"/>
      <c r="E695" s="27"/>
      <c r="F695" s="9"/>
      <c r="G695" s="29"/>
      <c r="I695" s="29"/>
      <c r="K695" s="29"/>
      <c r="M695" s="29"/>
    </row>
    <row r="696" spans="1:13" s="13" customFormat="1" x14ac:dyDescent="0.2">
      <c r="A696" s="9"/>
      <c r="B696" s="9"/>
      <c r="C696" s="27"/>
      <c r="D696" s="9"/>
      <c r="E696" s="27"/>
      <c r="F696" s="9"/>
      <c r="G696" s="29"/>
      <c r="I696" s="29"/>
      <c r="K696" s="29"/>
      <c r="M696" s="29"/>
    </row>
    <row r="697" spans="1:13" s="13" customFormat="1" x14ac:dyDescent="0.2">
      <c r="A697" s="9"/>
      <c r="B697" s="9"/>
      <c r="C697" s="27"/>
      <c r="D697" s="9"/>
      <c r="E697" s="27"/>
      <c r="F697" s="9"/>
      <c r="G697" s="29"/>
      <c r="I697" s="29"/>
      <c r="K697" s="29"/>
      <c r="M697" s="29"/>
    </row>
    <row r="698" spans="1:13" s="13" customFormat="1" x14ac:dyDescent="0.2">
      <c r="A698" s="9"/>
      <c r="B698" s="9"/>
      <c r="C698" s="27"/>
      <c r="D698" s="9"/>
      <c r="E698" s="27"/>
      <c r="F698" s="9"/>
      <c r="G698" s="29"/>
      <c r="I698" s="29"/>
      <c r="K698" s="29"/>
      <c r="M698" s="29"/>
    </row>
    <row r="699" spans="1:13" s="13" customFormat="1" x14ac:dyDescent="0.2">
      <c r="A699" s="9"/>
      <c r="B699" s="9"/>
      <c r="C699" s="27"/>
      <c r="D699" s="9"/>
      <c r="E699" s="27"/>
      <c r="F699" s="9"/>
      <c r="G699" s="29"/>
      <c r="I699" s="29"/>
      <c r="K699" s="29"/>
      <c r="M699" s="29"/>
    </row>
    <row r="700" spans="1:13" s="13" customFormat="1" x14ac:dyDescent="0.2">
      <c r="A700" s="9"/>
      <c r="B700" s="9"/>
      <c r="C700" s="27"/>
      <c r="D700" s="9"/>
      <c r="E700" s="27"/>
      <c r="F700" s="9"/>
      <c r="G700" s="29"/>
      <c r="I700" s="29"/>
      <c r="K700" s="29"/>
      <c r="M700" s="29"/>
    </row>
    <row r="701" spans="1:13" s="13" customFormat="1" x14ac:dyDescent="0.2">
      <c r="A701" s="9"/>
      <c r="B701" s="9"/>
      <c r="C701" s="27"/>
      <c r="D701" s="9"/>
      <c r="E701" s="27"/>
      <c r="F701" s="9"/>
      <c r="G701" s="29"/>
      <c r="I701" s="29"/>
      <c r="K701" s="29"/>
      <c r="M701" s="29"/>
    </row>
    <row r="702" spans="1:13" s="13" customFormat="1" x14ac:dyDescent="0.2">
      <c r="A702" s="9"/>
      <c r="B702" s="9"/>
      <c r="C702" s="27"/>
      <c r="D702" s="9"/>
      <c r="E702" s="27"/>
      <c r="F702" s="9"/>
      <c r="G702" s="29"/>
      <c r="I702" s="29"/>
      <c r="K702" s="29"/>
      <c r="M702" s="29"/>
    </row>
    <row r="703" spans="1:13" s="13" customFormat="1" x14ac:dyDescent="0.2">
      <c r="A703" s="9"/>
      <c r="B703" s="9"/>
      <c r="C703" s="27"/>
      <c r="D703" s="9"/>
      <c r="E703" s="27"/>
      <c r="F703" s="9"/>
      <c r="G703" s="29"/>
      <c r="I703" s="29"/>
      <c r="K703" s="29"/>
      <c r="M703" s="29"/>
    </row>
    <row r="704" spans="1:13" s="13" customFormat="1" x14ac:dyDescent="0.2">
      <c r="A704" s="9"/>
      <c r="B704" s="9"/>
      <c r="C704" s="27"/>
      <c r="D704" s="9"/>
      <c r="E704" s="27"/>
      <c r="F704" s="9"/>
      <c r="G704" s="29"/>
      <c r="I704" s="29"/>
      <c r="K704" s="29"/>
      <c r="M704" s="29"/>
    </row>
    <row r="705" spans="1:13" s="13" customFormat="1" x14ac:dyDescent="0.2">
      <c r="A705" s="9"/>
      <c r="B705" s="9"/>
      <c r="C705" s="27"/>
      <c r="D705" s="9"/>
      <c r="E705" s="27"/>
      <c r="F705" s="9"/>
      <c r="G705" s="29"/>
      <c r="I705" s="29"/>
      <c r="K705" s="29"/>
      <c r="M705" s="29"/>
    </row>
    <row r="706" spans="1:13" s="13" customFormat="1" x14ac:dyDescent="0.2">
      <c r="A706" s="9"/>
      <c r="B706" s="9"/>
      <c r="C706" s="27"/>
      <c r="D706" s="9"/>
      <c r="E706" s="27"/>
      <c r="F706" s="9"/>
      <c r="G706" s="29"/>
      <c r="I706" s="29"/>
      <c r="K706" s="29"/>
      <c r="M706" s="29"/>
    </row>
    <row r="707" spans="1:13" s="13" customFormat="1" x14ac:dyDescent="0.2">
      <c r="A707" s="9"/>
      <c r="B707" s="9"/>
      <c r="C707" s="27"/>
      <c r="D707" s="9"/>
      <c r="E707" s="27"/>
      <c r="F707" s="9"/>
      <c r="G707" s="29"/>
      <c r="I707" s="29"/>
      <c r="K707" s="29"/>
      <c r="M707" s="29"/>
    </row>
    <row r="708" spans="1:13" s="13" customFormat="1" x14ac:dyDescent="0.2">
      <c r="A708" s="9"/>
      <c r="B708" s="9"/>
      <c r="C708" s="27"/>
      <c r="D708" s="9"/>
      <c r="E708" s="27"/>
      <c r="F708" s="9"/>
      <c r="G708" s="29"/>
      <c r="I708" s="29"/>
      <c r="K708" s="29"/>
      <c r="M708" s="29"/>
    </row>
    <row r="709" spans="1:13" s="13" customFormat="1" x14ac:dyDescent="0.2">
      <c r="A709" s="9"/>
      <c r="B709" s="9"/>
      <c r="C709" s="27"/>
      <c r="D709" s="9"/>
      <c r="E709" s="27"/>
      <c r="F709" s="9"/>
      <c r="G709" s="29"/>
      <c r="I709" s="29"/>
      <c r="K709" s="29"/>
      <c r="M709" s="29"/>
    </row>
    <row r="710" spans="1:13" s="13" customFormat="1" x14ac:dyDescent="0.2">
      <c r="A710" s="9"/>
      <c r="B710" s="9"/>
      <c r="C710" s="27"/>
      <c r="D710" s="9"/>
      <c r="E710" s="27"/>
      <c r="F710" s="9"/>
      <c r="G710" s="29"/>
      <c r="I710" s="29"/>
      <c r="K710" s="29"/>
      <c r="M710" s="29"/>
    </row>
    <row r="711" spans="1:13" s="13" customFormat="1" x14ac:dyDescent="0.2">
      <c r="A711" s="9"/>
      <c r="B711" s="9"/>
      <c r="C711" s="27"/>
      <c r="D711" s="9"/>
      <c r="E711" s="27"/>
      <c r="F711" s="9"/>
      <c r="G711" s="29"/>
      <c r="I711" s="29"/>
      <c r="K711" s="29"/>
      <c r="M711" s="29"/>
    </row>
    <row r="712" spans="1:13" s="13" customFormat="1" x14ac:dyDescent="0.2">
      <c r="A712" s="9"/>
      <c r="B712" s="9"/>
      <c r="C712" s="27"/>
      <c r="D712" s="9"/>
      <c r="E712" s="27"/>
      <c r="F712" s="9"/>
      <c r="G712" s="29"/>
      <c r="I712" s="29"/>
      <c r="K712" s="29"/>
      <c r="M712" s="29"/>
    </row>
    <row r="713" spans="1:13" s="13" customFormat="1" x14ac:dyDescent="0.2">
      <c r="A713" s="9"/>
      <c r="B713" s="9"/>
      <c r="C713" s="27"/>
      <c r="D713" s="9"/>
      <c r="E713" s="27"/>
      <c r="F713" s="9"/>
      <c r="G713" s="29"/>
      <c r="I713" s="29"/>
      <c r="K713" s="29"/>
      <c r="M713" s="29"/>
    </row>
    <row r="714" spans="1:13" s="13" customFormat="1" x14ac:dyDescent="0.2">
      <c r="A714" s="9"/>
      <c r="B714" s="9"/>
      <c r="C714" s="27"/>
      <c r="D714" s="9"/>
      <c r="E714" s="27"/>
      <c r="F714" s="9"/>
      <c r="G714" s="29"/>
      <c r="I714" s="29"/>
      <c r="K714" s="29"/>
      <c r="M714" s="29"/>
    </row>
    <row r="715" spans="1:13" s="13" customFormat="1" x14ac:dyDescent="0.2">
      <c r="A715" s="9"/>
      <c r="B715" s="9"/>
      <c r="C715" s="27"/>
      <c r="D715" s="9"/>
      <c r="E715" s="27"/>
      <c r="F715" s="9"/>
      <c r="G715" s="29"/>
      <c r="I715" s="29"/>
      <c r="K715" s="29"/>
      <c r="M715" s="29"/>
    </row>
    <row r="716" spans="1:13" s="13" customFormat="1" x14ac:dyDescent="0.2">
      <c r="A716" s="9"/>
      <c r="B716" s="9"/>
      <c r="C716" s="27"/>
      <c r="D716" s="9"/>
      <c r="E716" s="27"/>
      <c r="F716" s="9"/>
      <c r="G716" s="29"/>
      <c r="I716" s="29"/>
      <c r="K716" s="29"/>
      <c r="M716" s="29"/>
    </row>
    <row r="717" spans="1:13" s="13" customFormat="1" x14ac:dyDescent="0.2">
      <c r="A717" s="9"/>
      <c r="B717" s="9"/>
      <c r="C717" s="27"/>
      <c r="D717" s="9"/>
      <c r="E717" s="27"/>
      <c r="F717" s="9"/>
      <c r="G717" s="29"/>
      <c r="I717" s="29"/>
      <c r="K717" s="29"/>
      <c r="M717" s="29"/>
    </row>
    <row r="718" spans="1:13" s="13" customFormat="1" x14ac:dyDescent="0.2">
      <c r="A718" s="9"/>
      <c r="B718" s="9"/>
      <c r="C718" s="27"/>
      <c r="D718" s="9"/>
      <c r="E718" s="27"/>
      <c r="F718" s="9"/>
      <c r="G718" s="29"/>
      <c r="I718" s="29"/>
      <c r="K718" s="29"/>
      <c r="M718" s="29"/>
    </row>
    <row r="719" spans="1:13" s="13" customFormat="1" x14ac:dyDescent="0.2">
      <c r="A719" s="9"/>
      <c r="B719" s="9"/>
      <c r="C719" s="27"/>
      <c r="D719" s="9"/>
      <c r="E719" s="27"/>
      <c r="F719" s="9"/>
      <c r="G719" s="29"/>
      <c r="I719" s="29"/>
      <c r="K719" s="29"/>
      <c r="M719" s="29"/>
    </row>
    <row r="720" spans="1:13" s="13" customFormat="1" x14ac:dyDescent="0.2">
      <c r="A720" s="9"/>
      <c r="B720" s="9"/>
      <c r="C720" s="27"/>
      <c r="D720" s="9"/>
      <c r="E720" s="27"/>
      <c r="F720" s="9"/>
      <c r="G720" s="29"/>
      <c r="I720" s="29"/>
      <c r="K720" s="29"/>
      <c r="M720" s="29"/>
    </row>
    <row r="721" spans="1:13" s="13" customFormat="1" x14ac:dyDescent="0.2">
      <c r="A721" s="9"/>
      <c r="B721" s="9"/>
      <c r="C721" s="27"/>
      <c r="D721" s="9"/>
      <c r="E721" s="27"/>
      <c r="F721" s="9"/>
      <c r="G721" s="29"/>
      <c r="I721" s="29"/>
      <c r="K721" s="29"/>
      <c r="M721" s="29"/>
    </row>
    <row r="722" spans="1:13" s="13" customFormat="1" x14ac:dyDescent="0.2">
      <c r="A722" s="9"/>
      <c r="B722" s="9"/>
      <c r="C722" s="27"/>
      <c r="D722" s="9"/>
      <c r="E722" s="27"/>
      <c r="F722" s="9"/>
      <c r="G722" s="29"/>
      <c r="I722" s="29"/>
      <c r="K722" s="29"/>
      <c r="M722" s="29"/>
    </row>
    <row r="723" spans="1:13" s="13" customFormat="1" x14ac:dyDescent="0.2">
      <c r="A723" s="9"/>
      <c r="B723" s="9"/>
      <c r="C723" s="27"/>
      <c r="D723" s="9"/>
      <c r="E723" s="27"/>
      <c r="F723" s="9"/>
      <c r="G723" s="29"/>
      <c r="I723" s="29"/>
      <c r="K723" s="29"/>
      <c r="M723" s="29"/>
    </row>
    <row r="724" spans="1:13" s="13" customFormat="1" x14ac:dyDescent="0.2">
      <c r="A724" s="9"/>
      <c r="B724" s="9"/>
      <c r="C724" s="27"/>
      <c r="D724" s="9"/>
      <c r="E724" s="27"/>
      <c r="F724" s="9"/>
      <c r="G724" s="29"/>
      <c r="I724" s="29"/>
      <c r="K724" s="29"/>
      <c r="M724" s="29"/>
    </row>
    <row r="725" spans="1:13" s="13" customFormat="1" x14ac:dyDescent="0.2">
      <c r="A725" s="9"/>
      <c r="B725" s="9"/>
      <c r="C725" s="27"/>
      <c r="D725" s="9"/>
      <c r="E725" s="27"/>
      <c r="F725" s="9"/>
      <c r="G725" s="29"/>
      <c r="I725" s="29"/>
      <c r="K725" s="29"/>
      <c r="M725" s="29"/>
    </row>
    <row r="726" spans="1:13" s="13" customFormat="1" x14ac:dyDescent="0.2">
      <c r="A726" s="9"/>
      <c r="B726" s="9"/>
      <c r="C726" s="27"/>
      <c r="D726" s="9"/>
      <c r="E726" s="27"/>
      <c r="F726" s="9"/>
      <c r="G726" s="29"/>
      <c r="I726" s="29"/>
      <c r="K726" s="29"/>
      <c r="M726" s="29"/>
    </row>
    <row r="727" spans="1:13" s="13" customFormat="1" x14ac:dyDescent="0.2">
      <c r="A727" s="9"/>
      <c r="B727" s="9"/>
      <c r="C727" s="27"/>
      <c r="D727" s="9"/>
      <c r="E727" s="27"/>
      <c r="F727" s="9"/>
      <c r="G727" s="29"/>
      <c r="I727" s="29"/>
      <c r="K727" s="29"/>
      <c r="M727" s="29"/>
    </row>
    <row r="728" spans="1:13" s="13" customFormat="1" x14ac:dyDescent="0.2">
      <c r="A728" s="9"/>
      <c r="B728" s="9"/>
      <c r="C728" s="27"/>
      <c r="D728" s="9"/>
      <c r="E728" s="27"/>
      <c r="F728" s="9"/>
      <c r="G728" s="29"/>
      <c r="I728" s="29"/>
      <c r="K728" s="29"/>
      <c r="M728" s="29"/>
    </row>
    <row r="729" spans="1:13" s="13" customFormat="1" x14ac:dyDescent="0.2">
      <c r="A729" s="9"/>
      <c r="B729" s="9"/>
      <c r="C729" s="27"/>
      <c r="D729" s="9"/>
      <c r="E729" s="27"/>
      <c r="F729" s="9"/>
      <c r="G729" s="29"/>
      <c r="I729" s="29"/>
      <c r="K729" s="29"/>
      <c r="M729" s="29"/>
    </row>
    <row r="730" spans="1:13" s="13" customFormat="1" x14ac:dyDescent="0.2">
      <c r="A730" s="9"/>
      <c r="B730" s="9"/>
      <c r="C730" s="27"/>
      <c r="D730" s="9"/>
      <c r="E730" s="27"/>
      <c r="F730" s="9"/>
      <c r="G730" s="29"/>
      <c r="I730" s="29"/>
      <c r="K730" s="29"/>
      <c r="M730" s="29"/>
    </row>
    <row r="731" spans="1:13" s="13" customFormat="1" x14ac:dyDescent="0.2">
      <c r="A731" s="9"/>
      <c r="B731" s="9"/>
      <c r="C731" s="27"/>
      <c r="D731" s="9"/>
      <c r="E731" s="27"/>
      <c r="F731" s="9"/>
      <c r="G731" s="29"/>
      <c r="I731" s="29"/>
      <c r="K731" s="29"/>
      <c r="M731" s="29"/>
    </row>
    <row r="732" spans="1:13" s="13" customFormat="1" x14ac:dyDescent="0.2">
      <c r="A732" s="9"/>
      <c r="B732" s="9"/>
      <c r="C732" s="27"/>
      <c r="D732" s="9"/>
      <c r="E732" s="27"/>
      <c r="F732" s="9"/>
      <c r="G732" s="29"/>
      <c r="I732" s="29"/>
      <c r="K732" s="29"/>
      <c r="M732" s="29"/>
    </row>
    <row r="733" spans="1:13" s="13" customFormat="1" x14ac:dyDescent="0.2">
      <c r="A733" s="9"/>
      <c r="B733" s="9"/>
      <c r="C733" s="27"/>
      <c r="D733" s="9"/>
      <c r="E733" s="27"/>
      <c r="F733" s="9"/>
      <c r="G733" s="29"/>
      <c r="I733" s="29"/>
      <c r="K733" s="29"/>
      <c r="M733" s="29"/>
    </row>
    <row r="734" spans="1:13" s="13" customFormat="1" x14ac:dyDescent="0.2">
      <c r="A734" s="9"/>
      <c r="B734" s="9"/>
      <c r="C734" s="27"/>
      <c r="D734" s="9"/>
      <c r="E734" s="27"/>
      <c r="F734" s="9"/>
      <c r="G734" s="29"/>
      <c r="I734" s="29"/>
      <c r="K734" s="29"/>
      <c r="M734" s="29"/>
    </row>
    <row r="735" spans="1:13" s="13" customFormat="1" x14ac:dyDescent="0.2">
      <c r="A735" s="9"/>
      <c r="B735" s="9"/>
      <c r="C735" s="27"/>
      <c r="D735" s="9"/>
      <c r="E735" s="27"/>
      <c r="F735" s="9"/>
      <c r="G735" s="29"/>
      <c r="I735" s="29"/>
      <c r="K735" s="29"/>
      <c r="M735" s="29"/>
    </row>
    <row r="736" spans="1:13" s="13" customFormat="1" x14ac:dyDescent="0.2">
      <c r="A736" s="9"/>
      <c r="B736" s="9"/>
      <c r="C736" s="27"/>
      <c r="D736" s="9"/>
      <c r="E736" s="27"/>
      <c r="F736" s="9"/>
      <c r="G736" s="29"/>
      <c r="I736" s="29"/>
      <c r="K736" s="29"/>
      <c r="M736" s="29"/>
    </row>
    <row r="737" spans="1:13" s="13" customFormat="1" x14ac:dyDescent="0.2">
      <c r="A737" s="9"/>
      <c r="B737" s="9"/>
      <c r="C737" s="27"/>
      <c r="D737" s="9"/>
      <c r="E737" s="27"/>
      <c r="F737" s="9"/>
      <c r="G737" s="29"/>
      <c r="I737" s="29"/>
      <c r="K737" s="29"/>
      <c r="M737" s="29"/>
    </row>
    <row r="738" spans="1:13" s="13" customFormat="1" x14ac:dyDescent="0.2">
      <c r="A738" s="9"/>
      <c r="B738" s="9"/>
      <c r="C738" s="27"/>
      <c r="D738" s="9"/>
      <c r="E738" s="27"/>
      <c r="F738" s="9"/>
      <c r="G738" s="29"/>
      <c r="I738" s="29"/>
      <c r="K738" s="29"/>
      <c r="M738" s="29"/>
    </row>
    <row r="739" spans="1:13" s="13" customFormat="1" x14ac:dyDescent="0.2">
      <c r="A739" s="9"/>
      <c r="B739" s="9"/>
      <c r="C739" s="27"/>
      <c r="D739" s="9"/>
      <c r="E739" s="27"/>
      <c r="F739" s="9"/>
      <c r="G739" s="29"/>
      <c r="I739" s="29"/>
      <c r="K739" s="29"/>
      <c r="M739" s="29"/>
    </row>
    <row r="740" spans="1:13" s="13" customFormat="1" x14ac:dyDescent="0.2">
      <c r="A740" s="9"/>
      <c r="B740" s="9"/>
      <c r="C740" s="27"/>
      <c r="D740" s="9"/>
      <c r="E740" s="27"/>
      <c r="F740" s="9"/>
      <c r="G740" s="29"/>
      <c r="I740" s="29"/>
      <c r="K740" s="29"/>
      <c r="M740" s="29"/>
    </row>
    <row r="741" spans="1:13" s="13" customFormat="1" x14ac:dyDescent="0.2">
      <c r="A741" s="9"/>
      <c r="B741" s="9"/>
      <c r="C741" s="27"/>
      <c r="D741" s="9"/>
      <c r="E741" s="27"/>
      <c r="F741" s="9"/>
      <c r="G741" s="29"/>
      <c r="I741" s="29"/>
      <c r="K741" s="29"/>
      <c r="M741" s="29"/>
    </row>
    <row r="742" spans="1:13" s="13" customFormat="1" x14ac:dyDescent="0.2">
      <c r="A742" s="9"/>
      <c r="B742" s="9"/>
      <c r="C742" s="27"/>
      <c r="D742" s="9"/>
      <c r="E742" s="27"/>
      <c r="F742" s="9"/>
      <c r="G742" s="29"/>
      <c r="I742" s="29"/>
      <c r="K742" s="29"/>
      <c r="M742" s="29"/>
    </row>
    <row r="743" spans="1:13" s="13" customFormat="1" x14ac:dyDescent="0.2">
      <c r="A743" s="9"/>
      <c r="B743" s="9"/>
      <c r="C743" s="27"/>
      <c r="D743" s="9"/>
      <c r="E743" s="27"/>
      <c r="F743" s="9"/>
      <c r="G743" s="29"/>
      <c r="I743" s="29"/>
      <c r="K743" s="29"/>
      <c r="M743" s="29"/>
    </row>
    <row r="744" spans="1:13" s="13" customFormat="1" x14ac:dyDescent="0.2">
      <c r="A744" s="9"/>
      <c r="B744" s="9"/>
      <c r="C744" s="27"/>
      <c r="D744" s="9"/>
      <c r="E744" s="27"/>
      <c r="F744" s="9"/>
      <c r="G744" s="29"/>
      <c r="I744" s="29"/>
      <c r="K744" s="29"/>
      <c r="M744" s="29"/>
    </row>
    <row r="745" spans="1:13" s="13" customFormat="1" x14ac:dyDescent="0.2">
      <c r="A745" s="9"/>
      <c r="B745" s="9"/>
      <c r="C745" s="27"/>
      <c r="D745" s="9"/>
      <c r="E745" s="27"/>
      <c r="F745" s="9"/>
      <c r="G745" s="29"/>
      <c r="I745" s="29"/>
      <c r="K745" s="29"/>
      <c r="M745" s="29"/>
    </row>
    <row r="746" spans="1:13" s="13" customFormat="1" x14ac:dyDescent="0.2">
      <c r="A746" s="9"/>
      <c r="B746" s="9"/>
      <c r="C746" s="27"/>
      <c r="D746" s="9"/>
      <c r="E746" s="27"/>
      <c r="F746" s="9"/>
      <c r="G746" s="29"/>
      <c r="I746" s="29"/>
      <c r="K746" s="29"/>
      <c r="M746" s="29"/>
    </row>
    <row r="747" spans="1:13" s="13" customFormat="1" x14ac:dyDescent="0.2">
      <c r="A747" s="9"/>
      <c r="B747" s="9"/>
      <c r="C747" s="27"/>
      <c r="D747" s="9"/>
      <c r="E747" s="27"/>
      <c r="F747" s="9"/>
      <c r="G747" s="29"/>
      <c r="I747" s="29"/>
      <c r="K747" s="29"/>
      <c r="M747" s="29"/>
    </row>
    <row r="748" spans="1:13" s="13" customFormat="1" x14ac:dyDescent="0.2">
      <c r="A748" s="9"/>
      <c r="B748" s="9"/>
      <c r="C748" s="27"/>
      <c r="D748" s="9"/>
      <c r="E748" s="27"/>
      <c r="F748" s="9"/>
      <c r="G748" s="29"/>
      <c r="I748" s="29"/>
      <c r="K748" s="29"/>
      <c r="M748" s="29"/>
    </row>
    <row r="749" spans="1:13" s="13" customFormat="1" x14ac:dyDescent="0.2">
      <c r="A749" s="9"/>
      <c r="B749" s="9"/>
      <c r="C749" s="27"/>
      <c r="D749" s="9"/>
      <c r="E749" s="27"/>
      <c r="F749" s="9"/>
      <c r="G749" s="29"/>
      <c r="I749" s="29"/>
      <c r="K749" s="29"/>
      <c r="M749" s="29"/>
    </row>
    <row r="750" spans="1:13" s="13" customFormat="1" x14ac:dyDescent="0.2">
      <c r="A750" s="9"/>
      <c r="B750" s="9"/>
      <c r="C750" s="27"/>
      <c r="D750" s="9"/>
      <c r="E750" s="27"/>
      <c r="F750" s="9"/>
      <c r="G750" s="29"/>
      <c r="I750" s="29"/>
      <c r="K750" s="29"/>
      <c r="M750" s="29"/>
    </row>
    <row r="751" spans="1:13" s="13" customFormat="1" x14ac:dyDescent="0.2">
      <c r="A751" s="9"/>
      <c r="B751" s="9"/>
      <c r="C751" s="27"/>
      <c r="D751" s="9"/>
      <c r="E751" s="27"/>
      <c r="F751" s="9"/>
      <c r="G751" s="29"/>
      <c r="I751" s="29"/>
      <c r="K751" s="29"/>
      <c r="M751" s="29"/>
    </row>
    <row r="752" spans="1:13" s="13" customFormat="1" x14ac:dyDescent="0.2">
      <c r="A752" s="9"/>
      <c r="B752" s="9"/>
      <c r="C752" s="27"/>
      <c r="D752" s="9"/>
      <c r="E752" s="27"/>
      <c r="F752" s="9"/>
      <c r="G752" s="29"/>
      <c r="I752" s="29"/>
      <c r="K752" s="29"/>
      <c r="M752" s="29"/>
    </row>
    <row r="753" spans="1:13" s="13" customFormat="1" x14ac:dyDescent="0.2">
      <c r="A753" s="9"/>
      <c r="B753" s="9"/>
      <c r="C753" s="27"/>
      <c r="D753" s="9"/>
      <c r="E753" s="27"/>
      <c r="F753" s="9"/>
      <c r="G753" s="29"/>
      <c r="I753" s="29"/>
      <c r="K753" s="29"/>
      <c r="M753" s="29"/>
    </row>
    <row r="754" spans="1:13" s="13" customFormat="1" x14ac:dyDescent="0.2">
      <c r="A754" s="9"/>
      <c r="B754" s="9"/>
      <c r="C754" s="27"/>
      <c r="D754" s="9"/>
      <c r="E754" s="27"/>
      <c r="F754" s="9"/>
      <c r="G754" s="29"/>
      <c r="I754" s="29"/>
      <c r="K754" s="29"/>
      <c r="M754" s="29"/>
    </row>
    <row r="755" spans="1:13" s="13" customFormat="1" x14ac:dyDescent="0.2">
      <c r="A755" s="9"/>
      <c r="B755" s="9"/>
      <c r="C755" s="27"/>
      <c r="D755" s="9"/>
      <c r="E755" s="27"/>
      <c r="F755" s="9"/>
      <c r="G755" s="29"/>
      <c r="I755" s="29"/>
      <c r="K755" s="29"/>
      <c r="M755" s="29"/>
    </row>
    <row r="756" spans="1:13" s="13" customFormat="1" x14ac:dyDescent="0.2">
      <c r="A756" s="9"/>
      <c r="B756" s="9"/>
      <c r="C756" s="27"/>
      <c r="D756" s="9"/>
      <c r="E756" s="27"/>
      <c r="F756" s="9"/>
      <c r="G756" s="29"/>
      <c r="I756" s="29"/>
      <c r="K756" s="29"/>
      <c r="M756" s="29"/>
    </row>
    <row r="757" spans="1:13" s="13" customFormat="1" x14ac:dyDescent="0.2">
      <c r="A757" s="9"/>
      <c r="B757" s="9"/>
      <c r="C757" s="27"/>
      <c r="D757" s="9"/>
      <c r="E757" s="27"/>
      <c r="F757" s="9"/>
      <c r="G757" s="29"/>
      <c r="I757" s="29"/>
      <c r="K757" s="29"/>
      <c r="M757" s="29"/>
    </row>
    <row r="758" spans="1:13" s="13" customFormat="1" x14ac:dyDescent="0.2">
      <c r="A758" s="9"/>
      <c r="B758" s="9"/>
      <c r="C758" s="27"/>
      <c r="D758" s="9"/>
      <c r="E758" s="27"/>
      <c r="F758" s="9"/>
      <c r="G758" s="29"/>
      <c r="I758" s="29"/>
      <c r="K758" s="29"/>
      <c r="M758" s="29"/>
    </row>
    <row r="759" spans="1:13" s="13" customFormat="1" x14ac:dyDescent="0.2">
      <c r="A759" s="9"/>
      <c r="B759" s="9"/>
      <c r="C759" s="27"/>
      <c r="D759" s="9"/>
      <c r="E759" s="27"/>
      <c r="F759" s="9"/>
      <c r="G759" s="29"/>
      <c r="I759" s="29"/>
      <c r="K759" s="29"/>
      <c r="M759" s="29"/>
    </row>
    <row r="760" spans="1:13" s="13" customFormat="1" x14ac:dyDescent="0.2">
      <c r="A760" s="9"/>
      <c r="B760" s="9"/>
      <c r="C760" s="27"/>
      <c r="D760" s="9"/>
      <c r="E760" s="27"/>
      <c r="F760" s="9"/>
      <c r="G760" s="29"/>
      <c r="I760" s="29"/>
      <c r="K760" s="29"/>
      <c r="M760" s="29"/>
    </row>
    <row r="761" spans="1:13" s="13" customFormat="1" x14ac:dyDescent="0.2">
      <c r="A761" s="9"/>
      <c r="B761" s="9"/>
      <c r="C761" s="27"/>
      <c r="D761" s="9"/>
      <c r="E761" s="27"/>
      <c r="F761" s="9"/>
      <c r="G761" s="29"/>
      <c r="I761" s="29"/>
      <c r="K761" s="29"/>
      <c r="M761" s="29"/>
    </row>
    <row r="762" spans="1:13" s="13" customFormat="1" x14ac:dyDescent="0.2">
      <c r="A762" s="9"/>
      <c r="B762" s="9"/>
      <c r="C762" s="27"/>
      <c r="D762" s="9"/>
      <c r="E762" s="27"/>
      <c r="F762" s="9"/>
      <c r="G762" s="29"/>
      <c r="I762" s="29"/>
      <c r="K762" s="29"/>
      <c r="M762" s="29"/>
    </row>
    <row r="763" spans="1:13" s="13" customFormat="1" x14ac:dyDescent="0.2">
      <c r="A763" s="9"/>
      <c r="B763" s="9"/>
      <c r="C763" s="27"/>
      <c r="D763" s="9"/>
      <c r="E763" s="27"/>
      <c r="F763" s="9"/>
      <c r="G763" s="29"/>
      <c r="I763" s="29"/>
      <c r="K763" s="29"/>
      <c r="M763" s="29"/>
    </row>
    <row r="764" spans="1:13" s="13" customFormat="1" x14ac:dyDescent="0.2">
      <c r="A764" s="9"/>
      <c r="B764" s="9"/>
      <c r="C764" s="27"/>
      <c r="D764" s="9"/>
      <c r="E764" s="27"/>
      <c r="F764" s="9"/>
      <c r="G764" s="29"/>
      <c r="I764" s="29"/>
      <c r="K764" s="29"/>
      <c r="M764" s="29"/>
    </row>
    <row r="765" spans="1:13" s="13" customFormat="1" x14ac:dyDescent="0.2">
      <c r="A765" s="9"/>
      <c r="B765" s="9"/>
      <c r="C765" s="27"/>
      <c r="D765" s="9"/>
      <c r="E765" s="27"/>
      <c r="F765" s="9"/>
      <c r="G765" s="29"/>
      <c r="I765" s="29"/>
      <c r="K765" s="29"/>
      <c r="M765" s="29"/>
    </row>
    <row r="766" spans="1:13" s="13" customFormat="1" x14ac:dyDescent="0.2">
      <c r="A766" s="9"/>
      <c r="B766" s="9"/>
      <c r="C766" s="27"/>
      <c r="D766" s="9"/>
      <c r="E766" s="27"/>
      <c r="F766" s="9"/>
      <c r="G766" s="29"/>
      <c r="I766" s="29"/>
      <c r="K766" s="29"/>
      <c r="M766" s="29"/>
    </row>
    <row r="767" spans="1:13" s="13" customFormat="1" x14ac:dyDescent="0.2">
      <c r="A767" s="9"/>
      <c r="B767" s="9"/>
      <c r="C767" s="27"/>
      <c r="D767" s="9"/>
      <c r="E767" s="27"/>
      <c r="F767" s="9"/>
      <c r="G767" s="29"/>
      <c r="I767" s="29"/>
      <c r="K767" s="29"/>
      <c r="M767" s="29"/>
    </row>
    <row r="768" spans="1:13" s="13" customFormat="1" x14ac:dyDescent="0.2">
      <c r="A768" s="9"/>
      <c r="B768" s="9"/>
      <c r="C768" s="27"/>
      <c r="D768" s="9"/>
      <c r="E768" s="27"/>
      <c r="F768" s="9"/>
      <c r="G768" s="29"/>
      <c r="I768" s="29"/>
      <c r="K768" s="29"/>
      <c r="M768" s="29"/>
    </row>
    <row r="769" spans="1:13" s="13" customFormat="1" x14ac:dyDescent="0.2">
      <c r="A769" s="9"/>
      <c r="B769" s="9"/>
      <c r="C769" s="27"/>
      <c r="D769" s="9"/>
      <c r="E769" s="27"/>
      <c r="F769" s="9"/>
      <c r="G769" s="29"/>
      <c r="I769" s="29"/>
      <c r="K769" s="29"/>
      <c r="M769" s="29"/>
    </row>
    <row r="770" spans="1:13" s="13" customFormat="1" x14ac:dyDescent="0.2">
      <c r="A770" s="9"/>
      <c r="B770" s="9"/>
      <c r="C770" s="27"/>
      <c r="D770" s="9"/>
      <c r="E770" s="27"/>
      <c r="F770" s="9"/>
      <c r="G770" s="29"/>
      <c r="I770" s="29"/>
      <c r="K770" s="29"/>
      <c r="M770" s="29"/>
    </row>
    <row r="771" spans="1:13" s="13" customFormat="1" x14ac:dyDescent="0.2">
      <c r="A771" s="9"/>
      <c r="B771" s="9"/>
      <c r="C771" s="27"/>
      <c r="D771" s="9"/>
      <c r="E771" s="27"/>
      <c r="F771" s="9"/>
      <c r="G771" s="29"/>
      <c r="I771" s="29"/>
      <c r="K771" s="29"/>
      <c r="M771" s="29"/>
    </row>
    <row r="772" spans="1:13" s="13" customFormat="1" x14ac:dyDescent="0.2">
      <c r="A772" s="9"/>
      <c r="B772" s="9"/>
      <c r="C772" s="27"/>
      <c r="D772" s="9"/>
      <c r="E772" s="27"/>
      <c r="F772" s="9"/>
      <c r="G772" s="29"/>
      <c r="I772" s="29"/>
      <c r="K772" s="29"/>
      <c r="M772" s="29"/>
    </row>
    <row r="773" spans="1:13" s="13" customFormat="1" x14ac:dyDescent="0.2">
      <c r="A773" s="9"/>
      <c r="B773" s="9"/>
      <c r="C773" s="27"/>
      <c r="D773" s="9"/>
      <c r="E773" s="27"/>
      <c r="F773" s="9"/>
      <c r="G773" s="29"/>
      <c r="I773" s="29"/>
      <c r="K773" s="29"/>
      <c r="M773" s="29"/>
    </row>
    <row r="774" spans="1:13" s="13" customFormat="1" x14ac:dyDescent="0.2">
      <c r="A774" s="9"/>
      <c r="B774" s="9"/>
      <c r="C774" s="27"/>
      <c r="D774" s="9"/>
      <c r="E774" s="27"/>
      <c r="F774" s="9"/>
      <c r="G774" s="29"/>
      <c r="I774" s="29"/>
      <c r="K774" s="29"/>
      <c r="M774" s="29"/>
    </row>
    <row r="775" spans="1:13" s="13" customFormat="1" x14ac:dyDescent="0.2">
      <c r="A775" s="9"/>
      <c r="B775" s="9"/>
      <c r="C775" s="27"/>
      <c r="D775" s="9"/>
      <c r="E775" s="27"/>
      <c r="F775" s="9"/>
      <c r="G775" s="29"/>
      <c r="I775" s="29"/>
      <c r="K775" s="29"/>
      <c r="M775" s="29"/>
    </row>
    <row r="776" spans="1:13" s="13" customFormat="1" x14ac:dyDescent="0.2">
      <c r="A776" s="9"/>
      <c r="B776" s="9"/>
      <c r="C776" s="27"/>
      <c r="D776" s="9"/>
      <c r="E776" s="27"/>
      <c r="F776" s="9"/>
      <c r="G776" s="29"/>
      <c r="I776" s="29"/>
      <c r="K776" s="29"/>
      <c r="M776" s="29"/>
    </row>
    <row r="777" spans="1:13" s="13" customFormat="1" x14ac:dyDescent="0.2">
      <c r="A777" s="9"/>
      <c r="B777" s="9"/>
      <c r="C777" s="27"/>
      <c r="D777" s="9"/>
      <c r="E777" s="27"/>
      <c r="F777" s="9"/>
      <c r="G777" s="29"/>
      <c r="I777" s="29"/>
      <c r="K777" s="29"/>
      <c r="M777" s="29"/>
    </row>
    <row r="778" spans="1:13" s="13" customFormat="1" x14ac:dyDescent="0.2">
      <c r="A778" s="9"/>
      <c r="B778" s="9"/>
      <c r="C778" s="27"/>
      <c r="D778" s="9"/>
      <c r="E778" s="27"/>
      <c r="F778" s="9"/>
      <c r="G778" s="29"/>
      <c r="I778" s="29"/>
      <c r="K778" s="29"/>
      <c r="M778" s="29"/>
    </row>
    <row r="779" spans="1:13" s="13" customFormat="1" x14ac:dyDescent="0.2">
      <c r="A779" s="9"/>
      <c r="B779" s="9"/>
      <c r="C779" s="27"/>
      <c r="D779" s="9"/>
      <c r="E779" s="27"/>
      <c r="F779" s="9"/>
      <c r="G779" s="29"/>
      <c r="I779" s="29"/>
      <c r="K779" s="29"/>
      <c r="M779" s="29"/>
    </row>
    <row r="780" spans="1:13" s="13" customFormat="1" x14ac:dyDescent="0.2">
      <c r="A780" s="9"/>
      <c r="B780" s="9"/>
      <c r="C780" s="27"/>
      <c r="D780" s="9"/>
      <c r="E780" s="27"/>
      <c r="F780" s="9"/>
      <c r="G780" s="29"/>
      <c r="I780" s="29"/>
      <c r="K780" s="29"/>
      <c r="M780" s="29"/>
    </row>
    <row r="781" spans="1:13" s="13" customFormat="1" x14ac:dyDescent="0.2">
      <c r="A781" s="9"/>
      <c r="B781" s="9"/>
      <c r="C781" s="27"/>
      <c r="D781" s="9"/>
      <c r="E781" s="27"/>
      <c r="F781" s="9"/>
      <c r="G781" s="29"/>
      <c r="I781" s="29"/>
      <c r="K781" s="29"/>
      <c r="M781" s="29"/>
    </row>
    <row r="782" spans="1:13" s="13" customFormat="1" x14ac:dyDescent="0.2">
      <c r="A782" s="9"/>
      <c r="B782" s="9"/>
      <c r="C782" s="27"/>
      <c r="D782" s="9"/>
      <c r="E782" s="27"/>
      <c r="F782" s="9"/>
      <c r="G782" s="29"/>
      <c r="I782" s="29"/>
      <c r="K782" s="29"/>
      <c r="M782" s="29"/>
    </row>
    <row r="783" spans="1:13" s="13" customFormat="1" x14ac:dyDescent="0.2">
      <c r="A783" s="9"/>
      <c r="B783" s="9"/>
      <c r="C783" s="27"/>
      <c r="D783" s="9"/>
      <c r="E783" s="27"/>
      <c r="F783" s="9"/>
      <c r="G783" s="29"/>
      <c r="I783" s="29"/>
      <c r="K783" s="29"/>
      <c r="M783" s="29"/>
    </row>
    <row r="784" spans="1:13" s="13" customFormat="1" x14ac:dyDescent="0.2">
      <c r="A784" s="9"/>
      <c r="B784" s="9"/>
      <c r="C784" s="27"/>
      <c r="D784" s="9"/>
      <c r="E784" s="27"/>
      <c r="F784" s="9"/>
      <c r="G784" s="29"/>
      <c r="I784" s="29"/>
      <c r="K784" s="29"/>
      <c r="M784" s="29"/>
    </row>
    <row r="785" spans="1:13" s="13" customFormat="1" x14ac:dyDescent="0.2">
      <c r="A785" s="9"/>
      <c r="B785" s="9"/>
      <c r="C785" s="27"/>
      <c r="D785" s="9"/>
      <c r="E785" s="27"/>
      <c r="F785" s="9"/>
      <c r="G785" s="29"/>
      <c r="I785" s="29"/>
      <c r="K785" s="29"/>
      <c r="M785" s="29"/>
    </row>
    <row r="786" spans="1:13" s="13" customFormat="1" x14ac:dyDescent="0.2">
      <c r="A786" s="9"/>
      <c r="B786" s="9"/>
      <c r="C786" s="27"/>
      <c r="D786" s="9"/>
      <c r="E786" s="27"/>
      <c r="F786" s="9"/>
      <c r="G786" s="29"/>
      <c r="I786" s="29"/>
      <c r="K786" s="29"/>
      <c r="M786" s="29"/>
    </row>
    <row r="787" spans="1:13" s="13" customFormat="1" x14ac:dyDescent="0.2">
      <c r="A787" s="9"/>
      <c r="B787" s="9"/>
      <c r="C787" s="27"/>
      <c r="D787" s="9"/>
      <c r="E787" s="27"/>
      <c r="F787" s="9"/>
      <c r="G787" s="29"/>
      <c r="I787" s="29"/>
      <c r="K787" s="29"/>
      <c r="M787" s="29"/>
    </row>
    <row r="788" spans="1:13" s="13" customFormat="1" x14ac:dyDescent="0.2">
      <c r="A788" s="9"/>
      <c r="B788" s="9"/>
      <c r="C788" s="27"/>
      <c r="D788" s="9"/>
      <c r="E788" s="27"/>
      <c r="F788" s="9"/>
      <c r="G788" s="29"/>
      <c r="I788" s="29"/>
      <c r="K788" s="29"/>
      <c r="M788" s="29"/>
    </row>
    <row r="789" spans="1:13" s="13" customFormat="1" x14ac:dyDescent="0.2">
      <c r="A789" s="9"/>
      <c r="B789" s="9"/>
      <c r="C789" s="27"/>
      <c r="D789" s="9"/>
      <c r="E789" s="27"/>
      <c r="F789" s="9"/>
      <c r="G789" s="29"/>
      <c r="I789" s="29"/>
      <c r="K789" s="29"/>
      <c r="M789" s="29"/>
    </row>
    <row r="790" spans="1:13" s="13" customFormat="1" x14ac:dyDescent="0.2">
      <c r="A790" s="9"/>
      <c r="B790" s="9"/>
      <c r="C790" s="27"/>
      <c r="D790" s="9"/>
      <c r="E790" s="27"/>
      <c r="F790" s="9"/>
      <c r="G790" s="29"/>
      <c r="I790" s="29"/>
      <c r="K790" s="29"/>
      <c r="M790" s="29"/>
    </row>
    <row r="791" spans="1:13" s="13" customFormat="1" x14ac:dyDescent="0.2">
      <c r="A791" s="9"/>
      <c r="B791" s="9"/>
      <c r="C791" s="27"/>
      <c r="D791" s="9"/>
      <c r="E791" s="27"/>
      <c r="F791" s="9"/>
      <c r="G791" s="29"/>
      <c r="I791" s="29"/>
      <c r="K791" s="29"/>
      <c r="M791" s="29"/>
    </row>
    <row r="792" spans="1:13" s="13" customFormat="1" x14ac:dyDescent="0.2">
      <c r="A792" s="9"/>
      <c r="B792" s="9"/>
      <c r="C792" s="27"/>
      <c r="D792" s="9"/>
      <c r="E792" s="27"/>
      <c r="F792" s="9"/>
      <c r="G792" s="29"/>
      <c r="I792" s="29"/>
      <c r="K792" s="29"/>
      <c r="M792" s="29"/>
    </row>
    <row r="793" spans="1:13" s="13" customFormat="1" x14ac:dyDescent="0.2">
      <c r="A793" s="9"/>
      <c r="B793" s="9"/>
      <c r="C793" s="27"/>
      <c r="D793" s="9"/>
      <c r="E793" s="27"/>
      <c r="F793" s="9"/>
      <c r="G793" s="29"/>
      <c r="I793" s="29"/>
      <c r="K793" s="29"/>
      <c r="M793" s="29"/>
    </row>
    <row r="794" spans="1:13" s="13" customFormat="1" x14ac:dyDescent="0.2">
      <c r="A794" s="9"/>
      <c r="B794" s="9"/>
      <c r="C794" s="27"/>
      <c r="D794" s="9"/>
      <c r="E794" s="27"/>
      <c r="F794" s="9"/>
      <c r="G794" s="29"/>
      <c r="I794" s="29"/>
      <c r="K794" s="29"/>
      <c r="M794" s="29"/>
    </row>
    <row r="795" spans="1:13" s="13" customFormat="1" x14ac:dyDescent="0.2">
      <c r="A795" s="9"/>
      <c r="B795" s="9"/>
      <c r="C795" s="27"/>
      <c r="D795" s="9"/>
      <c r="E795" s="27"/>
      <c r="F795" s="9"/>
      <c r="G795" s="29"/>
      <c r="I795" s="29"/>
      <c r="K795" s="29"/>
      <c r="M795" s="29"/>
    </row>
    <row r="796" spans="1:13" s="13" customFormat="1" x14ac:dyDescent="0.2">
      <c r="A796" s="9"/>
      <c r="B796" s="9"/>
      <c r="C796" s="27"/>
      <c r="D796" s="9"/>
      <c r="E796" s="27"/>
      <c r="F796" s="9"/>
      <c r="G796" s="29"/>
      <c r="I796" s="29"/>
      <c r="K796" s="29"/>
      <c r="M796" s="29"/>
    </row>
    <row r="797" spans="1:13" s="13" customFormat="1" x14ac:dyDescent="0.2">
      <c r="A797" s="9"/>
      <c r="B797" s="9"/>
      <c r="C797" s="27"/>
      <c r="D797" s="9"/>
      <c r="E797" s="27"/>
      <c r="F797" s="9"/>
      <c r="G797" s="29"/>
      <c r="I797" s="29"/>
      <c r="K797" s="29"/>
      <c r="M797" s="29"/>
    </row>
    <row r="798" spans="1:13" s="13" customFormat="1" x14ac:dyDescent="0.2">
      <c r="A798" s="9"/>
      <c r="B798" s="9"/>
      <c r="C798" s="27"/>
      <c r="D798" s="9"/>
      <c r="E798" s="27"/>
      <c r="F798" s="9"/>
      <c r="G798" s="29"/>
      <c r="I798" s="29"/>
      <c r="K798" s="29"/>
      <c r="M798" s="29"/>
    </row>
    <row r="799" spans="1:13" s="13" customFormat="1" x14ac:dyDescent="0.2">
      <c r="A799" s="9"/>
      <c r="B799" s="9"/>
      <c r="C799" s="27"/>
      <c r="D799" s="9"/>
      <c r="E799" s="27"/>
      <c r="F799" s="9"/>
      <c r="G799" s="29"/>
      <c r="I799" s="29"/>
      <c r="K799" s="29"/>
      <c r="M799" s="29"/>
    </row>
    <row r="800" spans="1:13" s="13" customFormat="1" x14ac:dyDescent="0.2">
      <c r="A800" s="9"/>
      <c r="B800" s="9"/>
      <c r="C800" s="27"/>
      <c r="D800" s="9"/>
      <c r="E800" s="27"/>
      <c r="F800" s="9"/>
      <c r="G800" s="29"/>
      <c r="I800" s="29"/>
      <c r="K800" s="29"/>
      <c r="M800" s="29"/>
    </row>
    <row r="801" spans="1:13" s="13" customFormat="1" x14ac:dyDescent="0.2">
      <c r="A801" s="9"/>
      <c r="B801" s="9"/>
      <c r="C801" s="27"/>
      <c r="D801" s="9"/>
      <c r="E801" s="27"/>
      <c r="F801" s="9"/>
      <c r="G801" s="29"/>
      <c r="I801" s="29"/>
      <c r="K801" s="29"/>
      <c r="M801" s="29"/>
    </row>
    <row r="802" spans="1:13" s="13" customFormat="1" x14ac:dyDescent="0.2">
      <c r="A802" s="9"/>
      <c r="B802" s="9"/>
      <c r="C802" s="27"/>
      <c r="D802" s="9"/>
      <c r="E802" s="27"/>
      <c r="F802" s="9"/>
      <c r="G802" s="29"/>
      <c r="I802" s="29"/>
      <c r="K802" s="29"/>
      <c r="M802" s="29"/>
    </row>
    <row r="803" spans="1:13" s="13" customFormat="1" x14ac:dyDescent="0.2">
      <c r="A803" s="9"/>
      <c r="B803" s="9"/>
      <c r="C803" s="27"/>
      <c r="D803" s="9"/>
      <c r="E803" s="27"/>
      <c r="F803" s="9"/>
      <c r="G803" s="29"/>
      <c r="I803" s="29"/>
      <c r="K803" s="29"/>
      <c r="M803" s="29"/>
    </row>
    <row r="804" spans="1:13" s="13" customFormat="1" x14ac:dyDescent="0.2">
      <c r="A804" s="9"/>
      <c r="B804" s="9"/>
      <c r="C804" s="27"/>
      <c r="D804" s="9"/>
      <c r="E804" s="27"/>
      <c r="F804" s="9"/>
      <c r="G804" s="29"/>
      <c r="I804" s="29"/>
      <c r="K804" s="29"/>
      <c r="M804" s="29"/>
    </row>
    <row r="805" spans="1:13" s="13" customFormat="1" x14ac:dyDescent="0.2">
      <c r="A805" s="9"/>
      <c r="B805" s="9"/>
      <c r="C805" s="27"/>
      <c r="D805" s="9"/>
      <c r="E805" s="27"/>
      <c r="F805" s="9"/>
      <c r="G805" s="29"/>
      <c r="I805" s="29"/>
      <c r="K805" s="29"/>
      <c r="M805" s="29"/>
    </row>
    <row r="806" spans="1:13" s="13" customFormat="1" x14ac:dyDescent="0.2">
      <c r="A806" s="9"/>
      <c r="B806" s="9"/>
      <c r="C806" s="27"/>
      <c r="D806" s="9"/>
      <c r="E806" s="27"/>
      <c r="F806" s="9"/>
      <c r="G806" s="29"/>
      <c r="I806" s="29"/>
      <c r="K806" s="29"/>
      <c r="M806" s="29"/>
    </row>
    <row r="807" spans="1:13" s="13" customFormat="1" x14ac:dyDescent="0.2">
      <c r="A807" s="9"/>
      <c r="B807" s="9"/>
      <c r="C807" s="27"/>
      <c r="D807" s="9"/>
      <c r="E807" s="27"/>
      <c r="F807" s="9"/>
      <c r="G807" s="29"/>
      <c r="I807" s="29"/>
      <c r="K807" s="29"/>
      <c r="M807" s="29"/>
    </row>
    <row r="808" spans="1:13" s="13" customFormat="1" x14ac:dyDescent="0.2">
      <c r="A808" s="9"/>
      <c r="B808" s="9"/>
      <c r="C808" s="27"/>
      <c r="D808" s="9"/>
      <c r="E808" s="27"/>
      <c r="F808" s="9"/>
      <c r="G808" s="29"/>
      <c r="I808" s="29"/>
      <c r="K808" s="29"/>
      <c r="M808" s="29"/>
    </row>
    <row r="809" spans="1:13" s="13" customFormat="1" x14ac:dyDescent="0.2">
      <c r="A809" s="9"/>
      <c r="B809" s="9"/>
      <c r="C809" s="27"/>
      <c r="D809" s="9"/>
      <c r="E809" s="27"/>
      <c r="F809" s="9"/>
      <c r="G809" s="29"/>
      <c r="I809" s="29"/>
      <c r="K809" s="29"/>
      <c r="M809" s="29"/>
    </row>
    <row r="810" spans="1:13" s="13" customFormat="1" x14ac:dyDescent="0.2">
      <c r="A810" s="9"/>
      <c r="B810" s="9"/>
      <c r="C810" s="27"/>
      <c r="D810" s="9"/>
      <c r="E810" s="27"/>
      <c r="F810" s="9"/>
      <c r="G810" s="29"/>
      <c r="I810" s="29"/>
      <c r="K810" s="29"/>
      <c r="M810" s="29"/>
    </row>
    <row r="811" spans="1:13" s="13" customFormat="1" x14ac:dyDescent="0.2">
      <c r="A811" s="9"/>
      <c r="B811" s="9"/>
      <c r="C811" s="27"/>
      <c r="D811" s="9"/>
      <c r="E811" s="27"/>
      <c r="F811" s="9"/>
      <c r="G811" s="29"/>
      <c r="I811" s="29"/>
      <c r="K811" s="29"/>
      <c r="M811" s="29"/>
    </row>
    <row r="812" spans="1:13" s="13" customFormat="1" x14ac:dyDescent="0.2">
      <c r="A812" s="9"/>
      <c r="B812" s="9"/>
      <c r="C812" s="27"/>
      <c r="D812" s="9"/>
      <c r="E812" s="27"/>
      <c r="F812" s="9"/>
      <c r="G812" s="29"/>
      <c r="I812" s="29"/>
      <c r="K812" s="29"/>
      <c r="M812" s="29"/>
    </row>
    <row r="813" spans="1:13" s="13" customFormat="1" x14ac:dyDescent="0.2">
      <c r="A813" s="9"/>
      <c r="B813" s="9"/>
      <c r="C813" s="27"/>
      <c r="D813" s="9"/>
      <c r="E813" s="27"/>
      <c r="F813" s="9"/>
      <c r="G813" s="29"/>
      <c r="I813" s="29"/>
      <c r="K813" s="29"/>
      <c r="M813" s="29"/>
    </row>
    <row r="814" spans="1:13" s="13" customFormat="1" x14ac:dyDescent="0.2">
      <c r="A814" s="9"/>
      <c r="B814" s="9"/>
      <c r="C814" s="27"/>
      <c r="D814" s="9"/>
      <c r="E814" s="27"/>
      <c r="F814" s="9"/>
      <c r="G814" s="29"/>
      <c r="I814" s="29"/>
      <c r="K814" s="29"/>
      <c r="M814" s="29"/>
    </row>
    <row r="815" spans="1:13" s="13" customFormat="1" x14ac:dyDescent="0.2">
      <c r="A815" s="9"/>
      <c r="B815" s="9"/>
      <c r="C815" s="27"/>
      <c r="D815" s="9"/>
      <c r="E815" s="27"/>
      <c r="F815" s="9"/>
      <c r="G815" s="29"/>
      <c r="I815" s="29"/>
      <c r="K815" s="29"/>
      <c r="M815" s="29"/>
    </row>
    <row r="816" spans="1:13" s="13" customFormat="1" x14ac:dyDescent="0.2">
      <c r="A816" s="9"/>
      <c r="B816" s="9"/>
      <c r="C816" s="27"/>
      <c r="D816" s="9"/>
      <c r="E816" s="27"/>
      <c r="F816" s="9"/>
      <c r="G816" s="29"/>
      <c r="I816" s="29"/>
      <c r="K816" s="29"/>
      <c r="M816" s="29"/>
    </row>
    <row r="817" spans="1:13" s="13" customFormat="1" x14ac:dyDescent="0.2">
      <c r="A817" s="9"/>
      <c r="B817" s="9"/>
      <c r="C817" s="27"/>
      <c r="D817" s="9"/>
      <c r="E817" s="27"/>
      <c r="F817" s="9"/>
      <c r="G817" s="29"/>
      <c r="I817" s="29"/>
      <c r="K817" s="29"/>
      <c r="M817" s="29"/>
    </row>
    <row r="818" spans="1:13" s="13" customFormat="1" x14ac:dyDescent="0.2">
      <c r="A818" s="9"/>
      <c r="B818" s="9"/>
      <c r="C818" s="27"/>
      <c r="D818" s="9"/>
      <c r="E818" s="27"/>
      <c r="F818" s="9"/>
      <c r="G818" s="29"/>
      <c r="I818" s="29"/>
      <c r="K818" s="29"/>
      <c r="M818" s="29"/>
    </row>
    <row r="819" spans="1:13" s="13" customFormat="1" x14ac:dyDescent="0.2">
      <c r="A819" s="9"/>
      <c r="B819" s="9"/>
      <c r="C819" s="27"/>
      <c r="D819" s="9"/>
      <c r="E819" s="27"/>
      <c r="F819" s="9"/>
      <c r="G819" s="29"/>
      <c r="I819" s="29"/>
      <c r="K819" s="29"/>
      <c r="M819" s="29"/>
    </row>
    <row r="820" spans="1:13" s="13" customFormat="1" x14ac:dyDescent="0.2">
      <c r="A820" s="9"/>
      <c r="B820" s="9"/>
      <c r="C820" s="27"/>
      <c r="D820" s="9"/>
      <c r="E820" s="27"/>
      <c r="F820" s="9"/>
      <c r="G820" s="29"/>
      <c r="I820" s="29"/>
      <c r="K820" s="29"/>
      <c r="M820" s="29"/>
    </row>
    <row r="821" spans="1:13" s="13" customFormat="1" x14ac:dyDescent="0.2">
      <c r="A821" s="9"/>
      <c r="B821" s="9"/>
      <c r="C821" s="27"/>
      <c r="D821" s="9"/>
      <c r="E821" s="27"/>
      <c r="F821" s="9"/>
      <c r="G821" s="29"/>
      <c r="I821" s="29"/>
      <c r="K821" s="29"/>
      <c r="M821" s="29"/>
    </row>
    <row r="822" spans="1:13" s="13" customFormat="1" x14ac:dyDescent="0.2">
      <c r="A822" s="9"/>
      <c r="B822" s="9"/>
      <c r="C822" s="27"/>
      <c r="D822" s="9"/>
      <c r="E822" s="27"/>
      <c r="F822" s="9"/>
      <c r="G822" s="29"/>
      <c r="I822" s="29"/>
      <c r="K822" s="29"/>
      <c r="M822" s="29"/>
    </row>
    <row r="823" spans="1:13" s="13" customFormat="1" x14ac:dyDescent="0.2">
      <c r="A823" s="9"/>
      <c r="B823" s="9"/>
      <c r="C823" s="27"/>
      <c r="D823" s="9"/>
      <c r="E823" s="27"/>
      <c r="F823" s="9"/>
      <c r="G823" s="29"/>
      <c r="I823" s="29"/>
      <c r="K823" s="29"/>
      <c r="M823" s="29"/>
    </row>
    <row r="824" spans="1:13" s="13" customFormat="1" x14ac:dyDescent="0.2">
      <c r="A824" s="9"/>
      <c r="B824" s="9"/>
      <c r="C824" s="27"/>
      <c r="D824" s="9"/>
      <c r="E824" s="27"/>
      <c r="F824" s="9"/>
      <c r="G824" s="29"/>
      <c r="I824" s="29"/>
      <c r="K824" s="29"/>
      <c r="M824" s="29"/>
    </row>
    <row r="825" spans="1:13" s="13" customFormat="1" x14ac:dyDescent="0.2">
      <c r="A825" s="9"/>
      <c r="B825" s="9"/>
      <c r="C825" s="27"/>
      <c r="D825" s="9"/>
      <c r="E825" s="27"/>
      <c r="F825" s="9"/>
      <c r="G825" s="29"/>
      <c r="I825" s="29"/>
      <c r="K825" s="29"/>
      <c r="M825" s="29"/>
    </row>
    <row r="826" spans="1:13" s="13" customFormat="1" x14ac:dyDescent="0.2">
      <c r="A826" s="9"/>
      <c r="B826" s="9"/>
      <c r="C826" s="27"/>
      <c r="D826" s="9"/>
      <c r="E826" s="27"/>
      <c r="F826" s="9"/>
      <c r="G826" s="29"/>
      <c r="I826" s="29"/>
      <c r="K826" s="29"/>
      <c r="M826" s="29"/>
    </row>
    <row r="827" spans="1:13" s="13" customFormat="1" x14ac:dyDescent="0.2">
      <c r="A827" s="9"/>
      <c r="B827" s="9"/>
      <c r="C827" s="27"/>
      <c r="D827" s="9"/>
      <c r="E827" s="27"/>
      <c r="F827" s="9"/>
      <c r="G827" s="29"/>
      <c r="I827" s="29"/>
      <c r="K827" s="29"/>
      <c r="M827" s="29"/>
    </row>
    <row r="828" spans="1:13" s="13" customFormat="1" x14ac:dyDescent="0.2">
      <c r="A828" s="9"/>
      <c r="B828" s="9"/>
      <c r="C828" s="27"/>
      <c r="D828" s="9"/>
      <c r="E828" s="27"/>
      <c r="F828" s="9"/>
      <c r="G828" s="29"/>
      <c r="I828" s="29"/>
      <c r="K828" s="29"/>
      <c r="M828" s="29"/>
    </row>
    <row r="829" spans="1:13" s="13" customFormat="1" x14ac:dyDescent="0.2">
      <c r="A829" s="9"/>
      <c r="B829" s="9"/>
      <c r="C829" s="27"/>
      <c r="D829" s="9"/>
      <c r="E829" s="27"/>
      <c r="F829" s="9"/>
      <c r="G829" s="29"/>
      <c r="I829" s="29"/>
      <c r="K829" s="29"/>
      <c r="M829" s="29"/>
    </row>
    <row r="830" spans="1:13" s="13" customFormat="1" x14ac:dyDescent="0.2">
      <c r="A830" s="9"/>
      <c r="B830" s="9"/>
      <c r="C830" s="27"/>
      <c r="D830" s="9"/>
      <c r="E830" s="27"/>
      <c r="F830" s="9"/>
      <c r="G830" s="29"/>
      <c r="I830" s="29"/>
      <c r="K830" s="29"/>
      <c r="M830" s="29"/>
    </row>
    <row r="831" spans="1:13" s="13" customFormat="1" x14ac:dyDescent="0.2">
      <c r="A831" s="9"/>
      <c r="B831" s="9"/>
      <c r="C831" s="27"/>
      <c r="D831" s="9"/>
      <c r="E831" s="27"/>
      <c r="F831" s="9"/>
      <c r="G831" s="29"/>
      <c r="I831" s="29"/>
      <c r="K831" s="29"/>
      <c r="M831" s="29"/>
    </row>
    <row r="832" spans="1:13" s="13" customFormat="1" x14ac:dyDescent="0.2">
      <c r="A832" s="9"/>
      <c r="B832" s="9"/>
      <c r="C832" s="27"/>
      <c r="D832" s="9"/>
      <c r="E832" s="27"/>
      <c r="F832" s="9"/>
      <c r="G832" s="29"/>
      <c r="I832" s="29"/>
      <c r="K832" s="29"/>
      <c r="M832" s="29"/>
    </row>
    <row r="833" spans="1:13" s="13" customFormat="1" x14ac:dyDescent="0.2">
      <c r="A833" s="9"/>
      <c r="B833" s="9"/>
      <c r="C833" s="27"/>
      <c r="D833" s="9"/>
      <c r="E833" s="27"/>
      <c r="F833" s="9"/>
      <c r="G833" s="29"/>
      <c r="I833" s="29"/>
      <c r="K833" s="29"/>
      <c r="M833" s="29"/>
    </row>
    <row r="834" spans="1:13" s="13" customFormat="1" x14ac:dyDescent="0.2">
      <c r="A834" s="9"/>
      <c r="B834" s="9"/>
      <c r="C834" s="27"/>
      <c r="D834" s="9"/>
      <c r="E834" s="27"/>
      <c r="F834" s="9"/>
      <c r="G834" s="29"/>
      <c r="I834" s="29"/>
      <c r="K834" s="29"/>
      <c r="M834" s="29"/>
    </row>
    <row r="835" spans="1:13" s="13" customFormat="1" x14ac:dyDescent="0.2">
      <c r="A835" s="9"/>
      <c r="B835" s="9"/>
      <c r="C835" s="27"/>
      <c r="D835" s="9"/>
      <c r="E835" s="27"/>
      <c r="F835" s="9"/>
      <c r="G835" s="29"/>
      <c r="I835" s="29"/>
      <c r="K835" s="29"/>
      <c r="M835" s="29"/>
    </row>
    <row r="836" spans="1:13" s="13" customFormat="1" x14ac:dyDescent="0.2">
      <c r="A836" s="9"/>
      <c r="B836" s="9"/>
      <c r="C836" s="27"/>
      <c r="D836" s="9"/>
      <c r="E836" s="27"/>
      <c r="F836" s="9"/>
      <c r="G836" s="29"/>
      <c r="I836" s="29"/>
      <c r="K836" s="29"/>
      <c r="M836" s="29"/>
    </row>
    <row r="837" spans="1:13" s="13" customFormat="1" x14ac:dyDescent="0.2">
      <c r="A837" s="9"/>
      <c r="B837" s="9"/>
      <c r="C837" s="27"/>
      <c r="D837" s="9"/>
      <c r="E837" s="27"/>
      <c r="F837" s="9"/>
      <c r="G837" s="29"/>
      <c r="I837" s="29"/>
      <c r="K837" s="29"/>
      <c r="M837" s="29"/>
    </row>
    <row r="838" spans="1:13" s="13" customFormat="1" x14ac:dyDescent="0.2">
      <c r="A838" s="9"/>
      <c r="B838" s="9"/>
      <c r="C838" s="27"/>
      <c r="D838" s="9"/>
      <c r="E838" s="27"/>
      <c r="F838" s="9"/>
      <c r="G838" s="29"/>
      <c r="I838" s="29"/>
      <c r="K838" s="29"/>
      <c r="M838" s="29"/>
    </row>
    <row r="839" spans="1:13" s="13" customFormat="1" x14ac:dyDescent="0.2">
      <c r="A839" s="9"/>
      <c r="B839" s="9"/>
      <c r="C839" s="27"/>
      <c r="D839" s="9"/>
      <c r="E839" s="27"/>
      <c r="F839" s="9"/>
      <c r="G839" s="29"/>
      <c r="I839" s="29"/>
      <c r="K839" s="29"/>
      <c r="M839" s="29"/>
    </row>
    <row r="840" spans="1:13" s="13" customFormat="1" x14ac:dyDescent="0.2">
      <c r="A840" s="9"/>
      <c r="B840" s="9"/>
      <c r="C840" s="27"/>
      <c r="D840" s="9"/>
      <c r="E840" s="27"/>
      <c r="F840" s="9"/>
      <c r="G840" s="29"/>
      <c r="I840" s="29"/>
      <c r="K840" s="29"/>
      <c r="M840" s="29"/>
    </row>
    <row r="841" spans="1:13" s="13" customFormat="1" x14ac:dyDescent="0.2">
      <c r="A841" s="9"/>
      <c r="B841" s="9"/>
      <c r="C841" s="27"/>
      <c r="D841" s="9"/>
      <c r="E841" s="27"/>
      <c r="F841" s="9"/>
      <c r="G841" s="29"/>
      <c r="I841" s="29"/>
      <c r="K841" s="29"/>
      <c r="M841" s="29"/>
    </row>
    <row r="842" spans="1:13" s="13" customFormat="1" x14ac:dyDescent="0.2">
      <c r="A842" s="9"/>
      <c r="B842" s="9"/>
      <c r="C842" s="27"/>
      <c r="D842" s="9"/>
      <c r="E842" s="27"/>
      <c r="F842" s="9"/>
      <c r="G842" s="29"/>
      <c r="I842" s="29"/>
      <c r="K842" s="29"/>
      <c r="M842" s="29"/>
    </row>
    <row r="843" spans="1:13" s="13" customFormat="1" x14ac:dyDescent="0.2">
      <c r="A843" s="9"/>
      <c r="B843" s="9"/>
      <c r="C843" s="27"/>
      <c r="D843" s="9"/>
      <c r="E843" s="27"/>
      <c r="F843" s="9"/>
      <c r="G843" s="29"/>
      <c r="I843" s="29"/>
      <c r="K843" s="29"/>
      <c r="M843" s="29"/>
    </row>
    <row r="844" spans="1:13" s="13" customFormat="1" x14ac:dyDescent="0.2">
      <c r="A844" s="9"/>
      <c r="B844" s="9"/>
      <c r="C844" s="27"/>
      <c r="D844" s="9"/>
      <c r="E844" s="27"/>
      <c r="F844" s="9"/>
      <c r="G844" s="29"/>
      <c r="I844" s="29"/>
      <c r="K844" s="29"/>
      <c r="M844" s="29"/>
    </row>
    <row r="845" spans="1:13" s="13" customFormat="1" x14ac:dyDescent="0.2">
      <c r="A845" s="9"/>
      <c r="B845" s="9"/>
      <c r="C845" s="27"/>
      <c r="D845" s="9"/>
      <c r="E845" s="27"/>
      <c r="F845" s="9"/>
      <c r="G845" s="29"/>
      <c r="I845" s="29"/>
      <c r="K845" s="29"/>
      <c r="M845" s="29"/>
    </row>
    <row r="846" spans="1:13" s="13" customFormat="1" x14ac:dyDescent="0.2">
      <c r="A846" s="9"/>
      <c r="B846" s="9"/>
      <c r="C846" s="27"/>
      <c r="D846" s="9"/>
      <c r="E846" s="27"/>
      <c r="F846" s="9"/>
      <c r="G846" s="29"/>
      <c r="I846" s="29"/>
      <c r="K846" s="29"/>
      <c r="M846" s="29"/>
    </row>
    <row r="847" spans="1:13" s="13" customFormat="1" x14ac:dyDescent="0.2">
      <c r="A847" s="9"/>
      <c r="B847" s="9"/>
      <c r="C847" s="27"/>
      <c r="D847" s="9"/>
      <c r="E847" s="27"/>
      <c r="F847" s="9"/>
      <c r="G847" s="29"/>
      <c r="I847" s="29"/>
      <c r="K847" s="29"/>
      <c r="M847" s="29"/>
    </row>
    <row r="848" spans="1:13" s="13" customFormat="1" x14ac:dyDescent="0.2">
      <c r="A848" s="9"/>
      <c r="B848" s="9"/>
      <c r="C848" s="27"/>
      <c r="D848" s="9"/>
      <c r="E848" s="27"/>
      <c r="F848" s="9"/>
      <c r="G848" s="29"/>
      <c r="I848" s="29"/>
      <c r="K848" s="29"/>
      <c r="M848" s="29"/>
    </row>
    <row r="849" spans="1:13" s="13" customFormat="1" x14ac:dyDescent="0.2">
      <c r="A849" s="9"/>
      <c r="B849" s="9"/>
      <c r="C849" s="27"/>
      <c r="D849" s="9"/>
      <c r="E849" s="27"/>
      <c r="F849" s="9"/>
      <c r="G849" s="29"/>
      <c r="I849" s="29"/>
      <c r="K849" s="29"/>
      <c r="M849" s="29"/>
    </row>
    <row r="850" spans="1:13" s="13" customFormat="1" x14ac:dyDescent="0.2">
      <c r="A850" s="9"/>
      <c r="B850" s="9"/>
      <c r="C850" s="27"/>
      <c r="D850" s="9"/>
      <c r="E850" s="27"/>
      <c r="F850" s="9"/>
      <c r="G850" s="29"/>
      <c r="I850" s="29"/>
      <c r="K850" s="29"/>
      <c r="M850" s="29"/>
    </row>
    <row r="851" spans="1:13" s="13" customFormat="1" x14ac:dyDescent="0.2">
      <c r="A851" s="9"/>
      <c r="B851" s="9"/>
      <c r="C851" s="27"/>
      <c r="D851" s="9"/>
      <c r="E851" s="27"/>
      <c r="F851" s="9"/>
      <c r="G851" s="29"/>
      <c r="I851" s="29"/>
      <c r="K851" s="29"/>
      <c r="M851" s="29"/>
    </row>
    <row r="852" spans="1:13" s="13" customFormat="1" x14ac:dyDescent="0.2">
      <c r="A852" s="9"/>
      <c r="B852" s="9"/>
      <c r="C852" s="27"/>
      <c r="D852" s="9"/>
      <c r="E852" s="27"/>
      <c r="F852" s="9"/>
      <c r="G852" s="29"/>
      <c r="I852" s="29"/>
      <c r="K852" s="29"/>
      <c r="M852" s="29"/>
    </row>
    <row r="853" spans="1:13" s="13" customFormat="1" x14ac:dyDescent="0.2">
      <c r="A853" s="9"/>
      <c r="B853" s="9"/>
      <c r="C853" s="27"/>
      <c r="D853" s="9"/>
      <c r="E853" s="27"/>
      <c r="F853" s="9"/>
      <c r="G853" s="29"/>
      <c r="I853" s="29"/>
      <c r="K853" s="29"/>
      <c r="M853" s="29"/>
    </row>
    <row r="854" spans="1:13" s="13" customFormat="1" x14ac:dyDescent="0.2">
      <c r="A854" s="9"/>
      <c r="B854" s="9"/>
      <c r="C854" s="27"/>
      <c r="D854" s="9"/>
      <c r="E854" s="27"/>
      <c r="F854" s="9"/>
      <c r="G854" s="29"/>
      <c r="I854" s="29"/>
      <c r="K854" s="29"/>
      <c r="M854" s="29"/>
    </row>
    <row r="855" spans="1:13" s="13" customFormat="1" x14ac:dyDescent="0.2">
      <c r="A855" s="9"/>
      <c r="B855" s="9"/>
      <c r="C855" s="27"/>
      <c r="D855" s="9"/>
      <c r="E855" s="27"/>
      <c r="F855" s="9"/>
      <c r="G855" s="29"/>
      <c r="I855" s="29"/>
      <c r="K855" s="29"/>
      <c r="M855" s="29"/>
    </row>
    <row r="856" spans="1:13" s="13" customFormat="1" x14ac:dyDescent="0.2">
      <c r="A856" s="9"/>
      <c r="B856" s="9"/>
      <c r="C856" s="27"/>
      <c r="D856" s="9"/>
      <c r="E856" s="27"/>
      <c r="F856" s="9"/>
      <c r="G856" s="29"/>
      <c r="I856" s="29"/>
      <c r="K856" s="29"/>
      <c r="M856" s="29"/>
    </row>
    <row r="857" spans="1:13" s="13" customFormat="1" x14ac:dyDescent="0.2">
      <c r="A857" s="9"/>
      <c r="B857" s="9"/>
      <c r="C857" s="27"/>
      <c r="D857" s="9"/>
      <c r="E857" s="27"/>
      <c r="F857" s="9"/>
      <c r="G857" s="29"/>
      <c r="I857" s="29"/>
      <c r="K857" s="29"/>
      <c r="M857" s="29"/>
    </row>
    <row r="858" spans="1:13" s="13" customFormat="1" x14ac:dyDescent="0.2">
      <c r="A858" s="9"/>
      <c r="B858" s="9"/>
      <c r="C858" s="27"/>
      <c r="D858" s="9"/>
      <c r="E858" s="27"/>
      <c r="F858" s="9"/>
      <c r="G858" s="29"/>
      <c r="I858" s="29"/>
      <c r="K858" s="29"/>
      <c r="M858" s="29"/>
    </row>
    <row r="859" spans="1:13" s="13" customFormat="1" x14ac:dyDescent="0.2">
      <c r="A859" s="9"/>
      <c r="B859" s="9"/>
      <c r="C859" s="27"/>
      <c r="D859" s="9"/>
      <c r="E859" s="27"/>
      <c r="F859" s="9"/>
      <c r="G859" s="29"/>
      <c r="I859" s="29"/>
      <c r="K859" s="29"/>
      <c r="M859" s="29"/>
    </row>
    <row r="860" spans="1:13" s="13" customFormat="1" x14ac:dyDescent="0.2">
      <c r="A860" s="9"/>
      <c r="B860" s="9"/>
      <c r="C860" s="27"/>
      <c r="D860" s="9"/>
      <c r="E860" s="27"/>
      <c r="F860" s="9"/>
      <c r="G860" s="29"/>
      <c r="I860" s="29"/>
      <c r="K860" s="29"/>
      <c r="M860" s="29"/>
    </row>
    <row r="861" spans="1:13" s="13" customFormat="1" x14ac:dyDescent="0.2">
      <c r="A861" s="9"/>
      <c r="B861" s="9"/>
      <c r="C861" s="27"/>
      <c r="D861" s="9"/>
      <c r="E861" s="27"/>
      <c r="F861" s="9"/>
      <c r="G861" s="29"/>
      <c r="I861" s="29"/>
      <c r="K861" s="29"/>
      <c r="M861" s="29"/>
    </row>
    <row r="862" spans="1:13" s="13" customFormat="1" x14ac:dyDescent="0.2">
      <c r="A862" s="9"/>
      <c r="B862" s="9"/>
      <c r="C862" s="27"/>
      <c r="D862" s="9"/>
      <c r="E862" s="27"/>
      <c r="F862" s="9"/>
      <c r="G862" s="29"/>
      <c r="I862" s="29"/>
      <c r="K862" s="29"/>
      <c r="M862" s="29"/>
    </row>
    <row r="863" spans="1:13" s="13" customFormat="1" x14ac:dyDescent="0.2">
      <c r="A863" s="9"/>
      <c r="B863" s="9"/>
      <c r="C863" s="27"/>
      <c r="D863" s="9"/>
      <c r="E863" s="27"/>
      <c r="F863" s="9"/>
      <c r="G863" s="29"/>
      <c r="I863" s="29"/>
      <c r="K863" s="29"/>
      <c r="M863" s="29"/>
    </row>
    <row r="864" spans="1:13" s="13" customFormat="1" x14ac:dyDescent="0.2">
      <c r="A864" s="9"/>
      <c r="B864" s="9"/>
      <c r="C864" s="27"/>
      <c r="D864" s="9"/>
      <c r="E864" s="27"/>
      <c r="F864" s="9"/>
      <c r="G864" s="29"/>
      <c r="I864" s="29"/>
      <c r="K864" s="29"/>
      <c r="M864" s="29"/>
    </row>
    <row r="865" spans="1:13" s="13" customFormat="1" x14ac:dyDescent="0.2">
      <c r="A865" s="9"/>
      <c r="B865" s="9"/>
      <c r="C865" s="27"/>
      <c r="D865" s="9"/>
      <c r="E865" s="27"/>
      <c r="F865" s="9"/>
      <c r="G865" s="29"/>
      <c r="I865" s="29"/>
      <c r="K865" s="29"/>
      <c r="M865" s="29"/>
    </row>
    <row r="866" spans="1:13" s="13" customFormat="1" x14ac:dyDescent="0.2">
      <c r="A866" s="9"/>
      <c r="B866" s="9"/>
      <c r="C866" s="27"/>
      <c r="D866" s="9"/>
      <c r="E866" s="27"/>
      <c r="F866" s="9"/>
      <c r="G866" s="29"/>
      <c r="I866" s="29"/>
      <c r="K866" s="29"/>
      <c r="M866" s="29"/>
    </row>
    <row r="867" spans="1:13" s="13" customFormat="1" x14ac:dyDescent="0.2">
      <c r="A867" s="9"/>
      <c r="B867" s="9"/>
      <c r="C867" s="27"/>
      <c r="D867" s="9"/>
      <c r="E867" s="27"/>
      <c r="F867" s="9"/>
      <c r="G867" s="29"/>
      <c r="I867" s="29"/>
      <c r="K867" s="29"/>
      <c r="M867" s="29"/>
    </row>
    <row r="868" spans="1:13" s="13" customFormat="1" x14ac:dyDescent="0.2">
      <c r="A868" s="9"/>
      <c r="B868" s="9"/>
      <c r="C868" s="27"/>
      <c r="D868" s="9"/>
      <c r="E868" s="27"/>
      <c r="F868" s="9"/>
      <c r="G868" s="29"/>
      <c r="I868" s="29"/>
      <c r="K868" s="29"/>
      <c r="M868" s="29"/>
    </row>
    <row r="869" spans="1:13" s="13" customFormat="1" x14ac:dyDescent="0.2">
      <c r="A869" s="9"/>
      <c r="B869" s="9"/>
      <c r="C869" s="27"/>
      <c r="D869" s="9"/>
      <c r="E869" s="27"/>
      <c r="F869" s="9"/>
      <c r="G869" s="29"/>
      <c r="I869" s="29"/>
      <c r="K869" s="29"/>
      <c r="M869" s="29"/>
    </row>
    <row r="870" spans="1:13" s="13" customFormat="1" x14ac:dyDescent="0.2">
      <c r="A870" s="9"/>
      <c r="B870" s="9"/>
      <c r="C870" s="27"/>
      <c r="D870" s="9"/>
      <c r="E870" s="27"/>
      <c r="F870" s="9"/>
      <c r="G870" s="29"/>
      <c r="I870" s="29"/>
      <c r="K870" s="29"/>
      <c r="M870" s="29"/>
    </row>
    <row r="871" spans="1:13" s="13" customFormat="1" x14ac:dyDescent="0.2">
      <c r="A871" s="9"/>
      <c r="B871" s="9"/>
      <c r="C871" s="27"/>
      <c r="D871" s="9"/>
      <c r="E871" s="27"/>
      <c r="F871" s="9"/>
      <c r="G871" s="29"/>
      <c r="I871" s="29"/>
      <c r="K871" s="29"/>
      <c r="M871" s="29"/>
    </row>
    <row r="872" spans="1:13" s="13" customFormat="1" x14ac:dyDescent="0.2">
      <c r="A872" s="9"/>
      <c r="B872" s="9"/>
      <c r="C872" s="27"/>
      <c r="D872" s="9"/>
      <c r="E872" s="27"/>
      <c r="F872" s="9"/>
      <c r="G872" s="29"/>
      <c r="I872" s="29"/>
      <c r="K872" s="29"/>
      <c r="M872" s="29"/>
    </row>
    <row r="873" spans="1:13" s="13" customFormat="1" x14ac:dyDescent="0.2">
      <c r="A873" s="9"/>
      <c r="B873" s="9"/>
      <c r="C873" s="27"/>
      <c r="D873" s="9"/>
      <c r="E873" s="27"/>
      <c r="F873" s="9"/>
      <c r="G873" s="29"/>
      <c r="I873" s="29"/>
      <c r="K873" s="29"/>
      <c r="M873" s="29"/>
    </row>
    <row r="874" spans="1:13" s="13" customFormat="1" x14ac:dyDescent="0.2">
      <c r="A874" s="9"/>
      <c r="B874" s="9"/>
      <c r="C874" s="27"/>
      <c r="D874" s="9"/>
      <c r="E874" s="27"/>
      <c r="F874" s="9"/>
      <c r="G874" s="29"/>
      <c r="I874" s="29"/>
      <c r="K874" s="29"/>
      <c r="M874" s="29"/>
    </row>
    <row r="875" spans="1:13" s="13" customFormat="1" x14ac:dyDescent="0.2">
      <c r="A875" s="9"/>
      <c r="B875" s="9"/>
      <c r="C875" s="27"/>
      <c r="D875" s="9"/>
      <c r="E875" s="27"/>
      <c r="F875" s="9"/>
      <c r="G875" s="29"/>
      <c r="I875" s="29"/>
      <c r="K875" s="29"/>
      <c r="M875" s="29"/>
    </row>
    <row r="876" spans="1:13" s="13" customFormat="1" x14ac:dyDescent="0.2">
      <c r="A876" s="9"/>
      <c r="B876" s="9"/>
      <c r="C876" s="27"/>
      <c r="D876" s="9"/>
      <c r="E876" s="27"/>
      <c r="F876" s="9"/>
      <c r="G876" s="29"/>
      <c r="I876" s="29"/>
      <c r="K876" s="29"/>
      <c r="M876" s="29"/>
    </row>
    <row r="877" spans="1:13" s="13" customFormat="1" x14ac:dyDescent="0.2">
      <c r="A877" s="9"/>
      <c r="B877" s="9"/>
      <c r="C877" s="27"/>
      <c r="D877" s="9"/>
      <c r="E877" s="27"/>
      <c r="F877" s="9"/>
      <c r="G877" s="29"/>
      <c r="I877" s="29"/>
      <c r="K877" s="29"/>
      <c r="M877" s="29"/>
    </row>
    <row r="878" spans="1:13" s="13" customFormat="1" x14ac:dyDescent="0.2">
      <c r="A878" s="9"/>
      <c r="B878" s="9"/>
      <c r="C878" s="27"/>
      <c r="D878" s="9"/>
      <c r="E878" s="27"/>
      <c r="F878" s="9"/>
      <c r="G878" s="29"/>
      <c r="I878" s="29"/>
      <c r="K878" s="29"/>
      <c r="M878" s="29"/>
    </row>
    <row r="879" spans="1:13" s="13" customFormat="1" x14ac:dyDescent="0.2">
      <c r="A879" s="9"/>
      <c r="B879" s="9"/>
      <c r="C879" s="27"/>
      <c r="D879" s="9"/>
      <c r="E879" s="27"/>
      <c r="F879" s="9"/>
      <c r="G879" s="29"/>
      <c r="I879" s="29"/>
      <c r="K879" s="29"/>
      <c r="M879" s="29"/>
    </row>
    <row r="880" spans="1:13" s="13" customFormat="1" x14ac:dyDescent="0.2">
      <c r="A880" s="9"/>
      <c r="B880" s="9"/>
      <c r="C880" s="27"/>
      <c r="D880" s="9"/>
      <c r="E880" s="27"/>
      <c r="F880" s="9"/>
      <c r="G880" s="29"/>
      <c r="I880" s="29"/>
      <c r="K880" s="29"/>
      <c r="M880" s="29"/>
    </row>
    <row r="881" spans="1:13" s="13" customFormat="1" x14ac:dyDescent="0.2">
      <c r="A881" s="9"/>
      <c r="B881" s="9"/>
      <c r="C881" s="27"/>
      <c r="D881" s="9"/>
      <c r="E881" s="27"/>
      <c r="F881" s="9"/>
      <c r="G881" s="29"/>
      <c r="I881" s="29"/>
      <c r="K881" s="29"/>
      <c r="M881" s="29"/>
    </row>
    <row r="882" spans="1:13" s="13" customFormat="1" x14ac:dyDescent="0.2">
      <c r="A882" s="9"/>
      <c r="B882" s="9"/>
      <c r="C882" s="27"/>
      <c r="D882" s="9"/>
      <c r="E882" s="27"/>
      <c r="F882" s="9"/>
      <c r="G882" s="29"/>
      <c r="I882" s="29"/>
      <c r="K882" s="29"/>
      <c r="M882" s="29"/>
    </row>
    <row r="883" spans="1:13" s="13" customFormat="1" x14ac:dyDescent="0.2">
      <c r="A883" s="9"/>
      <c r="B883" s="9"/>
      <c r="C883" s="27"/>
      <c r="D883" s="9"/>
      <c r="E883" s="27"/>
      <c r="F883" s="9"/>
      <c r="G883" s="29"/>
      <c r="I883" s="29"/>
      <c r="K883" s="29"/>
      <c r="M883" s="29"/>
    </row>
    <row r="884" spans="1:13" s="13" customFormat="1" x14ac:dyDescent="0.2">
      <c r="A884" s="9"/>
      <c r="B884" s="9"/>
      <c r="C884" s="27"/>
      <c r="D884" s="9"/>
      <c r="E884" s="27"/>
      <c r="F884" s="9"/>
      <c r="G884" s="29"/>
      <c r="I884" s="29"/>
      <c r="K884" s="29"/>
      <c r="M884" s="29"/>
    </row>
    <row r="885" spans="1:13" s="13" customFormat="1" x14ac:dyDescent="0.2">
      <c r="A885" s="9"/>
      <c r="B885" s="9"/>
      <c r="C885" s="27"/>
      <c r="D885" s="9"/>
      <c r="E885" s="27"/>
      <c r="F885" s="9"/>
      <c r="G885" s="29"/>
      <c r="I885" s="29"/>
      <c r="K885" s="29"/>
      <c r="M885" s="29"/>
    </row>
    <row r="886" spans="1:13" s="13" customFormat="1" x14ac:dyDescent="0.2">
      <c r="A886" s="9"/>
      <c r="B886" s="9"/>
      <c r="C886" s="27"/>
      <c r="D886" s="9"/>
      <c r="E886" s="27"/>
      <c r="F886" s="9"/>
      <c r="G886" s="29"/>
      <c r="I886" s="29"/>
      <c r="K886" s="29"/>
      <c r="M886" s="29"/>
    </row>
    <row r="887" spans="1:13" s="13" customFormat="1" x14ac:dyDescent="0.2">
      <c r="A887" s="9"/>
      <c r="B887" s="9"/>
      <c r="C887" s="27"/>
      <c r="D887" s="9"/>
      <c r="E887" s="27"/>
      <c r="F887" s="9"/>
      <c r="G887" s="29"/>
      <c r="I887" s="29"/>
      <c r="K887" s="29"/>
      <c r="M887" s="29"/>
    </row>
    <row r="888" spans="1:13" s="13" customFormat="1" x14ac:dyDescent="0.2">
      <c r="A888" s="9"/>
      <c r="B888" s="9"/>
      <c r="C888" s="27"/>
      <c r="D888" s="9"/>
      <c r="E888" s="27"/>
      <c r="F888" s="9"/>
      <c r="G888" s="29"/>
      <c r="I888" s="29"/>
      <c r="K888" s="29"/>
      <c r="M888" s="29"/>
    </row>
    <row r="889" spans="1:13" s="13" customFormat="1" x14ac:dyDescent="0.2">
      <c r="A889" s="9"/>
      <c r="B889" s="9"/>
      <c r="C889" s="27"/>
      <c r="D889" s="9"/>
      <c r="E889" s="27"/>
      <c r="F889" s="9"/>
      <c r="G889" s="29"/>
      <c r="I889" s="29"/>
      <c r="K889" s="29"/>
      <c r="M889" s="29"/>
    </row>
    <row r="890" spans="1:13" s="13" customFormat="1" x14ac:dyDescent="0.2">
      <c r="A890" s="9"/>
      <c r="B890" s="9"/>
      <c r="C890" s="27"/>
      <c r="D890" s="9"/>
      <c r="E890" s="27"/>
      <c r="F890" s="9"/>
      <c r="G890" s="29"/>
      <c r="I890" s="29"/>
      <c r="K890" s="29"/>
      <c r="M890" s="29"/>
    </row>
    <row r="891" spans="1:13" s="13" customFormat="1" x14ac:dyDescent="0.2">
      <c r="A891" s="9"/>
      <c r="B891" s="9"/>
      <c r="C891" s="27"/>
      <c r="D891" s="9"/>
      <c r="E891" s="27"/>
      <c r="F891" s="9"/>
      <c r="G891" s="29"/>
      <c r="I891" s="29"/>
      <c r="K891" s="29"/>
      <c r="M891" s="29"/>
    </row>
    <row r="892" spans="1:13" s="13" customFormat="1" x14ac:dyDescent="0.2">
      <c r="A892" s="9"/>
      <c r="B892" s="9"/>
      <c r="C892" s="27"/>
      <c r="D892" s="9"/>
      <c r="E892" s="27"/>
      <c r="F892" s="9"/>
      <c r="G892" s="29"/>
      <c r="I892" s="29"/>
      <c r="K892" s="29"/>
      <c r="M892" s="29"/>
    </row>
    <row r="893" spans="1:13" s="13" customFormat="1" x14ac:dyDescent="0.2">
      <c r="A893" s="9"/>
      <c r="B893" s="9"/>
      <c r="C893" s="27"/>
      <c r="D893" s="9"/>
      <c r="E893" s="27"/>
      <c r="F893" s="9"/>
      <c r="G893" s="29"/>
      <c r="I893" s="29"/>
      <c r="K893" s="29"/>
      <c r="M893" s="29"/>
    </row>
    <row r="894" spans="1:13" s="13" customFormat="1" x14ac:dyDescent="0.2">
      <c r="A894" s="9"/>
      <c r="B894" s="9"/>
      <c r="C894" s="27"/>
      <c r="D894" s="9"/>
      <c r="E894" s="27"/>
      <c r="F894" s="9"/>
      <c r="G894" s="29"/>
      <c r="I894" s="29"/>
      <c r="K894" s="29"/>
      <c r="M894" s="29"/>
    </row>
    <row r="895" spans="1:13" s="13" customFormat="1" x14ac:dyDescent="0.2">
      <c r="A895" s="9"/>
      <c r="B895" s="9"/>
      <c r="C895" s="27"/>
      <c r="D895" s="9"/>
      <c r="E895" s="27"/>
      <c r="F895" s="9"/>
      <c r="G895" s="29"/>
      <c r="I895" s="29"/>
      <c r="K895" s="29"/>
      <c r="M895" s="29"/>
    </row>
    <row r="896" spans="1:13" s="13" customFormat="1" x14ac:dyDescent="0.2">
      <c r="A896" s="9"/>
      <c r="B896" s="9"/>
      <c r="C896" s="27"/>
      <c r="D896" s="9"/>
      <c r="E896" s="27"/>
      <c r="F896" s="9"/>
      <c r="G896" s="29"/>
      <c r="I896" s="29"/>
      <c r="K896" s="29"/>
      <c r="M896" s="29"/>
    </row>
    <row r="897" spans="1:13" s="13" customFormat="1" x14ac:dyDescent="0.2">
      <c r="A897" s="9"/>
      <c r="B897" s="9"/>
      <c r="C897" s="27"/>
      <c r="D897" s="9"/>
      <c r="E897" s="27"/>
      <c r="F897" s="9"/>
      <c r="G897" s="29"/>
      <c r="I897" s="29"/>
      <c r="K897" s="29"/>
      <c r="M897" s="29"/>
    </row>
    <row r="898" spans="1:13" s="13" customFormat="1" x14ac:dyDescent="0.2">
      <c r="A898" s="9"/>
      <c r="B898" s="9"/>
      <c r="C898" s="27"/>
      <c r="D898" s="9"/>
      <c r="E898" s="27"/>
      <c r="F898" s="9"/>
      <c r="G898" s="29"/>
      <c r="I898" s="29"/>
      <c r="K898" s="29"/>
      <c r="M898" s="29"/>
    </row>
    <row r="899" spans="1:13" s="13" customFormat="1" x14ac:dyDescent="0.2">
      <c r="A899" s="9"/>
      <c r="B899" s="9"/>
      <c r="C899" s="27"/>
      <c r="D899" s="9"/>
      <c r="E899" s="27"/>
      <c r="F899" s="9"/>
      <c r="G899" s="29"/>
      <c r="I899" s="29"/>
      <c r="K899" s="29"/>
      <c r="M899" s="29"/>
    </row>
    <row r="900" spans="1:13" s="13" customFormat="1" x14ac:dyDescent="0.2">
      <c r="A900" s="9"/>
      <c r="B900" s="9"/>
      <c r="C900" s="27"/>
      <c r="D900" s="9"/>
      <c r="E900" s="27"/>
      <c r="F900" s="9"/>
      <c r="G900" s="29"/>
      <c r="I900" s="29"/>
      <c r="K900" s="29"/>
      <c r="M900" s="29"/>
    </row>
    <row r="901" spans="1:13" s="13" customFormat="1" x14ac:dyDescent="0.2">
      <c r="A901" s="9"/>
      <c r="B901" s="9"/>
      <c r="C901" s="27"/>
      <c r="D901" s="9"/>
      <c r="E901" s="27"/>
      <c r="F901" s="9"/>
      <c r="G901" s="29"/>
      <c r="I901" s="29"/>
      <c r="K901" s="29"/>
      <c r="M901" s="29"/>
    </row>
    <row r="902" spans="1:13" s="13" customFormat="1" x14ac:dyDescent="0.2">
      <c r="A902" s="9"/>
      <c r="B902" s="9"/>
      <c r="C902" s="27"/>
      <c r="D902" s="9"/>
      <c r="E902" s="27"/>
      <c r="F902" s="9"/>
      <c r="G902" s="29"/>
      <c r="I902" s="29"/>
      <c r="K902" s="29"/>
      <c r="M902" s="29"/>
    </row>
    <row r="903" spans="1:13" s="13" customFormat="1" x14ac:dyDescent="0.2">
      <c r="A903" s="9"/>
      <c r="B903" s="9"/>
      <c r="C903" s="27"/>
      <c r="D903" s="9"/>
      <c r="E903" s="27"/>
      <c r="F903" s="9"/>
      <c r="G903" s="29"/>
      <c r="I903" s="29"/>
      <c r="K903" s="29"/>
      <c r="M903" s="29"/>
    </row>
    <row r="904" spans="1:13" s="13" customFormat="1" x14ac:dyDescent="0.2">
      <c r="A904" s="9"/>
      <c r="B904" s="9"/>
      <c r="C904" s="27"/>
      <c r="D904" s="9"/>
      <c r="E904" s="27"/>
      <c r="F904" s="9"/>
      <c r="G904" s="29"/>
      <c r="I904" s="29"/>
      <c r="K904" s="29"/>
      <c r="M904" s="29"/>
    </row>
    <row r="905" spans="1:13" s="13" customFormat="1" x14ac:dyDescent="0.2">
      <c r="A905" s="9"/>
      <c r="B905" s="9"/>
      <c r="C905" s="27"/>
      <c r="D905" s="9"/>
      <c r="E905" s="27"/>
      <c r="F905" s="9"/>
      <c r="G905" s="29"/>
      <c r="I905" s="29"/>
      <c r="K905" s="29"/>
      <c r="M905" s="29"/>
    </row>
    <row r="906" spans="1:13" s="13" customFormat="1" x14ac:dyDescent="0.2">
      <c r="A906" s="9"/>
      <c r="B906" s="9"/>
      <c r="C906" s="27"/>
      <c r="D906" s="9"/>
      <c r="E906" s="27"/>
      <c r="F906" s="9"/>
      <c r="G906" s="29"/>
      <c r="I906" s="29"/>
      <c r="K906" s="29"/>
      <c r="M906" s="29"/>
    </row>
    <row r="907" spans="1:13" s="13" customFormat="1" x14ac:dyDescent="0.2">
      <c r="A907" s="9"/>
      <c r="B907" s="9"/>
      <c r="C907" s="27"/>
      <c r="D907" s="9"/>
      <c r="E907" s="27"/>
      <c r="F907" s="9"/>
      <c r="G907" s="29"/>
      <c r="I907" s="29"/>
      <c r="K907" s="29"/>
      <c r="M907" s="29"/>
    </row>
    <row r="908" spans="1:13" s="13" customFormat="1" x14ac:dyDescent="0.2">
      <c r="A908" s="9"/>
      <c r="B908" s="9"/>
      <c r="C908" s="27"/>
      <c r="D908" s="9"/>
      <c r="E908" s="27"/>
      <c r="F908" s="9"/>
      <c r="G908" s="29"/>
      <c r="I908" s="29"/>
      <c r="K908" s="29"/>
      <c r="M908" s="29"/>
    </row>
    <row r="909" spans="1:13" s="13" customFormat="1" x14ac:dyDescent="0.2">
      <c r="A909" s="9"/>
      <c r="B909" s="9"/>
      <c r="C909" s="27"/>
      <c r="D909" s="9"/>
      <c r="E909" s="27"/>
      <c r="F909" s="9"/>
      <c r="G909" s="29"/>
      <c r="I909" s="29"/>
      <c r="K909" s="29"/>
      <c r="M909" s="29"/>
    </row>
    <row r="910" spans="1:13" s="13" customFormat="1" x14ac:dyDescent="0.2">
      <c r="A910" s="9"/>
      <c r="B910" s="9"/>
      <c r="C910" s="27"/>
      <c r="D910" s="9"/>
      <c r="E910" s="27"/>
      <c r="F910" s="9"/>
      <c r="G910" s="29"/>
      <c r="I910" s="29"/>
      <c r="K910" s="29"/>
      <c r="M910" s="29"/>
    </row>
    <row r="911" spans="1:13" s="13" customFormat="1" x14ac:dyDescent="0.2">
      <c r="A911" s="9"/>
      <c r="B911" s="9"/>
      <c r="C911" s="27"/>
      <c r="D911" s="9"/>
      <c r="E911" s="27"/>
      <c r="F911" s="9"/>
      <c r="G911" s="29"/>
      <c r="I911" s="29"/>
      <c r="K911" s="29"/>
      <c r="M911" s="29"/>
    </row>
    <row r="912" spans="1:13" s="13" customFormat="1" x14ac:dyDescent="0.2">
      <c r="A912" s="9"/>
      <c r="B912" s="9"/>
      <c r="C912" s="27"/>
      <c r="D912" s="9"/>
      <c r="E912" s="27"/>
      <c r="F912" s="9"/>
      <c r="G912" s="29"/>
      <c r="I912" s="29"/>
      <c r="K912" s="29"/>
      <c r="M912" s="29"/>
    </row>
    <row r="913" spans="1:13" s="13" customFormat="1" x14ac:dyDescent="0.2">
      <c r="A913" s="9"/>
      <c r="B913" s="9"/>
      <c r="C913" s="27"/>
      <c r="D913" s="9"/>
      <c r="E913" s="27"/>
      <c r="F913" s="9"/>
      <c r="G913" s="29"/>
      <c r="I913" s="29"/>
      <c r="K913" s="29"/>
      <c r="M913" s="29"/>
    </row>
    <row r="914" spans="1:13" s="13" customFormat="1" x14ac:dyDescent="0.2">
      <c r="A914" s="9"/>
      <c r="B914" s="9"/>
      <c r="C914" s="27"/>
      <c r="D914" s="9"/>
      <c r="E914" s="27"/>
      <c r="F914" s="9"/>
      <c r="G914" s="29"/>
      <c r="I914" s="29"/>
      <c r="K914" s="29"/>
      <c r="M914" s="29"/>
    </row>
    <row r="915" spans="1:13" s="13" customFormat="1" x14ac:dyDescent="0.2">
      <c r="A915" s="9"/>
      <c r="B915" s="9"/>
      <c r="C915" s="27"/>
      <c r="D915" s="9"/>
      <c r="E915" s="27"/>
      <c r="F915" s="9"/>
      <c r="G915" s="29"/>
      <c r="I915" s="29"/>
      <c r="K915" s="29"/>
      <c r="M915" s="29"/>
    </row>
    <row r="916" spans="1:13" s="13" customFormat="1" x14ac:dyDescent="0.2">
      <c r="A916" s="9"/>
      <c r="B916" s="9"/>
      <c r="C916" s="27"/>
      <c r="D916" s="9"/>
      <c r="E916" s="27"/>
      <c r="F916" s="9"/>
      <c r="G916" s="29"/>
      <c r="I916" s="29"/>
      <c r="K916" s="29"/>
      <c r="M916" s="29"/>
    </row>
    <row r="917" spans="1:13" s="13" customFormat="1" x14ac:dyDescent="0.2">
      <c r="A917" s="9"/>
      <c r="B917" s="9"/>
      <c r="C917" s="27"/>
      <c r="D917" s="9"/>
      <c r="E917" s="27"/>
      <c r="F917" s="9"/>
      <c r="G917" s="29"/>
      <c r="I917" s="29"/>
      <c r="K917" s="29"/>
      <c r="M917" s="29"/>
    </row>
    <row r="918" spans="1:13" s="13" customFormat="1" x14ac:dyDescent="0.2">
      <c r="A918" s="9"/>
      <c r="B918" s="9"/>
      <c r="C918" s="27"/>
      <c r="D918" s="9"/>
      <c r="E918" s="27"/>
      <c r="F918" s="9"/>
      <c r="G918" s="29"/>
      <c r="I918" s="29"/>
      <c r="K918" s="29"/>
      <c r="M918" s="29"/>
    </row>
    <row r="919" spans="1:13" s="13" customFormat="1" x14ac:dyDescent="0.2">
      <c r="A919" s="9"/>
      <c r="B919" s="9"/>
      <c r="C919" s="27"/>
      <c r="D919" s="9"/>
      <c r="E919" s="27"/>
      <c r="F919" s="9"/>
      <c r="G919" s="29"/>
      <c r="I919" s="29"/>
      <c r="K919" s="29"/>
      <c r="M919" s="29"/>
    </row>
    <row r="920" spans="1:13" s="13" customFormat="1" x14ac:dyDescent="0.2">
      <c r="A920" s="9"/>
      <c r="B920" s="9"/>
      <c r="C920" s="27"/>
      <c r="D920" s="9"/>
      <c r="E920" s="27"/>
      <c r="F920" s="9"/>
      <c r="G920" s="29"/>
      <c r="I920" s="29"/>
      <c r="K920" s="29"/>
      <c r="M920" s="29"/>
    </row>
    <row r="921" spans="1:13" s="13" customFormat="1" x14ac:dyDescent="0.2">
      <c r="A921" s="9"/>
      <c r="B921" s="9"/>
      <c r="C921" s="27"/>
      <c r="D921" s="9"/>
      <c r="E921" s="27"/>
      <c r="F921" s="9"/>
      <c r="G921" s="29"/>
      <c r="I921" s="29"/>
      <c r="K921" s="29"/>
      <c r="M921" s="29"/>
    </row>
    <row r="922" spans="1:13" s="13" customFormat="1" x14ac:dyDescent="0.2">
      <c r="A922" s="9"/>
      <c r="B922" s="9"/>
      <c r="C922" s="27"/>
      <c r="D922" s="9"/>
      <c r="E922" s="27"/>
      <c r="F922" s="9"/>
      <c r="G922" s="29"/>
      <c r="I922" s="29"/>
      <c r="K922" s="29"/>
      <c r="M922" s="29"/>
    </row>
    <row r="923" spans="1:13" s="13" customFormat="1" x14ac:dyDescent="0.2">
      <c r="A923" s="9"/>
      <c r="B923" s="9"/>
      <c r="C923" s="27"/>
      <c r="D923" s="9"/>
      <c r="E923" s="27"/>
      <c r="F923" s="9"/>
      <c r="G923" s="29"/>
      <c r="I923" s="29"/>
      <c r="K923" s="29"/>
      <c r="M923" s="29"/>
    </row>
    <row r="924" spans="1:13" s="13" customFormat="1" x14ac:dyDescent="0.2">
      <c r="A924" s="9"/>
      <c r="B924" s="9"/>
      <c r="C924" s="27"/>
      <c r="D924" s="9"/>
      <c r="E924" s="27"/>
      <c r="F924" s="9"/>
      <c r="G924" s="29"/>
      <c r="I924" s="29"/>
      <c r="K924" s="29"/>
      <c r="M924" s="29"/>
    </row>
    <row r="925" spans="1:13" s="13" customFormat="1" x14ac:dyDescent="0.2">
      <c r="A925" s="9"/>
      <c r="B925" s="9"/>
      <c r="C925" s="27"/>
      <c r="D925" s="9"/>
      <c r="E925" s="27"/>
      <c r="F925" s="9"/>
      <c r="G925" s="29"/>
      <c r="I925" s="29"/>
      <c r="K925" s="29"/>
      <c r="M925" s="29"/>
    </row>
    <row r="926" spans="1:13" s="13" customFormat="1" x14ac:dyDescent="0.2">
      <c r="A926" s="9"/>
      <c r="B926" s="9"/>
      <c r="C926" s="27"/>
      <c r="D926" s="9"/>
      <c r="E926" s="27"/>
      <c r="F926" s="9"/>
      <c r="G926" s="29"/>
      <c r="I926" s="29"/>
      <c r="K926" s="29"/>
      <c r="M926" s="29"/>
    </row>
    <row r="927" spans="1:13" s="13" customFormat="1" x14ac:dyDescent="0.2">
      <c r="A927" s="9"/>
      <c r="B927" s="9"/>
      <c r="C927" s="27"/>
      <c r="D927" s="9"/>
      <c r="E927" s="27"/>
      <c r="F927" s="9"/>
      <c r="G927" s="29"/>
      <c r="I927" s="29"/>
      <c r="K927" s="29"/>
      <c r="M927" s="29"/>
    </row>
    <row r="928" spans="1:13" s="13" customFormat="1" x14ac:dyDescent="0.2">
      <c r="A928" s="9"/>
      <c r="B928" s="9"/>
      <c r="C928" s="27"/>
      <c r="D928" s="9"/>
      <c r="E928" s="27"/>
      <c r="F928" s="9"/>
      <c r="G928" s="29"/>
      <c r="I928" s="29"/>
      <c r="K928" s="29"/>
      <c r="M928" s="29"/>
    </row>
    <row r="929" spans="1:13" s="13" customFormat="1" x14ac:dyDescent="0.2">
      <c r="A929" s="9"/>
      <c r="B929" s="9"/>
      <c r="C929" s="27"/>
      <c r="D929" s="9"/>
      <c r="E929" s="27"/>
      <c r="F929" s="9"/>
      <c r="G929" s="29"/>
      <c r="I929" s="29"/>
      <c r="K929" s="29"/>
      <c r="M929" s="29"/>
    </row>
    <row r="930" spans="1:13" s="13" customFormat="1" x14ac:dyDescent="0.2">
      <c r="A930" s="9"/>
      <c r="B930" s="9"/>
      <c r="C930" s="27"/>
      <c r="D930" s="9"/>
      <c r="E930" s="27"/>
      <c r="F930" s="9"/>
      <c r="G930" s="29"/>
      <c r="I930" s="29"/>
      <c r="K930" s="29"/>
      <c r="M930" s="29"/>
    </row>
    <row r="931" spans="1:13" s="13" customFormat="1" x14ac:dyDescent="0.2">
      <c r="A931" s="9"/>
      <c r="B931" s="9"/>
      <c r="C931" s="27"/>
      <c r="D931" s="9"/>
      <c r="E931" s="27"/>
      <c r="F931" s="9"/>
      <c r="G931" s="29"/>
      <c r="I931" s="29"/>
      <c r="K931" s="29"/>
      <c r="M931" s="29"/>
    </row>
    <row r="932" spans="1:13" s="13" customFormat="1" x14ac:dyDescent="0.2">
      <c r="A932" s="9"/>
      <c r="B932" s="9"/>
      <c r="C932" s="27"/>
      <c r="D932" s="9"/>
      <c r="E932" s="27"/>
      <c r="F932" s="9"/>
      <c r="G932" s="29"/>
      <c r="I932" s="29"/>
      <c r="K932" s="29"/>
      <c r="M932" s="29"/>
    </row>
    <row r="933" spans="1:13" s="13" customFormat="1" x14ac:dyDescent="0.2">
      <c r="A933" s="9"/>
      <c r="B933" s="9"/>
      <c r="C933" s="27"/>
      <c r="D933" s="9"/>
      <c r="E933" s="27"/>
      <c r="F933" s="9"/>
      <c r="G933" s="29"/>
      <c r="I933" s="29"/>
      <c r="K933" s="29"/>
      <c r="M933" s="29"/>
    </row>
    <row r="934" spans="1:13" s="13" customFormat="1" x14ac:dyDescent="0.2">
      <c r="A934" s="9"/>
      <c r="B934" s="9"/>
      <c r="C934" s="27"/>
      <c r="D934" s="9"/>
      <c r="E934" s="27"/>
      <c r="F934" s="9"/>
      <c r="G934" s="29"/>
      <c r="I934" s="29"/>
      <c r="K934" s="29"/>
      <c r="M934" s="29"/>
    </row>
    <row r="935" spans="1:13" s="13" customFormat="1" x14ac:dyDescent="0.2">
      <c r="A935" s="9"/>
      <c r="B935" s="9"/>
      <c r="C935" s="27"/>
      <c r="D935" s="9"/>
      <c r="E935" s="27"/>
      <c r="F935" s="9"/>
      <c r="G935" s="29"/>
      <c r="I935" s="29"/>
      <c r="K935" s="29"/>
      <c r="M935" s="29"/>
    </row>
    <row r="936" spans="1:13" s="13" customFormat="1" x14ac:dyDescent="0.2">
      <c r="A936" s="9"/>
      <c r="B936" s="9"/>
      <c r="C936" s="27"/>
      <c r="D936" s="9"/>
      <c r="E936" s="27"/>
      <c r="F936" s="9"/>
      <c r="G936" s="29"/>
      <c r="I936" s="29"/>
      <c r="K936" s="29"/>
      <c r="M936" s="29"/>
    </row>
    <row r="937" spans="1:13" s="13" customFormat="1" x14ac:dyDescent="0.2">
      <c r="A937" s="9"/>
      <c r="B937" s="9"/>
      <c r="C937" s="27"/>
      <c r="D937" s="9"/>
      <c r="E937" s="27"/>
      <c r="F937" s="9"/>
      <c r="G937" s="29"/>
      <c r="I937" s="29"/>
      <c r="K937" s="29"/>
      <c r="M937" s="29"/>
    </row>
    <row r="938" spans="1:13" s="13" customFormat="1" x14ac:dyDescent="0.2">
      <c r="A938" s="9"/>
      <c r="B938" s="9"/>
      <c r="C938" s="27"/>
      <c r="D938" s="9"/>
      <c r="E938" s="27"/>
      <c r="F938" s="9"/>
      <c r="G938" s="29"/>
      <c r="I938" s="29"/>
      <c r="K938" s="29"/>
      <c r="M938" s="29"/>
    </row>
    <row r="939" spans="1:13" s="13" customFormat="1" x14ac:dyDescent="0.2">
      <c r="A939" s="9"/>
      <c r="B939" s="9"/>
      <c r="C939" s="27"/>
      <c r="D939" s="9"/>
      <c r="E939" s="27"/>
      <c r="F939" s="9"/>
      <c r="G939" s="29"/>
      <c r="I939" s="29"/>
      <c r="K939" s="29"/>
      <c r="M939" s="29"/>
    </row>
    <row r="940" spans="1:13" s="13" customFormat="1" x14ac:dyDescent="0.2">
      <c r="A940" s="9"/>
      <c r="B940" s="9"/>
      <c r="C940" s="27"/>
      <c r="D940" s="9"/>
      <c r="E940" s="27"/>
      <c r="F940" s="9"/>
      <c r="G940" s="29"/>
      <c r="I940" s="29"/>
      <c r="K940" s="29"/>
      <c r="M940" s="29"/>
    </row>
    <row r="941" spans="1:13" s="13" customFormat="1" x14ac:dyDescent="0.2">
      <c r="A941" s="9"/>
      <c r="B941" s="9"/>
      <c r="C941" s="27"/>
      <c r="D941" s="9"/>
      <c r="E941" s="27"/>
      <c r="F941" s="9"/>
      <c r="G941" s="29"/>
      <c r="I941" s="29"/>
      <c r="K941" s="29"/>
      <c r="M941" s="29"/>
    </row>
    <row r="942" spans="1:13" s="13" customFormat="1" x14ac:dyDescent="0.2">
      <c r="A942" s="9"/>
      <c r="B942" s="9"/>
      <c r="C942" s="27"/>
      <c r="D942" s="9"/>
      <c r="E942" s="27"/>
      <c r="F942" s="9"/>
      <c r="G942" s="29"/>
      <c r="I942" s="29"/>
      <c r="K942" s="29"/>
      <c r="M942" s="29"/>
    </row>
    <row r="943" spans="1:13" s="13" customFormat="1" x14ac:dyDescent="0.2">
      <c r="A943" s="9"/>
      <c r="B943" s="9"/>
      <c r="C943" s="27"/>
      <c r="D943" s="9"/>
      <c r="E943" s="27"/>
      <c r="F943" s="9"/>
      <c r="G943" s="29"/>
      <c r="I943" s="29"/>
      <c r="K943" s="29"/>
      <c r="M943" s="29"/>
    </row>
    <row r="944" spans="1:13" s="13" customFormat="1" x14ac:dyDescent="0.2">
      <c r="A944" s="9"/>
      <c r="B944" s="9"/>
      <c r="C944" s="27"/>
      <c r="D944" s="9"/>
      <c r="E944" s="27"/>
      <c r="F944" s="9"/>
      <c r="G944" s="29"/>
      <c r="I944" s="29"/>
      <c r="K944" s="29"/>
      <c r="M944" s="29"/>
    </row>
    <row r="945" spans="1:13" s="13" customFormat="1" x14ac:dyDescent="0.2">
      <c r="A945" s="9"/>
      <c r="B945" s="9"/>
      <c r="C945" s="27"/>
      <c r="D945" s="9"/>
      <c r="E945" s="27"/>
      <c r="F945" s="9"/>
      <c r="G945" s="29"/>
      <c r="I945" s="29"/>
      <c r="K945" s="29"/>
      <c r="M945" s="29"/>
    </row>
    <row r="946" spans="1:13" s="13" customFormat="1" x14ac:dyDescent="0.2">
      <c r="A946" s="9"/>
      <c r="B946" s="9"/>
      <c r="C946" s="27"/>
      <c r="D946" s="9"/>
      <c r="E946" s="27"/>
      <c r="F946" s="9"/>
      <c r="G946" s="29"/>
      <c r="I946" s="29"/>
      <c r="K946" s="29"/>
      <c r="M946" s="29"/>
    </row>
    <row r="947" spans="1:13" s="13" customFormat="1" x14ac:dyDescent="0.2">
      <c r="A947" s="9"/>
      <c r="B947" s="9"/>
      <c r="C947" s="27"/>
      <c r="D947" s="9"/>
      <c r="E947" s="27"/>
      <c r="F947" s="9"/>
      <c r="G947" s="29"/>
      <c r="I947" s="29"/>
      <c r="K947" s="29"/>
      <c r="M947" s="29"/>
    </row>
    <row r="948" spans="1:13" s="13" customFormat="1" x14ac:dyDescent="0.2">
      <c r="A948" s="9"/>
      <c r="B948" s="9"/>
      <c r="C948" s="27"/>
      <c r="D948" s="9"/>
      <c r="E948" s="27"/>
      <c r="F948" s="9"/>
      <c r="G948" s="29"/>
      <c r="I948" s="29"/>
      <c r="K948" s="29"/>
      <c r="M948" s="29"/>
    </row>
    <row r="949" spans="1:13" s="13" customFormat="1" x14ac:dyDescent="0.2">
      <c r="A949" s="9"/>
      <c r="B949" s="9"/>
      <c r="C949" s="27"/>
      <c r="D949" s="9"/>
      <c r="E949" s="27"/>
      <c r="F949" s="9"/>
      <c r="G949" s="29"/>
      <c r="I949" s="29"/>
      <c r="K949" s="29"/>
      <c r="M949" s="29"/>
    </row>
    <row r="950" spans="1:13" s="13" customFormat="1" x14ac:dyDescent="0.2">
      <c r="A950" s="9"/>
      <c r="B950" s="9"/>
      <c r="C950" s="27"/>
      <c r="D950" s="9"/>
      <c r="E950" s="27"/>
      <c r="F950" s="9"/>
      <c r="G950" s="29"/>
      <c r="I950" s="29"/>
      <c r="K950" s="29"/>
      <c r="M950" s="29"/>
    </row>
    <row r="951" spans="1:13" s="13" customFormat="1" x14ac:dyDescent="0.2">
      <c r="A951" s="9"/>
      <c r="B951" s="9"/>
      <c r="C951" s="27"/>
      <c r="D951" s="9"/>
      <c r="E951" s="27"/>
      <c r="F951" s="9"/>
      <c r="G951" s="29"/>
      <c r="I951" s="29"/>
      <c r="K951" s="29"/>
      <c r="M951" s="29"/>
    </row>
    <row r="952" spans="1:13" s="13" customFormat="1" x14ac:dyDescent="0.2">
      <c r="A952" s="9"/>
      <c r="B952" s="9"/>
      <c r="C952" s="27"/>
      <c r="D952" s="9"/>
      <c r="E952" s="27"/>
      <c r="F952" s="9"/>
      <c r="G952" s="29"/>
      <c r="I952" s="29"/>
      <c r="K952" s="29"/>
      <c r="M952" s="29"/>
    </row>
    <row r="953" spans="1:13" s="13" customFormat="1" x14ac:dyDescent="0.2">
      <c r="A953" s="9"/>
      <c r="B953" s="9"/>
      <c r="C953" s="27"/>
      <c r="D953" s="9"/>
      <c r="E953" s="27"/>
      <c r="F953" s="9"/>
      <c r="G953" s="29"/>
      <c r="I953" s="29"/>
      <c r="K953" s="29"/>
      <c r="M953" s="29"/>
    </row>
    <row r="954" spans="1:13" s="13" customFormat="1" x14ac:dyDescent="0.2">
      <c r="A954" s="9"/>
      <c r="B954" s="9"/>
      <c r="C954" s="27"/>
      <c r="D954" s="9"/>
      <c r="E954" s="27"/>
      <c r="F954" s="9"/>
      <c r="G954" s="29"/>
      <c r="I954" s="29"/>
      <c r="K954" s="29"/>
      <c r="M954" s="29"/>
    </row>
    <row r="955" spans="1:13" s="13" customFormat="1" x14ac:dyDescent="0.2">
      <c r="A955" s="9"/>
      <c r="B955" s="9"/>
      <c r="C955" s="27"/>
      <c r="D955" s="9"/>
      <c r="E955" s="27"/>
      <c r="F955" s="9"/>
      <c r="G955" s="29"/>
      <c r="I955" s="29"/>
      <c r="K955" s="29"/>
      <c r="M955" s="29"/>
    </row>
    <row r="956" spans="1:13" s="13" customFormat="1" x14ac:dyDescent="0.2">
      <c r="A956" s="9"/>
      <c r="B956" s="9"/>
      <c r="C956" s="27"/>
      <c r="D956" s="9"/>
      <c r="E956" s="27"/>
      <c r="F956" s="9"/>
      <c r="G956" s="29"/>
      <c r="I956" s="29"/>
      <c r="K956" s="29"/>
      <c r="M956" s="29"/>
    </row>
    <row r="957" spans="1:13" s="13" customFormat="1" x14ac:dyDescent="0.2">
      <c r="A957" s="9"/>
      <c r="B957" s="9"/>
      <c r="C957" s="27"/>
      <c r="D957" s="9"/>
      <c r="E957" s="27"/>
      <c r="F957" s="9"/>
      <c r="G957" s="29"/>
      <c r="I957" s="29"/>
      <c r="K957" s="29"/>
      <c r="M957" s="29"/>
    </row>
    <row r="958" spans="1:13" s="13" customFormat="1" x14ac:dyDescent="0.2">
      <c r="A958" s="9"/>
      <c r="B958" s="9"/>
      <c r="C958" s="27"/>
      <c r="D958" s="9"/>
      <c r="E958" s="27"/>
      <c r="F958" s="9"/>
      <c r="G958" s="29"/>
      <c r="I958" s="29"/>
      <c r="K958" s="29"/>
      <c r="M958" s="29"/>
    </row>
    <row r="959" spans="1:13" s="13" customFormat="1" x14ac:dyDescent="0.2">
      <c r="A959" s="9"/>
      <c r="B959" s="9"/>
      <c r="C959" s="27"/>
      <c r="D959" s="9"/>
      <c r="E959" s="27"/>
      <c r="F959" s="9"/>
      <c r="G959" s="29"/>
      <c r="I959" s="29"/>
      <c r="K959" s="29"/>
      <c r="M959" s="29"/>
    </row>
    <row r="960" spans="1:13" s="13" customFormat="1" x14ac:dyDescent="0.2">
      <c r="A960" s="9"/>
      <c r="B960" s="9"/>
      <c r="C960" s="27"/>
      <c r="D960" s="9"/>
      <c r="E960" s="27"/>
      <c r="F960" s="9"/>
      <c r="G960" s="29"/>
      <c r="I960" s="29"/>
      <c r="K960" s="29"/>
      <c r="M960" s="29"/>
    </row>
    <row r="961" spans="1:13" s="13" customFormat="1" x14ac:dyDescent="0.2">
      <c r="A961" s="9"/>
      <c r="B961" s="9"/>
      <c r="C961" s="27"/>
      <c r="D961" s="9"/>
      <c r="E961" s="27"/>
      <c r="F961" s="9"/>
      <c r="G961" s="29"/>
      <c r="I961" s="29"/>
      <c r="K961" s="29"/>
      <c r="M961" s="29"/>
    </row>
    <row r="962" spans="1:13" s="13" customFormat="1" x14ac:dyDescent="0.2">
      <c r="A962" s="9"/>
      <c r="B962" s="9"/>
      <c r="C962" s="27"/>
      <c r="D962" s="9"/>
      <c r="E962" s="27"/>
      <c r="F962" s="9"/>
      <c r="G962" s="29"/>
      <c r="I962" s="29"/>
      <c r="K962" s="29"/>
      <c r="M962" s="29"/>
    </row>
    <row r="963" spans="1:13" s="13" customFormat="1" x14ac:dyDescent="0.2">
      <c r="A963" s="9"/>
      <c r="B963" s="9"/>
      <c r="C963" s="27"/>
      <c r="D963" s="9"/>
      <c r="E963" s="27"/>
      <c r="F963" s="9"/>
      <c r="G963" s="29"/>
      <c r="I963" s="29"/>
      <c r="K963" s="29"/>
      <c r="M963" s="29"/>
    </row>
    <row r="964" spans="1:13" s="13" customFormat="1" x14ac:dyDescent="0.2">
      <c r="A964" s="9"/>
      <c r="B964" s="9"/>
      <c r="C964" s="27"/>
      <c r="D964" s="9"/>
      <c r="E964" s="27"/>
      <c r="F964" s="9"/>
      <c r="G964" s="29"/>
      <c r="I964" s="29"/>
      <c r="K964" s="29"/>
      <c r="M964" s="29"/>
    </row>
    <row r="965" spans="1:13" s="13" customFormat="1" x14ac:dyDescent="0.2">
      <c r="A965" s="9"/>
      <c r="B965" s="9"/>
      <c r="C965" s="27"/>
      <c r="D965" s="9"/>
      <c r="E965" s="27"/>
      <c r="F965" s="9"/>
      <c r="G965" s="29"/>
      <c r="I965" s="29"/>
      <c r="K965" s="29"/>
      <c r="M965" s="29"/>
    </row>
    <row r="966" spans="1:13" s="13" customFormat="1" x14ac:dyDescent="0.2">
      <c r="A966" s="9"/>
      <c r="B966" s="9"/>
      <c r="C966" s="27"/>
      <c r="D966" s="9"/>
      <c r="E966" s="27"/>
      <c r="F966" s="9"/>
      <c r="G966" s="29"/>
      <c r="I966" s="29"/>
      <c r="K966" s="29"/>
      <c r="M966" s="29"/>
    </row>
    <row r="967" spans="1:13" s="13" customFormat="1" x14ac:dyDescent="0.2">
      <c r="A967" s="9"/>
      <c r="B967" s="9"/>
      <c r="C967" s="27"/>
      <c r="D967" s="9"/>
      <c r="E967" s="27"/>
      <c r="F967" s="9"/>
      <c r="G967" s="29"/>
      <c r="I967" s="29"/>
      <c r="K967" s="29"/>
      <c r="M967" s="29"/>
    </row>
    <row r="968" spans="1:13" s="13" customFormat="1" x14ac:dyDescent="0.2">
      <c r="A968" s="9"/>
      <c r="B968" s="9"/>
      <c r="C968" s="27"/>
      <c r="D968" s="9"/>
      <c r="E968" s="27"/>
      <c r="F968" s="9"/>
      <c r="G968" s="29"/>
      <c r="I968" s="29"/>
      <c r="K968" s="29"/>
      <c r="M968" s="29"/>
    </row>
    <row r="969" spans="1:13" s="13" customFormat="1" x14ac:dyDescent="0.2">
      <c r="A969" s="9"/>
      <c r="B969" s="9"/>
      <c r="C969" s="27"/>
      <c r="D969" s="9"/>
      <c r="E969" s="27"/>
      <c r="F969" s="9"/>
      <c r="G969" s="29"/>
      <c r="I969" s="29"/>
      <c r="K969" s="29"/>
      <c r="M969" s="29"/>
    </row>
    <row r="970" spans="1:13" s="13" customFormat="1" x14ac:dyDescent="0.2">
      <c r="A970" s="9"/>
      <c r="B970" s="9"/>
      <c r="C970" s="27"/>
      <c r="D970" s="9"/>
      <c r="E970" s="27"/>
      <c r="F970" s="9"/>
      <c r="G970" s="29"/>
      <c r="I970" s="29"/>
      <c r="K970" s="29"/>
      <c r="M970" s="29"/>
    </row>
    <row r="971" spans="1:13" s="13" customFormat="1" x14ac:dyDescent="0.2">
      <c r="A971" s="9"/>
      <c r="B971" s="9"/>
      <c r="C971" s="27"/>
      <c r="D971" s="9"/>
      <c r="E971" s="27"/>
      <c r="F971" s="9"/>
      <c r="G971" s="29"/>
      <c r="I971" s="29"/>
      <c r="K971" s="29"/>
      <c r="M971" s="29"/>
    </row>
    <row r="972" spans="1:13" s="13" customFormat="1" x14ac:dyDescent="0.2">
      <c r="A972" s="9"/>
      <c r="B972" s="9"/>
      <c r="C972" s="27"/>
      <c r="D972" s="9"/>
      <c r="E972" s="27"/>
      <c r="F972" s="9"/>
      <c r="G972" s="29"/>
      <c r="I972" s="29"/>
      <c r="K972" s="29"/>
      <c r="M972" s="29"/>
    </row>
    <row r="973" spans="1:13" s="13" customFormat="1" x14ac:dyDescent="0.2">
      <c r="A973" s="9"/>
      <c r="B973" s="9"/>
      <c r="C973" s="27"/>
      <c r="D973" s="9"/>
      <c r="E973" s="27"/>
      <c r="F973" s="9"/>
      <c r="G973" s="29"/>
      <c r="I973" s="29"/>
      <c r="K973" s="29"/>
      <c r="M973" s="29"/>
    </row>
    <row r="974" spans="1:13" s="13" customFormat="1" x14ac:dyDescent="0.2">
      <c r="A974" s="9"/>
      <c r="B974" s="9"/>
      <c r="C974" s="27"/>
      <c r="D974" s="9"/>
      <c r="E974" s="27"/>
      <c r="F974" s="9"/>
      <c r="G974" s="29"/>
      <c r="I974" s="29"/>
      <c r="K974" s="29"/>
      <c r="M974" s="29"/>
    </row>
    <row r="975" spans="1:13" s="13" customFormat="1" x14ac:dyDescent="0.2">
      <c r="A975" s="9"/>
      <c r="B975" s="9"/>
      <c r="C975" s="27"/>
      <c r="D975" s="9"/>
      <c r="E975" s="27"/>
      <c r="F975" s="9"/>
      <c r="G975" s="29"/>
      <c r="I975" s="29"/>
      <c r="K975" s="29"/>
      <c r="M975" s="29"/>
    </row>
    <row r="976" spans="1:13" s="13" customFormat="1" x14ac:dyDescent="0.2">
      <c r="A976" s="9"/>
      <c r="B976" s="9"/>
      <c r="C976" s="27"/>
      <c r="D976" s="9"/>
      <c r="E976" s="27"/>
      <c r="F976" s="9"/>
      <c r="G976" s="29"/>
      <c r="I976" s="29"/>
      <c r="K976" s="29"/>
      <c r="M976" s="29"/>
    </row>
    <row r="977" spans="1:13" s="13" customFormat="1" x14ac:dyDescent="0.2">
      <c r="A977" s="9"/>
      <c r="B977" s="9"/>
      <c r="C977" s="27"/>
      <c r="D977" s="9"/>
      <c r="E977" s="27"/>
      <c r="F977" s="9"/>
      <c r="G977" s="29"/>
      <c r="I977" s="29"/>
      <c r="K977" s="29"/>
      <c r="M977" s="29"/>
    </row>
    <row r="978" spans="1:13" s="13" customFormat="1" x14ac:dyDescent="0.2">
      <c r="A978" s="9"/>
      <c r="B978" s="9"/>
      <c r="C978" s="27"/>
      <c r="D978" s="9"/>
      <c r="E978" s="27"/>
      <c r="F978" s="9"/>
      <c r="G978" s="29"/>
      <c r="I978" s="29"/>
      <c r="K978" s="29"/>
      <c r="M978" s="29"/>
    </row>
    <row r="979" spans="1:13" s="13" customFormat="1" x14ac:dyDescent="0.2">
      <c r="A979" s="9"/>
      <c r="B979" s="9"/>
      <c r="C979" s="27"/>
      <c r="D979" s="9"/>
      <c r="E979" s="27"/>
      <c r="F979" s="9"/>
      <c r="G979" s="29"/>
      <c r="I979" s="29"/>
      <c r="K979" s="29"/>
      <c r="M979" s="29"/>
    </row>
    <row r="980" spans="1:13" s="13" customFormat="1" x14ac:dyDescent="0.2">
      <c r="A980" s="9"/>
      <c r="B980" s="9"/>
      <c r="C980" s="27"/>
      <c r="D980" s="9"/>
      <c r="E980" s="27"/>
      <c r="F980" s="9"/>
      <c r="G980" s="29"/>
      <c r="I980" s="29"/>
      <c r="K980" s="29"/>
      <c r="M980" s="29"/>
    </row>
    <row r="981" spans="1:13" s="13" customFormat="1" x14ac:dyDescent="0.2">
      <c r="A981" s="9"/>
      <c r="B981" s="9"/>
      <c r="C981" s="27"/>
      <c r="D981" s="9"/>
      <c r="E981" s="27"/>
      <c r="F981" s="9"/>
      <c r="G981" s="29"/>
      <c r="I981" s="29"/>
      <c r="K981" s="29"/>
      <c r="M981" s="29"/>
    </row>
    <row r="982" spans="1:13" s="13" customFormat="1" x14ac:dyDescent="0.2">
      <c r="A982" s="9"/>
      <c r="B982" s="9"/>
      <c r="C982" s="27"/>
      <c r="D982" s="9"/>
      <c r="E982" s="27"/>
      <c r="F982" s="9"/>
      <c r="G982" s="29"/>
      <c r="I982" s="29"/>
      <c r="K982" s="29"/>
      <c r="M982" s="29"/>
    </row>
    <row r="983" spans="1:13" s="13" customFormat="1" x14ac:dyDescent="0.2">
      <c r="A983" s="9"/>
      <c r="B983" s="9"/>
      <c r="C983" s="27"/>
      <c r="D983" s="9"/>
      <c r="E983" s="27"/>
      <c r="F983" s="9"/>
      <c r="G983" s="29"/>
      <c r="I983" s="29"/>
      <c r="K983" s="29"/>
      <c r="M983" s="29"/>
    </row>
    <row r="984" spans="1:13" s="13" customFormat="1" x14ac:dyDescent="0.2">
      <c r="A984" s="9"/>
      <c r="B984" s="9"/>
      <c r="C984" s="27"/>
      <c r="D984" s="9"/>
      <c r="E984" s="27"/>
      <c r="F984" s="9"/>
      <c r="G984" s="29"/>
      <c r="I984" s="29"/>
      <c r="K984" s="29"/>
      <c r="M984" s="29"/>
    </row>
    <row r="985" spans="1:13" s="13" customFormat="1" x14ac:dyDescent="0.2">
      <c r="A985" s="9"/>
      <c r="B985" s="9"/>
      <c r="C985" s="27"/>
      <c r="D985" s="9"/>
      <c r="E985" s="27"/>
      <c r="F985" s="9"/>
      <c r="G985" s="29"/>
      <c r="I985" s="29"/>
      <c r="K985" s="29"/>
      <c r="M985" s="29"/>
    </row>
    <row r="986" spans="1:13" s="13" customFormat="1" x14ac:dyDescent="0.2">
      <c r="A986" s="9"/>
      <c r="B986" s="9"/>
      <c r="C986" s="27"/>
      <c r="D986" s="9"/>
      <c r="E986" s="27"/>
      <c r="F986" s="9"/>
      <c r="G986" s="29"/>
      <c r="I986" s="29"/>
      <c r="K986" s="29"/>
      <c r="M986" s="29"/>
    </row>
    <row r="987" spans="1:13" s="13" customFormat="1" x14ac:dyDescent="0.2">
      <c r="A987" s="9"/>
      <c r="B987" s="9"/>
      <c r="C987" s="27"/>
      <c r="D987" s="9"/>
      <c r="E987" s="27"/>
      <c r="F987" s="9"/>
      <c r="G987" s="29"/>
      <c r="I987" s="29"/>
      <c r="K987" s="29"/>
      <c r="M987" s="29"/>
    </row>
    <row r="988" spans="1:13" s="13" customFormat="1" x14ac:dyDescent="0.2">
      <c r="A988" s="9"/>
      <c r="B988" s="9"/>
      <c r="C988" s="27"/>
      <c r="D988" s="9"/>
      <c r="E988" s="27"/>
      <c r="F988" s="9"/>
      <c r="G988" s="29"/>
      <c r="I988" s="29"/>
      <c r="K988" s="29"/>
      <c r="M988" s="29"/>
    </row>
    <row r="989" spans="1:13" s="13" customFormat="1" x14ac:dyDescent="0.2">
      <c r="A989" s="9"/>
      <c r="B989" s="9"/>
      <c r="C989" s="27"/>
      <c r="D989" s="9"/>
      <c r="E989" s="27"/>
      <c r="F989" s="9"/>
      <c r="G989" s="29"/>
      <c r="I989" s="29"/>
      <c r="K989" s="29"/>
      <c r="M989" s="29"/>
    </row>
    <row r="990" spans="1:13" s="13" customFormat="1" x14ac:dyDescent="0.2">
      <c r="A990" s="9"/>
      <c r="B990" s="9"/>
      <c r="C990" s="27"/>
      <c r="D990" s="9"/>
      <c r="E990" s="27"/>
      <c r="F990" s="9"/>
      <c r="G990" s="29"/>
      <c r="I990" s="29"/>
      <c r="K990" s="29"/>
      <c r="M990" s="29"/>
    </row>
    <row r="991" spans="1:13" s="13" customFormat="1" x14ac:dyDescent="0.2">
      <c r="A991" s="9"/>
      <c r="B991" s="9"/>
      <c r="C991" s="27"/>
      <c r="D991" s="9"/>
      <c r="E991" s="27"/>
      <c r="F991" s="9"/>
      <c r="G991" s="29"/>
      <c r="I991" s="29"/>
      <c r="K991" s="29"/>
      <c r="M991" s="29"/>
    </row>
    <row r="992" spans="1:13" s="13" customFormat="1" x14ac:dyDescent="0.2">
      <c r="A992" s="9"/>
      <c r="B992" s="9"/>
      <c r="C992" s="27"/>
      <c r="D992" s="9"/>
      <c r="E992" s="27"/>
      <c r="F992" s="9"/>
      <c r="G992" s="29"/>
      <c r="I992" s="29"/>
      <c r="K992" s="29"/>
      <c r="M992" s="29"/>
    </row>
    <row r="993" spans="1:13" s="13" customFormat="1" x14ac:dyDescent="0.2">
      <c r="A993" s="9"/>
      <c r="B993" s="9"/>
      <c r="C993" s="27"/>
      <c r="D993" s="9"/>
      <c r="E993" s="27"/>
      <c r="F993" s="9"/>
      <c r="G993" s="29"/>
      <c r="I993" s="29"/>
      <c r="K993" s="29"/>
      <c r="M993" s="29"/>
    </row>
    <row r="994" spans="1:13" s="13" customFormat="1" x14ac:dyDescent="0.2">
      <c r="A994" s="9"/>
      <c r="B994" s="9"/>
      <c r="C994" s="27"/>
      <c r="D994" s="9"/>
      <c r="E994" s="27"/>
      <c r="F994" s="9"/>
      <c r="G994" s="29"/>
      <c r="I994" s="29"/>
      <c r="K994" s="29"/>
      <c r="M994" s="29"/>
    </row>
    <row r="995" spans="1:13" s="13" customFormat="1" x14ac:dyDescent="0.2">
      <c r="A995" s="9"/>
      <c r="B995" s="9"/>
      <c r="C995" s="27"/>
      <c r="D995" s="9"/>
      <c r="E995" s="27"/>
      <c r="F995" s="9"/>
      <c r="G995" s="29"/>
      <c r="I995" s="29"/>
      <c r="K995" s="29"/>
      <c r="M995" s="29"/>
    </row>
    <row r="996" spans="1:13" s="13" customFormat="1" x14ac:dyDescent="0.2">
      <c r="A996" s="9"/>
      <c r="B996" s="9"/>
      <c r="C996" s="27"/>
      <c r="D996" s="9"/>
      <c r="E996" s="27"/>
      <c r="F996" s="9"/>
      <c r="G996" s="29"/>
      <c r="I996" s="29"/>
      <c r="K996" s="29"/>
      <c r="M996" s="29"/>
    </row>
    <row r="997" spans="1:13" s="13" customFormat="1" x14ac:dyDescent="0.2">
      <c r="A997" s="9"/>
      <c r="B997" s="9"/>
      <c r="C997" s="27"/>
      <c r="D997" s="9"/>
      <c r="E997" s="27"/>
      <c r="F997" s="9"/>
      <c r="G997" s="29"/>
      <c r="I997" s="29"/>
      <c r="K997" s="29"/>
      <c r="M997" s="29"/>
    </row>
    <row r="998" spans="1:13" s="13" customFormat="1" x14ac:dyDescent="0.2">
      <c r="A998" s="9"/>
      <c r="B998" s="9"/>
      <c r="C998" s="27"/>
      <c r="D998" s="9"/>
      <c r="E998" s="27"/>
      <c r="F998" s="9"/>
      <c r="G998" s="29"/>
      <c r="I998" s="29"/>
      <c r="K998" s="29"/>
      <c r="M998" s="29"/>
    </row>
    <row r="999" spans="1:13" s="13" customFormat="1" x14ac:dyDescent="0.2">
      <c r="A999" s="9"/>
      <c r="B999" s="9"/>
      <c r="C999" s="27"/>
      <c r="D999" s="9"/>
      <c r="E999" s="27"/>
      <c r="F999" s="9"/>
      <c r="G999" s="29"/>
      <c r="I999" s="29"/>
      <c r="K999" s="29"/>
      <c r="M999" s="29"/>
    </row>
    <row r="1000" spans="1:13" s="13" customFormat="1" x14ac:dyDescent="0.2">
      <c r="A1000" s="9"/>
      <c r="B1000" s="9"/>
      <c r="C1000" s="27"/>
      <c r="D1000" s="9"/>
      <c r="E1000" s="27"/>
      <c r="F1000" s="9"/>
      <c r="G1000" s="29"/>
      <c r="I1000" s="29"/>
      <c r="K1000" s="29"/>
      <c r="M1000" s="29"/>
    </row>
    <row r="1001" spans="1:13" s="13" customFormat="1" x14ac:dyDescent="0.2">
      <c r="A1001" s="9"/>
      <c r="B1001" s="9"/>
      <c r="C1001" s="27"/>
      <c r="D1001" s="9"/>
      <c r="E1001" s="27"/>
      <c r="F1001" s="9"/>
      <c r="G1001" s="29"/>
      <c r="I1001" s="29"/>
      <c r="K1001" s="29"/>
      <c r="M1001" s="29"/>
    </row>
    <row r="1002" spans="1:13" s="13" customFormat="1" x14ac:dyDescent="0.2">
      <c r="A1002" s="9"/>
      <c r="B1002" s="9"/>
      <c r="C1002" s="27"/>
      <c r="D1002" s="9"/>
      <c r="E1002" s="27"/>
      <c r="F1002" s="9"/>
      <c r="G1002" s="29"/>
      <c r="I1002" s="29"/>
      <c r="K1002" s="29"/>
      <c r="M1002" s="29"/>
    </row>
    <row r="1003" spans="1:13" s="13" customFormat="1" x14ac:dyDescent="0.2">
      <c r="A1003" s="9"/>
      <c r="B1003" s="9"/>
      <c r="C1003" s="27"/>
      <c r="D1003" s="9"/>
      <c r="E1003" s="27"/>
      <c r="F1003" s="9"/>
      <c r="G1003" s="29"/>
      <c r="I1003" s="29"/>
      <c r="K1003" s="29"/>
      <c r="M1003" s="29"/>
    </row>
    <row r="1004" spans="1:13" s="13" customFormat="1" x14ac:dyDescent="0.2">
      <c r="A1004" s="9"/>
      <c r="B1004" s="9"/>
      <c r="C1004" s="27"/>
      <c r="D1004" s="9"/>
      <c r="E1004" s="27"/>
      <c r="F1004" s="9"/>
      <c r="G1004" s="29"/>
      <c r="I1004" s="29"/>
      <c r="K1004" s="29"/>
      <c r="M1004" s="29"/>
    </row>
    <row r="1005" spans="1:13" s="13" customFormat="1" x14ac:dyDescent="0.2">
      <c r="A1005" s="9"/>
      <c r="B1005" s="9"/>
      <c r="C1005" s="27"/>
      <c r="D1005" s="9"/>
      <c r="E1005" s="27"/>
      <c r="F1005" s="9"/>
      <c r="G1005" s="29"/>
      <c r="I1005" s="29"/>
      <c r="K1005" s="29"/>
      <c r="M1005" s="29"/>
    </row>
    <row r="1006" spans="1:13" s="13" customFormat="1" x14ac:dyDescent="0.2">
      <c r="A1006" s="9"/>
      <c r="B1006" s="9"/>
      <c r="C1006" s="27"/>
      <c r="D1006" s="9"/>
      <c r="E1006" s="27"/>
      <c r="F1006" s="9"/>
      <c r="G1006" s="29"/>
      <c r="I1006" s="29"/>
      <c r="K1006" s="29"/>
      <c r="M1006" s="29"/>
    </row>
    <row r="1007" spans="1:13" s="13" customFormat="1" x14ac:dyDescent="0.2">
      <c r="A1007" s="9"/>
      <c r="B1007" s="9"/>
      <c r="C1007" s="27"/>
      <c r="D1007" s="9"/>
      <c r="E1007" s="27"/>
      <c r="F1007" s="9"/>
      <c r="G1007" s="29"/>
      <c r="I1007" s="29"/>
      <c r="K1007" s="29"/>
      <c r="M1007" s="29"/>
    </row>
    <row r="1008" spans="1:13" s="13" customFormat="1" x14ac:dyDescent="0.2">
      <c r="A1008" s="9"/>
      <c r="B1008" s="9"/>
      <c r="C1008" s="27"/>
      <c r="D1008" s="9"/>
      <c r="E1008" s="27"/>
      <c r="F1008" s="9"/>
      <c r="G1008" s="29"/>
      <c r="I1008" s="29"/>
      <c r="K1008" s="29"/>
      <c r="M1008" s="29"/>
    </row>
    <row r="1009" spans="1:13" s="13" customFormat="1" x14ac:dyDescent="0.2">
      <c r="A1009" s="9"/>
      <c r="B1009" s="9"/>
      <c r="C1009" s="27"/>
      <c r="D1009" s="9"/>
      <c r="E1009" s="27"/>
      <c r="F1009" s="9"/>
      <c r="G1009" s="29"/>
      <c r="I1009" s="29"/>
      <c r="K1009" s="29"/>
      <c r="M1009" s="29"/>
    </row>
    <row r="1010" spans="1:13" s="13" customFormat="1" x14ac:dyDescent="0.2">
      <c r="A1010" s="9"/>
      <c r="B1010" s="9"/>
      <c r="C1010" s="27"/>
      <c r="D1010" s="9"/>
      <c r="E1010" s="27"/>
      <c r="F1010" s="9"/>
      <c r="G1010" s="29"/>
      <c r="I1010" s="29"/>
      <c r="K1010" s="29"/>
      <c r="M1010" s="29"/>
    </row>
    <row r="1011" spans="1:13" s="13" customFormat="1" x14ac:dyDescent="0.2">
      <c r="A1011" s="9"/>
      <c r="B1011" s="9"/>
      <c r="C1011" s="27"/>
      <c r="D1011" s="9"/>
      <c r="E1011" s="27"/>
      <c r="F1011" s="9"/>
      <c r="G1011" s="29"/>
      <c r="I1011" s="29"/>
      <c r="K1011" s="29"/>
      <c r="M1011" s="29"/>
    </row>
    <row r="1012" spans="1:13" s="13" customFormat="1" x14ac:dyDescent="0.2">
      <c r="A1012" s="9"/>
      <c r="B1012" s="9"/>
      <c r="C1012" s="27"/>
      <c r="D1012" s="9"/>
      <c r="E1012" s="27"/>
      <c r="F1012" s="9"/>
      <c r="G1012" s="29"/>
      <c r="I1012" s="29"/>
      <c r="K1012" s="29"/>
      <c r="M1012" s="29"/>
    </row>
    <row r="1013" spans="1:13" s="13" customFormat="1" x14ac:dyDescent="0.2">
      <c r="A1013" s="9"/>
      <c r="B1013" s="9"/>
      <c r="C1013" s="27"/>
      <c r="D1013" s="9"/>
      <c r="E1013" s="27"/>
      <c r="F1013" s="9"/>
      <c r="G1013" s="29"/>
      <c r="I1013" s="29"/>
      <c r="K1013" s="29"/>
      <c r="M1013" s="29"/>
    </row>
  </sheetData>
  <mergeCells count="20">
    <mergeCell ref="F4:G4"/>
    <mergeCell ref="H4:I4"/>
    <mergeCell ref="F68:G68"/>
    <mergeCell ref="H68:I68"/>
    <mergeCell ref="A67:A69"/>
    <mergeCell ref="A3:A5"/>
    <mergeCell ref="A1:O1"/>
    <mergeCell ref="N3:O4"/>
    <mergeCell ref="A65:O65"/>
    <mergeCell ref="N67:O68"/>
    <mergeCell ref="B67:C68"/>
    <mergeCell ref="D67:I67"/>
    <mergeCell ref="J67:K68"/>
    <mergeCell ref="L67:M68"/>
    <mergeCell ref="D68:E68"/>
    <mergeCell ref="B3:C4"/>
    <mergeCell ref="D3:I3"/>
    <mergeCell ref="J3:K4"/>
    <mergeCell ref="L3:M4"/>
    <mergeCell ref="D4:E4"/>
  </mergeCells>
  <phoneticPr fontId="0" type="noConversion"/>
  <printOptions horizontalCentered="1"/>
  <pageMargins left="0.54" right="0" top="0" bottom="0" header="0" footer="0"/>
  <pageSetup paperSize="9" scale="86" firstPageNumber="60" orientation="landscape" useFirstPageNumber="1" r:id="rId1"/>
  <headerFooter alignWithMargins="0">
    <oddFooter>&amp;L&amp;Z&amp;F+&amp;F+&amp;A&amp;C&amp;P&amp;R&amp;D+&amp;T</oddFooter>
  </headerFooter>
  <ignoredErrors>
    <ignoredError sqref="G8:P8 H75:P76 K7 N9:P9 N10:P10 N13:P16 N20:P21 N19:P19 N24:P27 N31:P32 N30:P30 N35:P38 N11:P12 N17:P18 N22:P23 N28:P29 N33:P34 M7:P7 I72 K72 M72:P72 I73 K73 M73:P73 I74 K74 M74:P74 H81:P82 I77 K77 M77:P77 I78 K78 M78:P78 I79 K79 M79:P79 I80 K80 M80:P80 H86:P87 I83 K83 M83:P83 I84 K84 M84:P84 I85 K85 M85:P85 H92:P93 I88 K88 M88:P88 I89 K89 M89:P89 I90 K90 M90:P90 I91 K91 M91:P91 H97:P98 I94 K94 M94:P94 I95 K95 M95:P95 I96 K96 M96:P96 I102 I99 K99 M99:P99 I100 K100 M100:P100 I101 K101 M101:P101 K102 M102:P10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H123"/>
  <sheetViews>
    <sheetView workbookViewId="0">
      <selection activeCell="D90" sqref="D90"/>
    </sheetView>
  </sheetViews>
  <sheetFormatPr baseColWidth="10" defaultRowHeight="11.25" x14ac:dyDescent="0.2"/>
  <cols>
    <col min="1" max="1" width="21.6640625" style="1" customWidth="1"/>
    <col min="2" max="2" width="16.1640625" style="25" customWidth="1"/>
    <col min="3" max="3" width="19.1640625" style="31" customWidth="1"/>
    <col min="4" max="4" width="14.6640625" style="31" customWidth="1"/>
    <col min="5" max="5" width="17.6640625" style="31" customWidth="1"/>
    <col min="6" max="6" width="21.1640625" style="31" customWidth="1"/>
    <col min="7" max="7" width="12.33203125" hidden="1" customWidth="1"/>
    <col min="8" max="8" width="12.1640625" bestFit="1" customWidth="1"/>
  </cols>
  <sheetData>
    <row r="1" spans="1:8" ht="21" customHeight="1" x14ac:dyDescent="0.2">
      <c r="A1" s="191" t="s">
        <v>81</v>
      </c>
      <c r="B1" s="191"/>
      <c r="C1" s="191"/>
      <c r="D1" s="191"/>
      <c r="E1" s="191"/>
      <c r="F1" s="191"/>
      <c r="G1" s="191"/>
      <c r="H1" s="1"/>
    </row>
    <row r="2" spans="1:8" x14ac:dyDescent="0.2">
      <c r="A2" s="7"/>
      <c r="B2" s="33"/>
      <c r="C2" s="33"/>
      <c r="D2" s="33"/>
      <c r="E2" s="33"/>
      <c r="F2" s="33"/>
      <c r="G2" s="1"/>
      <c r="H2" s="1"/>
    </row>
    <row r="3" spans="1:8" x14ac:dyDescent="0.2">
      <c r="A3" s="206" t="s">
        <v>11</v>
      </c>
      <c r="B3" s="192" t="s">
        <v>13</v>
      </c>
      <c r="C3" s="192"/>
      <c r="D3" s="192"/>
      <c r="E3" s="192"/>
      <c r="F3" s="192"/>
      <c r="G3" s="192"/>
      <c r="H3" s="1"/>
    </row>
    <row r="4" spans="1:8" x14ac:dyDescent="0.2">
      <c r="A4" s="207"/>
      <c r="B4" s="193" t="s">
        <v>0</v>
      </c>
      <c r="C4" s="202"/>
      <c r="D4" s="202"/>
      <c r="E4" s="193" t="s">
        <v>6</v>
      </c>
      <c r="F4" s="193" t="s">
        <v>10</v>
      </c>
      <c r="G4" s="193"/>
    </row>
    <row r="5" spans="1:8" x14ac:dyDescent="0.2">
      <c r="A5" s="208"/>
      <c r="B5" s="201"/>
      <c r="C5" s="26" t="s">
        <v>4</v>
      </c>
      <c r="D5" s="26" t="s">
        <v>5</v>
      </c>
      <c r="E5" s="194"/>
      <c r="F5" s="194"/>
      <c r="G5" s="194"/>
    </row>
    <row r="6" spans="1:8" x14ac:dyDescent="0.2">
      <c r="A6" s="6"/>
      <c r="B6" s="34"/>
      <c r="C6" s="34"/>
      <c r="D6" s="34"/>
      <c r="E6" s="34"/>
      <c r="F6" s="34"/>
      <c r="G6" s="1"/>
      <c r="H6" s="1"/>
    </row>
    <row r="7" spans="1:8" s="5" customFormat="1" x14ac:dyDescent="0.2">
      <c r="A7" s="95" t="s">
        <v>87</v>
      </c>
      <c r="B7" s="143">
        <f>[1]Sheet1!J87</f>
        <v>8.0892005962484177</v>
      </c>
      <c r="C7" s="143">
        <f>[1]Sheet1!K87</f>
        <v>7.910311768902492</v>
      </c>
      <c r="D7" s="143">
        <f>[1]Sheet1!L87</f>
        <v>8.7135383487712144</v>
      </c>
      <c r="E7" s="143">
        <f>[1]Sheet1!M87</f>
        <v>7.4836155021509878</v>
      </c>
      <c r="F7" s="143">
        <f>[1]Sheet1!N87</f>
        <v>7.7192439144030169</v>
      </c>
      <c r="G7" s="68"/>
      <c r="H7" s="68"/>
    </row>
    <row r="8" spans="1:8" x14ac:dyDescent="0.2">
      <c r="A8" s="98" t="s">
        <v>7</v>
      </c>
      <c r="G8" s="69"/>
      <c r="H8" s="1"/>
    </row>
    <row r="9" spans="1:8" x14ac:dyDescent="0.2">
      <c r="A9" s="23" t="s">
        <v>100</v>
      </c>
      <c r="B9" s="180">
        <f>[1]Sheet1!J88</f>
        <v>7.9127761142891417</v>
      </c>
      <c r="C9" s="180">
        <f>[1]Sheet1!K88</f>
        <v>7.6683479907273409</v>
      </c>
      <c r="D9" s="180">
        <f>[1]Sheet1!L88</f>
        <v>8.2204211343585776</v>
      </c>
      <c r="E9" s="180">
        <f>[1]Sheet1!M88</f>
        <v>7.392816736399686</v>
      </c>
      <c r="F9" s="180">
        <f>[1]Sheet1!N88</f>
        <v>7.6439930762865718</v>
      </c>
      <c r="G9" s="1"/>
      <c r="H9" s="1"/>
    </row>
    <row r="10" spans="1:8" x14ac:dyDescent="0.2">
      <c r="A10" s="23" t="s">
        <v>101</v>
      </c>
      <c r="B10" s="180">
        <f>[1]Sheet1!J89</f>
        <v>8.2691359473992705</v>
      </c>
      <c r="C10" s="180">
        <f>[1]Sheet1!K89</f>
        <v>8.3036590422444121</v>
      </c>
      <c r="D10" s="180">
        <f>[1]Sheet1!L89</f>
        <v>9.7011150014372038</v>
      </c>
      <c r="E10" s="180">
        <f>[1]Sheet1!M89</f>
        <v>7.561132302390714</v>
      </c>
      <c r="F10" s="180">
        <f>[1]Sheet1!N89</f>
        <v>7.7547649758733126</v>
      </c>
      <c r="G10" s="1"/>
      <c r="H10" s="1"/>
    </row>
    <row r="11" spans="1:8" x14ac:dyDescent="0.2">
      <c r="A11" s="96"/>
      <c r="B11" s="145"/>
      <c r="C11" s="145"/>
      <c r="D11" s="145"/>
      <c r="E11" s="145"/>
      <c r="F11" s="145"/>
      <c r="G11" s="1"/>
      <c r="H11" s="1"/>
    </row>
    <row r="12" spans="1:8" x14ac:dyDescent="0.2">
      <c r="A12" s="101" t="s">
        <v>8</v>
      </c>
      <c r="B12" s="143"/>
      <c r="C12" s="143"/>
      <c r="D12" s="143"/>
      <c r="E12" s="143"/>
      <c r="F12" s="143"/>
      <c r="G12" s="69"/>
    </row>
    <row r="13" spans="1:8" x14ac:dyDescent="0.2">
      <c r="A13" s="99" t="s">
        <v>90</v>
      </c>
      <c r="B13" s="145">
        <f>[1]Sheet1!J95</f>
        <v>5.8668555927400279</v>
      </c>
      <c r="C13" s="145">
        <f>[1]Sheet1!K95</f>
        <v>5.6146292877989996</v>
      </c>
      <c r="D13" s="145">
        <f>[1]Sheet1!L95</f>
        <v>5.3832498597741889</v>
      </c>
      <c r="E13" s="145">
        <f>[1]Sheet1!M95</f>
        <v>6.0207753334331082</v>
      </c>
      <c r="F13" s="145">
        <f>[1]Sheet1!N95</f>
        <v>5.7539097569212698</v>
      </c>
      <c r="G13" s="1"/>
      <c r="H13" s="1"/>
    </row>
    <row r="14" spans="1:8" x14ac:dyDescent="0.2">
      <c r="A14" s="99" t="s">
        <v>91</v>
      </c>
      <c r="B14" s="145">
        <f>[1]Sheet1!J96</f>
        <v>8.0350612390872769</v>
      </c>
      <c r="C14" s="145">
        <f>[1]Sheet1!K96</f>
        <v>8.9246727929051186</v>
      </c>
      <c r="D14" s="145">
        <f>[1]Sheet1!L96</f>
        <v>7.4132046445714428</v>
      </c>
      <c r="E14" s="145">
        <f>[1]Sheet1!M96</f>
        <v>8.9407819413826406</v>
      </c>
      <c r="F14" s="145">
        <f>[1]Sheet1!N96</f>
        <v>7.4396136957868739</v>
      </c>
      <c r="G14" s="1"/>
      <c r="H14" s="1"/>
    </row>
    <row r="15" spans="1:8" x14ac:dyDescent="0.2">
      <c r="A15" s="99" t="s">
        <v>92</v>
      </c>
      <c r="B15" s="145">
        <f>[1]Sheet1!J97</f>
        <v>8.6595508817196016</v>
      </c>
      <c r="C15" s="145">
        <f>[1]Sheet1!K97</f>
        <v>9.5417328585606977</v>
      </c>
      <c r="D15" s="145">
        <f>[1]Sheet1!L97</f>
        <v>8.762551244648126</v>
      </c>
      <c r="E15" s="145">
        <f>[1]Sheet1!M97</f>
        <v>9.2687845919578393</v>
      </c>
      <c r="F15" s="145">
        <f>[1]Sheet1!N97</f>
        <v>8.4325564063872012</v>
      </c>
      <c r="G15" s="1"/>
      <c r="H15" s="1"/>
    </row>
    <row r="16" spans="1:8" x14ac:dyDescent="0.2">
      <c r="A16" s="99" t="s">
        <v>93</v>
      </c>
      <c r="B16" s="145">
        <f>[1]Sheet1!J98</f>
        <v>9.1018964400347944</v>
      </c>
      <c r="C16" s="145">
        <f>[1]Sheet1!K98</f>
        <v>6.062500561084839</v>
      </c>
      <c r="D16" s="145">
        <f>[1]Sheet1!L98</f>
        <v>9.6684642959510221</v>
      </c>
      <c r="E16" s="145">
        <f>[1]Sheet1!M98</f>
        <v>8.1383185051959792</v>
      </c>
      <c r="F16" s="145">
        <f>[1]Sheet1!N98</f>
        <v>8.1052195730787986</v>
      </c>
      <c r="G16" s="1"/>
      <c r="H16" s="1"/>
    </row>
    <row r="17" spans="1:8" x14ac:dyDescent="0.2">
      <c r="A17" s="95"/>
      <c r="G17" s="1"/>
      <c r="H17" s="1"/>
    </row>
    <row r="18" spans="1:8" x14ac:dyDescent="0.2">
      <c r="A18" s="95" t="s">
        <v>19</v>
      </c>
      <c r="B18" s="143">
        <f>[1]Sheet1!J99</f>
        <v>8.9662551573419105</v>
      </c>
      <c r="C18" s="143">
        <f>[1]Sheet1!K99</f>
        <v>8.3223037541221494</v>
      </c>
      <c r="D18" s="143">
        <f>[1]Sheet1!L99</f>
        <v>9.9160026245098685</v>
      </c>
      <c r="E18" s="143">
        <f>[1]Sheet1!M99</f>
        <v>7.625947254862302</v>
      </c>
      <c r="F18" s="143">
        <f>[1]Sheet1!N99</f>
        <v>8.7947580923347495</v>
      </c>
      <c r="G18" s="68"/>
      <c r="H18" s="1"/>
    </row>
    <row r="19" spans="1:8" x14ac:dyDescent="0.2">
      <c r="A19" s="98" t="s">
        <v>7</v>
      </c>
      <c r="G19" s="69"/>
      <c r="H19" s="1"/>
    </row>
    <row r="20" spans="1:8" x14ac:dyDescent="0.2">
      <c r="A20" s="23" t="s">
        <v>100</v>
      </c>
      <c r="B20" s="180">
        <f>[1]Sheet1!J100</f>
        <v>8.8262479791144557</v>
      </c>
      <c r="C20" s="180">
        <f>[1]Sheet1!K100</f>
        <v>8.005087926399165</v>
      </c>
      <c r="D20" s="180">
        <f>[1]Sheet1!L100</f>
        <v>9.5443987674439956</v>
      </c>
      <c r="E20" s="180">
        <f>[1]Sheet1!M100</f>
        <v>7.5059987516242019</v>
      </c>
      <c r="F20" s="180">
        <f>[1]Sheet1!N100</f>
        <v>8.7135872384694011</v>
      </c>
      <c r="G20" s="1"/>
      <c r="H20" s="1"/>
    </row>
    <row r="21" spans="1:8" x14ac:dyDescent="0.2">
      <c r="A21" s="23" t="s">
        <v>101</v>
      </c>
      <c r="B21" s="180">
        <f>[1]Sheet1!J101</f>
        <v>9.1069772494755465</v>
      </c>
      <c r="C21" s="180">
        <f>[1]Sheet1!K101</f>
        <v>8.6759840666371861</v>
      </c>
      <c r="D21" s="180">
        <f>[1]Sheet1!L101</f>
        <v>10.486342452611826</v>
      </c>
      <c r="E21" s="180">
        <f>[1]Sheet1!M101</f>
        <v>7.7373781337177121</v>
      </c>
      <c r="F21" s="180">
        <f>[1]Sheet1!N101</f>
        <v>8.8393962288704202</v>
      </c>
      <c r="G21" s="1"/>
      <c r="H21" s="1"/>
    </row>
    <row r="22" spans="1:8" x14ac:dyDescent="0.2">
      <c r="A22" s="97"/>
      <c r="B22" s="145"/>
      <c r="C22" s="145"/>
      <c r="D22" s="145"/>
      <c r="E22" s="145"/>
      <c r="F22" s="145"/>
      <c r="G22" s="1"/>
      <c r="H22" s="1"/>
    </row>
    <row r="23" spans="1:8" x14ac:dyDescent="0.2">
      <c r="A23" s="98" t="s">
        <v>8</v>
      </c>
      <c r="G23" s="69"/>
      <c r="H23" s="1"/>
    </row>
    <row r="24" spans="1:8" x14ac:dyDescent="0.2">
      <c r="A24" s="99" t="s">
        <v>90</v>
      </c>
      <c r="B24" s="145">
        <f>[1]Sheet1!J107</f>
        <v>6.0617293475565832</v>
      </c>
      <c r="C24" s="145">
        <f>[1]Sheet1!K107</f>
        <v>5.5377783705975716</v>
      </c>
      <c r="D24" s="145">
        <f>[1]Sheet1!L107</f>
        <v>5.4485443697495803</v>
      </c>
      <c r="E24" s="145">
        <f>[1]Sheet1!M107</f>
        <v>6.1612320086112478</v>
      </c>
      <c r="F24" s="145">
        <f>[1]Sheet1!N107</f>
        <v>6.0112142531268855</v>
      </c>
      <c r="G24" s="1"/>
      <c r="H24" s="1"/>
    </row>
    <row r="25" spans="1:8" x14ac:dyDescent="0.2">
      <c r="A25" s="99" t="s">
        <v>91</v>
      </c>
      <c r="B25" s="145">
        <f>[1]Sheet1!J108</f>
        <v>8.6378870686591291</v>
      </c>
      <c r="C25" s="145">
        <f>[1]Sheet1!K108</f>
        <v>9.2636623824370652</v>
      </c>
      <c r="D25" s="145">
        <f>[1]Sheet1!L108</f>
        <v>8.3137897317475655</v>
      </c>
      <c r="E25" s="145">
        <f>[1]Sheet1!M108</f>
        <v>8.9719657640420056</v>
      </c>
      <c r="F25" s="145">
        <f>[1]Sheet1!N108</f>
        <v>8.1956468172654446</v>
      </c>
      <c r="G25" s="1"/>
      <c r="H25" s="1"/>
    </row>
    <row r="26" spans="1:8" x14ac:dyDescent="0.2">
      <c r="A26" s="99" t="s">
        <v>92</v>
      </c>
      <c r="B26" s="145">
        <f>[1]Sheet1!J109</f>
        <v>9.5982306516111322</v>
      </c>
      <c r="C26" s="145">
        <f>[1]Sheet1!K109</f>
        <v>9.5675288321263778</v>
      </c>
      <c r="D26" s="145">
        <f>[1]Sheet1!L109</f>
        <v>9.7176619359156113</v>
      </c>
      <c r="E26" s="145">
        <f>[1]Sheet1!M109</f>
        <v>9.6520957264427452</v>
      </c>
      <c r="F26" s="145">
        <f>[1]Sheet1!N109</f>
        <v>9.380338785827897</v>
      </c>
      <c r="G26" s="1"/>
      <c r="H26" s="1"/>
    </row>
    <row r="27" spans="1:8" x14ac:dyDescent="0.2">
      <c r="A27" s="99" t="s">
        <v>93</v>
      </c>
      <c r="B27" s="145">
        <f>[1]Sheet1!J110</f>
        <v>10.509881904863777</v>
      </c>
      <c r="C27" s="145">
        <f>[1]Sheet1!K110</f>
        <v>4.4598502927495307</v>
      </c>
      <c r="D27" s="145">
        <f>[1]Sheet1!L110</f>
        <v>10.882043392109043</v>
      </c>
      <c r="E27" s="145">
        <f>[1]Sheet1!M110</f>
        <v>8.5</v>
      </c>
      <c r="F27" s="145">
        <f>[1]Sheet1!N110</f>
        <v>9.7280089408972064</v>
      </c>
      <c r="G27" s="1"/>
      <c r="H27" s="1"/>
    </row>
    <row r="28" spans="1:8" x14ac:dyDescent="0.2">
      <c r="A28" s="100"/>
      <c r="G28" s="1"/>
      <c r="H28" s="1"/>
    </row>
    <row r="29" spans="1:8" x14ac:dyDescent="0.2">
      <c r="A29" s="95" t="s">
        <v>20</v>
      </c>
      <c r="B29" s="143">
        <f>[1]Sheet1!J111</f>
        <v>6.9908515130189981</v>
      </c>
      <c r="C29" s="143">
        <f>[1]Sheet1!K111</f>
        <v>7.346938775510206</v>
      </c>
      <c r="D29" s="143">
        <f>[1]Sheet1!L111</f>
        <v>7.0720640569395039</v>
      </c>
      <c r="E29" s="143">
        <f>[1]Sheet1!M111</f>
        <v>7.2065217391304328</v>
      </c>
      <c r="F29" s="143">
        <f>[1]Sheet1!N111</f>
        <v>6.7965517241379283</v>
      </c>
      <c r="G29" s="68"/>
      <c r="H29" s="1"/>
    </row>
    <row r="30" spans="1:8" x14ac:dyDescent="0.2">
      <c r="A30" s="98" t="s">
        <v>7</v>
      </c>
      <c r="G30" s="69"/>
      <c r="H30" s="1"/>
    </row>
    <row r="31" spans="1:8" x14ac:dyDescent="0.2">
      <c r="A31" s="23" t="s">
        <v>100</v>
      </c>
      <c r="B31" s="180">
        <f>[1]Sheet1!J112</f>
        <v>6.7872928176795684</v>
      </c>
      <c r="C31" s="180">
        <f>[1]Sheet1!K112</f>
        <v>7.3424657534246576</v>
      </c>
      <c r="D31" s="180">
        <f>[1]Sheet1!L112</f>
        <v>6.7630331753554485</v>
      </c>
      <c r="E31" s="180">
        <f>[1]Sheet1!M112</f>
        <v>7.1398963730569935</v>
      </c>
      <c r="F31" s="180">
        <f>[1]Sheet1!N112</f>
        <v>6.5266272189349079</v>
      </c>
      <c r="G31" s="1"/>
      <c r="H31" s="1"/>
    </row>
    <row r="32" spans="1:8" x14ac:dyDescent="0.2">
      <c r="A32" s="23" t="s">
        <v>101</v>
      </c>
      <c r="B32" s="180">
        <f>[1]Sheet1!J113</f>
        <v>7.2022955523672776</v>
      </c>
      <c r="C32" s="180">
        <f>[1]Sheet1!K113</f>
        <v>7.3600000000000012</v>
      </c>
      <c r="D32" s="180">
        <f>[1]Sheet1!L113</f>
        <v>8.0035714285714246</v>
      </c>
      <c r="E32" s="180">
        <f>[1]Sheet1!M113</f>
        <v>7.2546816479400729</v>
      </c>
      <c r="F32" s="180">
        <f>[1]Sheet1!N113</f>
        <v>6.9075425790754288</v>
      </c>
      <c r="G32" s="1"/>
      <c r="H32" s="1"/>
    </row>
    <row r="33" spans="1:8" x14ac:dyDescent="0.2">
      <c r="A33" s="96"/>
      <c r="B33" s="145"/>
      <c r="C33" s="145"/>
      <c r="D33" s="145"/>
      <c r="E33" s="145"/>
      <c r="F33" s="145"/>
      <c r="G33" s="1"/>
      <c r="H33" s="1"/>
    </row>
    <row r="34" spans="1:8" x14ac:dyDescent="0.2">
      <c r="A34" s="98" t="s">
        <v>8</v>
      </c>
      <c r="G34" s="69"/>
      <c r="H34" s="1"/>
    </row>
    <row r="35" spans="1:8" x14ac:dyDescent="0.2">
      <c r="A35" s="99" t="s">
        <v>90</v>
      </c>
      <c r="B35" s="145">
        <f>[1]Sheet1!J119</f>
        <v>5.6455223880597112</v>
      </c>
      <c r="C35" s="145">
        <f>[1]Sheet1!K119</f>
        <v>5.6750000000000016</v>
      </c>
      <c r="D35" s="145">
        <f>[1]Sheet1!L119</f>
        <v>5.3544303797468356</v>
      </c>
      <c r="E35" s="145">
        <f>[1]Sheet1!M119</f>
        <v>5.7714285714285714</v>
      </c>
      <c r="F35" s="145">
        <f>[1]Sheet1!N119</f>
        <v>5.5930232558139545</v>
      </c>
      <c r="G35" s="1"/>
      <c r="H35" s="1"/>
    </row>
    <row r="36" spans="1:8" x14ac:dyDescent="0.2">
      <c r="A36" s="99" t="s">
        <v>91</v>
      </c>
      <c r="B36" s="145">
        <f>[1]Sheet1!J120</f>
        <v>7.3550973654066416</v>
      </c>
      <c r="C36" s="145">
        <f>[1]Sheet1!K120</f>
        <v>8.4399999999999977</v>
      </c>
      <c r="D36" s="145">
        <f>[1]Sheet1!L120</f>
        <v>6.720848056537104</v>
      </c>
      <c r="E36" s="145">
        <f>[1]Sheet1!M120</f>
        <v>8.8724489795918302</v>
      </c>
      <c r="F36" s="145">
        <f>[1]Sheet1!N120</f>
        <v>6.8546511627906961</v>
      </c>
      <c r="G36" s="1"/>
      <c r="H36" s="1"/>
    </row>
    <row r="37" spans="1:8" x14ac:dyDescent="0.2">
      <c r="A37" s="99" t="s">
        <v>92</v>
      </c>
      <c r="B37" s="145">
        <f>[1]Sheet1!J121</f>
        <v>7.3958333333333321</v>
      </c>
      <c r="C37" s="145">
        <f>[1]Sheet1!K121</f>
        <v>9.4</v>
      </c>
      <c r="D37" s="145">
        <f>[1]Sheet1!L121</f>
        <v>7.2067183462532274</v>
      </c>
      <c r="E37" s="145">
        <f>[1]Sheet1!M121</f>
        <v>8.6470588235294112</v>
      </c>
      <c r="F37" s="145">
        <f>[1]Sheet1!N121</f>
        <v>7.5125348189415071</v>
      </c>
      <c r="G37" s="1"/>
      <c r="H37" s="1"/>
    </row>
    <row r="38" spans="1:8" x14ac:dyDescent="0.2">
      <c r="A38" s="99" t="s">
        <v>93</v>
      </c>
      <c r="B38" s="145">
        <f>[1]Sheet1!J122</f>
        <v>7.129323308270676</v>
      </c>
      <c r="C38" s="145">
        <f>[1]Sheet1!K122</f>
        <v>8</v>
      </c>
      <c r="D38" s="145">
        <f>[1]Sheet1!L122</f>
        <v>7.5600000000000058</v>
      </c>
      <c r="E38" s="145">
        <f>[1]Sheet1!M122</f>
        <v>7.5</v>
      </c>
      <c r="F38" s="145">
        <f>[1]Sheet1!N122</f>
        <v>6.5508771929824618</v>
      </c>
      <c r="G38" s="1"/>
      <c r="H38" s="1"/>
    </row>
    <row r="39" spans="1:8" x14ac:dyDescent="0.2">
      <c r="A39" s="93"/>
      <c r="B39" s="92"/>
      <c r="C39" s="94"/>
      <c r="D39" s="94"/>
      <c r="E39" s="94"/>
      <c r="F39" s="94"/>
      <c r="G39" s="1"/>
      <c r="H39" s="1"/>
    </row>
    <row r="40" spans="1:8" x14ac:dyDescent="0.2">
      <c r="A40" s="62" t="str">
        <f>'C01'!A40</f>
        <v>Fuente: Instituto Nacional de Estadística (INE). LXXIII Encuesta Permanente de Hogares de Propósitos Múltiples, Otubre 2021</v>
      </c>
      <c r="B40" s="27"/>
      <c r="C40" s="29"/>
      <c r="D40" s="29"/>
      <c r="E40" s="29"/>
      <c r="F40" s="29"/>
      <c r="G40" s="1"/>
      <c r="H40" s="1"/>
    </row>
    <row r="41" spans="1:8" x14ac:dyDescent="0.2">
      <c r="A41" s="62"/>
      <c r="B41" s="27"/>
      <c r="C41" s="29"/>
      <c r="D41" s="29"/>
      <c r="E41" s="29"/>
      <c r="F41" s="29"/>
      <c r="G41" s="1"/>
      <c r="H41" s="1"/>
    </row>
    <row r="42" spans="1:8" x14ac:dyDescent="0.2">
      <c r="A42" s="62"/>
      <c r="B42" s="27"/>
      <c r="C42" s="29"/>
      <c r="D42" s="29"/>
      <c r="E42" s="29"/>
      <c r="F42" s="29"/>
      <c r="G42" s="1"/>
      <c r="H42" s="1"/>
    </row>
    <row r="43" spans="1:8" x14ac:dyDescent="0.2">
      <c r="A43" s="62"/>
      <c r="B43" s="27"/>
      <c r="C43" s="29"/>
      <c r="D43" s="29"/>
      <c r="E43" s="29"/>
      <c r="F43" s="29"/>
      <c r="G43" s="1"/>
      <c r="H43" s="1"/>
    </row>
    <row r="44" spans="1:8" x14ac:dyDescent="0.2">
      <c r="A44" s="62"/>
      <c r="B44" s="27"/>
      <c r="C44" s="29"/>
      <c r="D44" s="29"/>
      <c r="E44" s="29"/>
      <c r="F44" s="29"/>
      <c r="G44" s="1"/>
      <c r="H44" s="1"/>
    </row>
    <row r="45" spans="1:8" x14ac:dyDescent="0.2">
      <c r="A45" s="62"/>
      <c r="B45" s="27"/>
      <c r="C45" s="29"/>
      <c r="D45" s="29"/>
      <c r="E45" s="29"/>
      <c r="F45" s="29"/>
      <c r="G45" s="1"/>
      <c r="H45" s="1"/>
    </row>
    <row r="46" spans="1:8" x14ac:dyDescent="0.2">
      <c r="A46" s="62"/>
      <c r="B46" s="27"/>
      <c r="C46" s="29"/>
      <c r="D46" s="29"/>
      <c r="E46" s="29"/>
      <c r="F46" s="29"/>
      <c r="G46" s="1"/>
      <c r="H46" s="1"/>
    </row>
    <row r="47" spans="1:8" x14ac:dyDescent="0.2">
      <c r="A47" s="62"/>
      <c r="B47" s="27"/>
      <c r="C47" s="29"/>
      <c r="D47" s="29"/>
      <c r="E47" s="29"/>
      <c r="F47" s="29"/>
      <c r="G47" s="1"/>
      <c r="H47" s="1"/>
    </row>
    <row r="48" spans="1:8" x14ac:dyDescent="0.2">
      <c r="A48" s="62"/>
      <c r="B48" s="27"/>
      <c r="C48" s="29"/>
      <c r="D48" s="29"/>
      <c r="E48" s="29"/>
      <c r="F48" s="29"/>
      <c r="G48" s="1"/>
      <c r="H48" s="1"/>
    </row>
    <row r="49" spans="1:8" x14ac:dyDescent="0.2">
      <c r="A49" s="62"/>
      <c r="B49" s="27"/>
      <c r="C49" s="29"/>
      <c r="D49" s="29"/>
      <c r="E49" s="29"/>
      <c r="F49" s="29"/>
      <c r="G49" s="1"/>
      <c r="H49" s="1"/>
    </row>
    <row r="50" spans="1:8" x14ac:dyDescent="0.2">
      <c r="A50" s="62"/>
      <c r="B50" s="27"/>
      <c r="C50" s="29"/>
      <c r="D50" s="29"/>
      <c r="E50" s="29"/>
      <c r="F50" s="29"/>
      <c r="G50" s="1"/>
      <c r="H50" s="1"/>
    </row>
    <row r="51" spans="1:8" x14ac:dyDescent="0.2">
      <c r="A51" s="62"/>
      <c r="B51" s="27"/>
      <c r="C51" s="29"/>
      <c r="D51" s="29"/>
      <c r="E51" s="29"/>
      <c r="F51" s="29"/>
      <c r="G51" s="1"/>
      <c r="H51" s="1"/>
    </row>
    <row r="52" spans="1:8" x14ac:dyDescent="0.2">
      <c r="A52" s="62"/>
      <c r="B52" s="27"/>
      <c r="C52" s="29"/>
      <c r="D52" s="29"/>
      <c r="E52" s="29"/>
      <c r="F52" s="29"/>
      <c r="G52" s="1"/>
      <c r="H52" s="1"/>
    </row>
    <row r="53" spans="1:8" x14ac:dyDescent="0.2">
      <c r="A53" s="62"/>
      <c r="B53" s="27"/>
      <c r="C53" s="29"/>
      <c r="D53" s="29"/>
      <c r="E53" s="29"/>
      <c r="F53" s="29"/>
      <c r="G53" s="1"/>
      <c r="H53" s="1"/>
    </row>
    <row r="54" spans="1:8" x14ac:dyDescent="0.2">
      <c r="A54" s="62"/>
      <c r="B54" s="27"/>
      <c r="C54" s="29"/>
      <c r="D54" s="29"/>
      <c r="E54" s="29"/>
      <c r="F54" s="29"/>
      <c r="G54" s="1"/>
      <c r="H54" s="1"/>
    </row>
    <row r="55" spans="1:8" x14ac:dyDescent="0.2">
      <c r="A55" s="62"/>
      <c r="B55" s="27"/>
      <c r="C55" s="29"/>
      <c r="D55" s="29"/>
      <c r="E55" s="29"/>
      <c r="F55" s="29"/>
      <c r="G55" s="1"/>
      <c r="H55" s="1"/>
    </row>
    <row r="56" spans="1:8" x14ac:dyDescent="0.2">
      <c r="A56" s="62"/>
      <c r="B56" s="27"/>
      <c r="C56" s="29"/>
      <c r="D56" s="29"/>
      <c r="E56" s="29"/>
      <c r="F56" s="29"/>
      <c r="G56" s="1"/>
      <c r="H56" s="1"/>
    </row>
    <row r="57" spans="1:8" x14ac:dyDescent="0.2">
      <c r="A57" s="62"/>
      <c r="B57" s="27"/>
      <c r="C57" s="29"/>
      <c r="D57" s="29"/>
      <c r="E57" s="29"/>
      <c r="F57" s="29"/>
      <c r="G57" s="1"/>
      <c r="H57" s="1"/>
    </row>
    <row r="58" spans="1:8" x14ac:dyDescent="0.2">
      <c r="A58" s="62"/>
      <c r="B58" s="27"/>
      <c r="C58" s="29"/>
      <c r="D58" s="29"/>
      <c r="E58" s="29"/>
      <c r="F58" s="29"/>
      <c r="G58" s="1"/>
      <c r="H58" s="1"/>
    </row>
    <row r="59" spans="1:8" x14ac:dyDescent="0.2">
      <c r="A59" s="62"/>
      <c r="B59" s="27"/>
      <c r="C59" s="29"/>
      <c r="D59" s="29"/>
      <c r="E59" s="29"/>
      <c r="F59" s="29"/>
      <c r="G59" s="1"/>
      <c r="H59" s="1"/>
    </row>
    <row r="60" spans="1:8" x14ac:dyDescent="0.2">
      <c r="A60" s="62"/>
      <c r="B60" s="27"/>
      <c r="C60" s="29"/>
      <c r="D60" s="29"/>
      <c r="E60" s="29"/>
      <c r="F60" s="29"/>
      <c r="G60" s="1"/>
      <c r="H60" s="1"/>
    </row>
    <row r="61" spans="1:8" x14ac:dyDescent="0.2">
      <c r="A61" s="62"/>
      <c r="B61" s="27"/>
      <c r="C61" s="29"/>
      <c r="D61" s="29"/>
      <c r="E61" s="29"/>
      <c r="F61" s="29"/>
      <c r="G61" s="1"/>
      <c r="H61" s="1"/>
    </row>
    <row r="62" spans="1:8" x14ac:dyDescent="0.2">
      <c r="A62" s="45"/>
      <c r="B62" s="146"/>
      <c r="C62" s="147"/>
      <c r="D62" s="147"/>
      <c r="E62" s="147"/>
      <c r="F62" s="147"/>
      <c r="G62" s="145"/>
      <c r="H62" s="1"/>
    </row>
    <row r="63" spans="1:8" ht="23.25" customHeight="1" x14ac:dyDescent="0.2">
      <c r="A63" s="195" t="s">
        <v>81</v>
      </c>
      <c r="B63" s="195"/>
      <c r="C63" s="195"/>
      <c r="D63" s="195"/>
      <c r="E63" s="195"/>
      <c r="F63" s="195"/>
      <c r="G63" s="195"/>
      <c r="H63" s="1"/>
    </row>
    <row r="64" spans="1:8" x14ac:dyDescent="0.2">
      <c r="A64" s="141" t="s">
        <v>85</v>
      </c>
      <c r="B64" s="148" t="s">
        <v>85</v>
      </c>
      <c r="C64" s="148"/>
      <c r="D64" s="148"/>
      <c r="E64" s="148"/>
      <c r="F64" s="148"/>
      <c r="G64" s="145"/>
      <c r="H64" s="1"/>
    </row>
    <row r="65" spans="1:8" x14ac:dyDescent="0.2">
      <c r="A65" s="198" t="s">
        <v>11</v>
      </c>
      <c r="B65" s="203" t="s">
        <v>13</v>
      </c>
      <c r="C65" s="203"/>
      <c r="D65" s="203"/>
      <c r="E65" s="203"/>
      <c r="F65" s="203"/>
      <c r="G65" s="203"/>
      <c r="H65" s="1"/>
    </row>
    <row r="66" spans="1:8" x14ac:dyDescent="0.2">
      <c r="A66" s="199"/>
      <c r="B66" s="196" t="s">
        <v>0</v>
      </c>
      <c r="C66" s="205"/>
      <c r="D66" s="205"/>
      <c r="E66" s="196" t="s">
        <v>6</v>
      </c>
      <c r="F66" s="196" t="s">
        <v>10</v>
      </c>
      <c r="G66" s="196"/>
      <c r="H66" s="1"/>
    </row>
    <row r="67" spans="1:8" x14ac:dyDescent="0.2">
      <c r="A67" s="200"/>
      <c r="B67" s="204"/>
      <c r="C67" s="149" t="s">
        <v>4</v>
      </c>
      <c r="D67" s="149" t="s">
        <v>5</v>
      </c>
      <c r="E67" s="197"/>
      <c r="F67" s="197"/>
      <c r="G67" s="197"/>
      <c r="H67" s="1"/>
    </row>
    <row r="68" spans="1:8" x14ac:dyDescent="0.2">
      <c r="A68" s="150"/>
      <c r="B68" s="151"/>
      <c r="C68" s="148"/>
      <c r="D68" s="148"/>
      <c r="E68" s="152"/>
      <c r="F68" s="152"/>
      <c r="G68" s="145"/>
      <c r="H68" s="1"/>
    </row>
    <row r="69" spans="1:8" x14ac:dyDescent="0.2">
      <c r="A69" s="153" t="s">
        <v>1</v>
      </c>
      <c r="B69" s="143">
        <f>[1]Sheet1!J123</f>
        <v>9.4607476635513947</v>
      </c>
      <c r="C69" s="143">
        <f>[1]Sheet1!K123</f>
        <v>7.8214285714285721</v>
      </c>
      <c r="D69" s="143">
        <f>[1]Sheet1!L123</f>
        <v>10.882743362831865</v>
      </c>
      <c r="E69" s="143">
        <f>[1]Sheet1!M123</f>
        <v>7.5319148936170208</v>
      </c>
      <c r="F69" s="143">
        <f>[1]Sheet1!N123</f>
        <v>9.6053639846743231</v>
      </c>
      <c r="G69" s="143"/>
      <c r="H69" s="1"/>
    </row>
    <row r="70" spans="1:8" x14ac:dyDescent="0.2">
      <c r="A70" s="154" t="s">
        <v>7</v>
      </c>
      <c r="G70" s="143"/>
      <c r="H70" s="1"/>
    </row>
    <row r="71" spans="1:8" x14ac:dyDescent="0.2">
      <c r="A71" s="155" t="s">
        <v>88</v>
      </c>
      <c r="B71" s="180">
        <f>[1]Sheet1!J124</f>
        <v>9.2958257713248571</v>
      </c>
      <c r="C71" s="180">
        <f>[1]Sheet1!K124</f>
        <v>7.1999999999999993</v>
      </c>
      <c r="D71" s="180">
        <f>[1]Sheet1!L124</f>
        <v>10.366548042704624</v>
      </c>
      <c r="E71" s="180">
        <f>[1]Sheet1!M124</f>
        <v>7.2891566265060233</v>
      </c>
      <c r="F71" s="180">
        <f>[1]Sheet1!N124</f>
        <v>10.011235955056176</v>
      </c>
      <c r="G71" s="145"/>
      <c r="H71" s="1"/>
    </row>
    <row r="72" spans="1:8" x14ac:dyDescent="0.2">
      <c r="A72" s="155" t="s">
        <v>89</v>
      </c>
      <c r="B72" s="180">
        <f>[1]Sheet1!J125</f>
        <v>9.6358381502890005</v>
      </c>
      <c r="C72" s="180">
        <f>[1]Sheet1!K125</f>
        <v>8.5384615384615383</v>
      </c>
      <c r="D72" s="180">
        <f>[1]Sheet1!L125</f>
        <v>11.730994152046785</v>
      </c>
      <c r="E72" s="180">
        <f>[1]Sheet1!M125</f>
        <v>7.7791411042944789</v>
      </c>
      <c r="F72" s="180">
        <f>[1]Sheet1!N125</f>
        <v>9.3953488372093048</v>
      </c>
      <c r="G72" s="145"/>
      <c r="H72" s="1"/>
    </row>
    <row r="73" spans="1:8" x14ac:dyDescent="0.2">
      <c r="A73" s="153"/>
      <c r="B73" s="145"/>
      <c r="C73" s="145"/>
      <c r="D73" s="145"/>
      <c r="E73" s="145"/>
      <c r="F73" s="145"/>
      <c r="G73" s="145"/>
      <c r="H73" s="1"/>
    </row>
    <row r="74" spans="1:8" x14ac:dyDescent="0.2">
      <c r="A74" s="154" t="s">
        <v>8</v>
      </c>
      <c r="G74" s="143"/>
      <c r="H74" s="1"/>
    </row>
    <row r="75" spans="1:8" x14ac:dyDescent="0.2">
      <c r="A75" s="156" t="s">
        <v>90</v>
      </c>
      <c r="B75" s="145">
        <f>[1]Sheet1!J131</f>
        <v>6.0235294117647067</v>
      </c>
      <c r="C75" s="145">
        <f>[1]Sheet1!K131</f>
        <v>6.6</v>
      </c>
      <c r="D75" s="145">
        <f>[1]Sheet1!L131</f>
        <v>5.5</v>
      </c>
      <c r="E75" s="145">
        <f>[1]Sheet1!M131</f>
        <v>6.0069930069930075</v>
      </c>
      <c r="F75" s="145">
        <f>[1]Sheet1!N131</f>
        <v>6.1111111111111116</v>
      </c>
      <c r="G75" s="145"/>
      <c r="H75" s="1"/>
    </row>
    <row r="76" spans="1:8" x14ac:dyDescent="0.2">
      <c r="A76" s="156" t="s">
        <v>91</v>
      </c>
      <c r="B76" s="145">
        <f>[1]Sheet1!J132</f>
        <v>8.6801346801346799</v>
      </c>
      <c r="C76" s="145">
        <f>[1]Sheet1!K132</f>
        <v>8.8000000000000007</v>
      </c>
      <c r="D76" s="145">
        <f>[1]Sheet1!L132</f>
        <v>8.7750000000000004</v>
      </c>
      <c r="E76" s="145">
        <f>[1]Sheet1!M132</f>
        <v>8.6034482758620676</v>
      </c>
      <c r="F76" s="145">
        <f>[1]Sheet1!N132</f>
        <v>8.794117647058826</v>
      </c>
      <c r="G76" s="145"/>
      <c r="H76" s="1"/>
    </row>
    <row r="77" spans="1:8" x14ac:dyDescent="0.2">
      <c r="A77" s="156" t="s">
        <v>92</v>
      </c>
      <c r="B77" s="145">
        <f>[1]Sheet1!J133</f>
        <v>10.179775280898888</v>
      </c>
      <c r="C77" s="145">
        <f>[1]Sheet1!K133</f>
        <v>9</v>
      </c>
      <c r="D77" s="145">
        <f>[1]Sheet1!L133</f>
        <v>10.433734939759042</v>
      </c>
      <c r="E77" s="145">
        <f>[1]Sheet1!M133</f>
        <v>10.166666666666668</v>
      </c>
      <c r="F77" s="145">
        <f>[1]Sheet1!N133</f>
        <v>9.7499999999999964</v>
      </c>
      <c r="G77" s="145"/>
      <c r="H77" s="1"/>
    </row>
    <row r="78" spans="1:8" x14ac:dyDescent="0.2">
      <c r="A78" s="156" t="s">
        <v>93</v>
      </c>
      <c r="B78" s="145">
        <f>[1]Sheet1!J134</f>
        <v>11.318452380952372</v>
      </c>
      <c r="C78" s="145">
        <f>[1]Sheet1!K134</f>
        <v>3</v>
      </c>
      <c r="D78" s="145">
        <f>[1]Sheet1!L134</f>
        <v>11.628099173553718</v>
      </c>
      <c r="E78" s="145">
        <f>[1]Sheet1!M134</f>
        <v>0</v>
      </c>
      <c r="F78" s="145">
        <f>[1]Sheet1!N134</f>
        <v>10.76923076923077</v>
      </c>
      <c r="G78" s="145"/>
      <c r="H78" s="1"/>
    </row>
    <row r="79" spans="1:8" x14ac:dyDescent="0.2">
      <c r="A79" s="157"/>
      <c r="G79" s="145"/>
      <c r="H79" s="1"/>
    </row>
    <row r="80" spans="1:8" x14ac:dyDescent="0.2">
      <c r="A80" s="153" t="s">
        <v>2</v>
      </c>
      <c r="B80" s="143">
        <f>[1]Sheet1!J135</f>
        <v>8.9881556683587203</v>
      </c>
      <c r="C80" s="143">
        <f>[1]Sheet1!K135</f>
        <v>8.5625</v>
      </c>
      <c r="D80" s="143">
        <f>[1]Sheet1!L135</f>
        <v>10.121568627450994</v>
      </c>
      <c r="E80" s="143">
        <f>[1]Sheet1!M135</f>
        <v>7.6250000000000018</v>
      </c>
      <c r="F80" s="143">
        <f>[1]Sheet1!N135</f>
        <v>8.5416666666666696</v>
      </c>
      <c r="G80" s="143"/>
      <c r="H80" s="1"/>
    </row>
    <row r="81" spans="1:8" x14ac:dyDescent="0.2">
      <c r="A81" s="154" t="s">
        <v>7</v>
      </c>
      <c r="G81" s="143"/>
      <c r="H81" s="1"/>
    </row>
    <row r="82" spans="1:8" x14ac:dyDescent="0.2">
      <c r="A82" s="156" t="s">
        <v>88</v>
      </c>
      <c r="B82" s="180">
        <f>[1]Sheet1!J136</f>
        <v>8.7419354838709786</v>
      </c>
      <c r="C82" s="180">
        <f>[1]Sheet1!K136</f>
        <v>8.5454545454545467</v>
      </c>
      <c r="D82" s="180">
        <f>[1]Sheet1!L136</f>
        <v>9.5957446808510607</v>
      </c>
      <c r="E82" s="180">
        <f>[1]Sheet1!M136</f>
        <v>7.6986301369862993</v>
      </c>
      <c r="F82" s="180">
        <f>[1]Sheet1!N136</f>
        <v>7.9629629629629637</v>
      </c>
      <c r="G82" s="145"/>
      <c r="H82" s="1"/>
    </row>
    <row r="83" spans="1:8" x14ac:dyDescent="0.2">
      <c r="A83" s="156" t="s">
        <v>89</v>
      </c>
      <c r="B83" s="180">
        <f>[1]Sheet1!J137</f>
        <v>9.2083333333333286</v>
      </c>
      <c r="C83" s="180">
        <f>[1]Sheet1!K137</f>
        <v>8.6</v>
      </c>
      <c r="D83" s="180">
        <f>[1]Sheet1!L137</f>
        <v>10.771929824561402</v>
      </c>
      <c r="E83" s="180">
        <f>[1]Sheet1!M137</f>
        <v>7.5569620253164551</v>
      </c>
      <c r="F83" s="180">
        <f>[1]Sheet1!N137</f>
        <v>8.8157894736842124</v>
      </c>
      <c r="G83" s="145"/>
      <c r="H83" s="1"/>
    </row>
    <row r="84" spans="1:8" x14ac:dyDescent="0.2">
      <c r="A84" s="157"/>
      <c r="B84" s="145"/>
      <c r="C84" s="145"/>
      <c r="D84" s="145"/>
      <c r="E84" s="145"/>
      <c r="F84" s="145"/>
      <c r="G84" s="145"/>
      <c r="H84" s="1"/>
    </row>
    <row r="85" spans="1:8" x14ac:dyDescent="0.2">
      <c r="A85" s="154" t="s">
        <v>8</v>
      </c>
      <c r="G85" s="143"/>
      <c r="H85" s="1"/>
    </row>
    <row r="86" spans="1:8" x14ac:dyDescent="0.2">
      <c r="A86" s="156" t="s">
        <v>90</v>
      </c>
      <c r="B86" s="145">
        <f>[1]Sheet1!J143</f>
        <v>6.2162162162162149</v>
      </c>
      <c r="C86" s="145">
        <f>[1]Sheet1!K143</f>
        <v>5.333333333333333</v>
      </c>
      <c r="D86" s="145">
        <f>[1]Sheet1!L143</f>
        <v>6.1111111111111107</v>
      </c>
      <c r="E86" s="145">
        <f>[1]Sheet1!M143</f>
        <v>6.3493975903614448</v>
      </c>
      <c r="F86" s="145">
        <f>[1]Sheet1!N143</f>
        <v>5.75</v>
      </c>
      <c r="G86" s="145"/>
      <c r="H86" s="1"/>
    </row>
    <row r="87" spans="1:8" x14ac:dyDescent="0.2">
      <c r="A87" s="156" t="s">
        <v>91</v>
      </c>
      <c r="B87" s="145">
        <f>[1]Sheet1!J144</f>
        <v>8.7106918238993707</v>
      </c>
      <c r="C87" s="145">
        <f>[1]Sheet1!K144</f>
        <v>9.4</v>
      </c>
      <c r="D87" s="145">
        <f>[1]Sheet1!L144</f>
        <v>8.1538461538461515</v>
      </c>
      <c r="E87" s="145">
        <f>[1]Sheet1!M144</f>
        <v>9.2089552238805954</v>
      </c>
      <c r="F87" s="145">
        <f>[1]Sheet1!N144</f>
        <v>8.2790697674418627</v>
      </c>
      <c r="G87" s="145"/>
      <c r="H87" s="1"/>
    </row>
    <row r="88" spans="1:8" x14ac:dyDescent="0.2">
      <c r="A88" s="156" t="s">
        <v>92</v>
      </c>
      <c r="B88" s="145">
        <f>[1]Sheet1!J145</f>
        <v>10.040816326530612</v>
      </c>
      <c r="C88" s="145">
        <f>[1]Sheet1!K145</f>
        <v>9</v>
      </c>
      <c r="D88" s="145">
        <f>[1]Sheet1!L145</f>
        <v>10.588888888888889</v>
      </c>
      <c r="E88" s="145">
        <f>[1]Sheet1!M145</f>
        <v>7.5</v>
      </c>
      <c r="F88" s="145">
        <f>[1]Sheet1!N145</f>
        <v>9.25</v>
      </c>
      <c r="G88" s="145"/>
      <c r="H88" s="1"/>
    </row>
    <row r="89" spans="1:8" x14ac:dyDescent="0.2">
      <c r="A89" s="156" t="s">
        <v>93</v>
      </c>
      <c r="B89" s="145">
        <f>[1]Sheet1!J146</f>
        <v>10.120689655172409</v>
      </c>
      <c r="C89" s="145">
        <f>[1]Sheet1!K146</f>
        <v>0</v>
      </c>
      <c r="D89" s="145">
        <f>[1]Sheet1!L146</f>
        <v>10.726495726495724</v>
      </c>
      <c r="E89" s="145">
        <f>[1]Sheet1!M146</f>
        <v>0</v>
      </c>
      <c r="F89" s="145">
        <f>[1]Sheet1!N146</f>
        <v>8.8771929824561386</v>
      </c>
      <c r="G89" s="145"/>
      <c r="H89" s="1"/>
    </row>
    <row r="90" spans="1:8" x14ac:dyDescent="0.2">
      <c r="A90" s="157"/>
      <c r="G90" s="145"/>
      <c r="H90" s="1"/>
    </row>
    <row r="91" spans="1:8" x14ac:dyDescent="0.2">
      <c r="A91" s="153" t="s">
        <v>94</v>
      </c>
      <c r="G91" s="143"/>
      <c r="H91" s="1"/>
    </row>
    <row r="92" spans="1:8" x14ac:dyDescent="0.2">
      <c r="A92" s="154" t="s">
        <v>7</v>
      </c>
      <c r="B92" s="143">
        <f>[1]Sheet1!J147</f>
        <v>8.8297706419884268</v>
      </c>
      <c r="C92" s="143">
        <f>[1]Sheet1!K147</f>
        <v>8.3789869742963621</v>
      </c>
      <c r="D92" s="143">
        <f>[1]Sheet1!L147</f>
        <v>9.628165444577137</v>
      </c>
      <c r="E92" s="143">
        <f>[1]Sheet1!M147</f>
        <v>7.6590588200227714</v>
      </c>
      <c r="F92" s="143">
        <f>[1]Sheet1!N147</f>
        <v>8.6531904563666799</v>
      </c>
      <c r="G92" s="143"/>
      <c r="H92" s="1"/>
    </row>
    <row r="93" spans="1:8" x14ac:dyDescent="0.2">
      <c r="A93" s="155" t="s">
        <v>88</v>
      </c>
      <c r="B93" s="180">
        <f>[1]Sheet1!J148</f>
        <v>8.7105664178254667</v>
      </c>
      <c r="C93" s="180">
        <f>[1]Sheet1!K148</f>
        <v>8.0659830217089041</v>
      </c>
      <c r="D93" s="180">
        <f>[1]Sheet1!L148</f>
        <v>9.317307547410385</v>
      </c>
      <c r="E93" s="180">
        <f>[1]Sheet1!M148</f>
        <v>7.550585966628252</v>
      </c>
      <c r="F93" s="180">
        <f>[1]Sheet1!N148</f>
        <v>8.5486361065923511</v>
      </c>
      <c r="G93" s="145"/>
      <c r="H93" s="1"/>
    </row>
    <row r="94" spans="1:8" x14ac:dyDescent="0.2">
      <c r="A94" s="155" t="s">
        <v>89</v>
      </c>
      <c r="B94" s="180">
        <f>[1]Sheet1!J149</f>
        <v>8.9502080281457062</v>
      </c>
      <c r="C94" s="180">
        <f>[1]Sheet1!K149</f>
        <v>8.7026697093507703</v>
      </c>
      <c r="D94" s="180">
        <f>[1]Sheet1!L149</f>
        <v>10.114721831053137</v>
      </c>
      <c r="E94" s="180">
        <f>[1]Sheet1!M149</f>
        <v>7.7567286974166212</v>
      </c>
      <c r="F94" s="180">
        <f>[1]Sheet1!N149</f>
        <v>8.7129132558239704</v>
      </c>
      <c r="G94" s="145"/>
      <c r="H94" s="1"/>
    </row>
    <row r="95" spans="1:8" x14ac:dyDescent="0.2">
      <c r="A95" s="157"/>
      <c r="B95" s="145"/>
      <c r="C95" s="145"/>
      <c r="D95" s="145"/>
      <c r="E95" s="145"/>
      <c r="F95" s="145"/>
      <c r="G95" s="145"/>
      <c r="H95" s="1"/>
    </row>
    <row r="96" spans="1:8" x14ac:dyDescent="0.2">
      <c r="A96" s="154" t="s">
        <v>8</v>
      </c>
      <c r="G96" s="143"/>
      <c r="H96" s="1"/>
    </row>
    <row r="97" spans="1:8" x14ac:dyDescent="0.2">
      <c r="A97" s="156" t="s">
        <v>90</v>
      </c>
      <c r="B97" s="145">
        <f>[1]Sheet1!J155</f>
        <v>6.0424085729468233</v>
      </c>
      <c r="C97" s="145">
        <f>[1]Sheet1!K155</f>
        <v>5.4285714285714279</v>
      </c>
      <c r="D97" s="145">
        <f>[1]Sheet1!L155</f>
        <v>5.2799298006592439</v>
      </c>
      <c r="E97" s="145">
        <f>[1]Sheet1!M155</f>
        <v>6.1701340395018303</v>
      </c>
      <c r="F97" s="145">
        <f>[1]Sheet1!N155</f>
        <v>6.0331463509246941</v>
      </c>
      <c r="G97" s="145"/>
      <c r="H97" s="1"/>
    </row>
    <row r="98" spans="1:8" x14ac:dyDescent="0.2">
      <c r="A98" s="156" t="s">
        <v>91</v>
      </c>
      <c r="B98" s="145">
        <f>[1]Sheet1!J156</f>
        <v>8.6145396651266282</v>
      </c>
      <c r="C98" s="145">
        <f>[1]Sheet1!K156</f>
        <v>9.3244189523673864</v>
      </c>
      <c r="D98" s="145">
        <f>[1]Sheet1!L156</f>
        <v>8.2713314043999429</v>
      </c>
      <c r="E98" s="145">
        <f>[1]Sheet1!M156</f>
        <v>9.0759976892976777</v>
      </c>
      <c r="F98" s="145">
        <f>[1]Sheet1!N156</f>
        <v>8.0517521536456584</v>
      </c>
      <c r="G98" s="145"/>
      <c r="H98" s="1"/>
    </row>
    <row r="99" spans="1:8" x14ac:dyDescent="0.2">
      <c r="A99" s="156" t="s">
        <v>92</v>
      </c>
      <c r="B99" s="145">
        <f>[1]Sheet1!J157</f>
        <v>9.4112425078571125</v>
      </c>
      <c r="C99" s="145">
        <f>[1]Sheet1!K157</f>
        <v>9.7013561257608796</v>
      </c>
      <c r="D99" s="145">
        <f>[1]Sheet1!L157</f>
        <v>9.4377173067933118</v>
      </c>
      <c r="E99" s="145">
        <f>[1]Sheet1!M157</f>
        <v>9.6112465133044989</v>
      </c>
      <c r="F99" s="145">
        <f>[1]Sheet1!N157</f>
        <v>9.3246451522881362</v>
      </c>
      <c r="G99" s="145"/>
      <c r="H99" s="1"/>
    </row>
    <row r="100" spans="1:8" x14ac:dyDescent="0.2">
      <c r="A100" s="156" t="s">
        <v>93</v>
      </c>
      <c r="B100" s="145">
        <f>[1]Sheet1!J158</f>
        <v>10.309006797997961</v>
      </c>
      <c r="C100" s="145">
        <f>[1]Sheet1!K158</f>
        <v>5.9999999999999991</v>
      </c>
      <c r="D100" s="145">
        <f>[1]Sheet1!L158</f>
        <v>10.644960299544287</v>
      </c>
      <c r="E100" s="145">
        <f>[1]Sheet1!M158</f>
        <v>8.5</v>
      </c>
      <c r="F100" s="145">
        <f>[1]Sheet1!N158</f>
        <v>9.590213790683185</v>
      </c>
      <c r="G100" s="145"/>
      <c r="H100" s="1"/>
    </row>
    <row r="101" spans="1:8" x14ac:dyDescent="0.2">
      <c r="A101" s="158"/>
      <c r="B101" s="159"/>
      <c r="C101" s="159"/>
      <c r="D101" s="159"/>
      <c r="E101" s="159"/>
      <c r="F101" s="159"/>
      <c r="G101" s="145"/>
      <c r="H101" s="1"/>
    </row>
    <row r="102" spans="1:8" x14ac:dyDescent="0.2">
      <c r="A102" s="62" t="str">
        <f>$A$40</f>
        <v>Fuente: Instituto Nacional de Estadística (INE). LXXIII Encuesta Permanente de Hogares de Propósitos Múltiples, Otubre 2021</v>
      </c>
      <c r="B102" s="160"/>
      <c r="C102" s="160"/>
      <c r="D102" s="160"/>
      <c r="E102" s="160"/>
      <c r="F102" s="160"/>
      <c r="G102" s="145"/>
      <c r="H102" s="1"/>
    </row>
    <row r="103" spans="1:8" x14ac:dyDescent="0.2">
      <c r="A103" s="45"/>
      <c r="B103" s="160"/>
      <c r="C103" s="161"/>
      <c r="D103" s="160"/>
      <c r="E103" s="160"/>
      <c r="F103" s="160"/>
      <c r="G103" s="145"/>
      <c r="H103" s="1"/>
    </row>
    <row r="104" spans="1:8" x14ac:dyDescent="0.2">
      <c r="A104" s="6"/>
      <c r="B104" s="71"/>
      <c r="C104" s="71"/>
      <c r="D104" s="71"/>
      <c r="E104" s="71"/>
      <c r="F104" s="71"/>
      <c r="G104" s="1"/>
      <c r="H104" s="1"/>
    </row>
    <row r="105" spans="1:8" x14ac:dyDescent="0.2">
      <c r="A105" s="6"/>
      <c r="B105" s="71"/>
      <c r="C105" s="71"/>
      <c r="D105" s="71"/>
      <c r="E105" s="71"/>
      <c r="F105" s="71"/>
      <c r="G105" s="1"/>
      <c r="H105" s="1"/>
    </row>
    <row r="106" spans="1:8" x14ac:dyDescent="0.2">
      <c r="A106" s="6"/>
      <c r="B106" s="71"/>
      <c r="C106" s="71"/>
      <c r="D106" s="71"/>
      <c r="E106" s="71"/>
      <c r="F106" s="71"/>
      <c r="G106" s="1"/>
      <c r="H106" s="1"/>
    </row>
    <row r="107" spans="1:8" x14ac:dyDescent="0.2">
      <c r="A107" s="6"/>
      <c r="B107" s="71"/>
      <c r="C107" s="71"/>
      <c r="D107" s="71"/>
      <c r="E107" s="71"/>
      <c r="F107" s="71"/>
      <c r="G107" s="1"/>
      <c r="H107" s="1"/>
    </row>
    <row r="108" spans="1:8" x14ac:dyDescent="0.2">
      <c r="A108" s="6"/>
      <c r="B108" s="71"/>
      <c r="C108" s="71"/>
      <c r="D108" s="71"/>
      <c r="E108" s="71"/>
      <c r="F108" s="71"/>
      <c r="G108" s="1"/>
      <c r="H108" s="1"/>
    </row>
    <row r="109" spans="1:8" x14ac:dyDescent="0.2">
      <c r="A109" s="6"/>
      <c r="B109" s="71"/>
      <c r="C109" s="71"/>
      <c r="D109" s="71"/>
      <c r="E109" s="71"/>
      <c r="F109" s="71"/>
      <c r="G109" s="1"/>
      <c r="H109" s="1"/>
    </row>
    <row r="110" spans="1:8" x14ac:dyDescent="0.2">
      <c r="A110" s="6"/>
      <c r="B110" s="71"/>
      <c r="C110" s="71"/>
      <c r="D110" s="71"/>
      <c r="E110" s="71"/>
      <c r="F110" s="71"/>
      <c r="G110" s="1"/>
      <c r="H110" s="1"/>
    </row>
    <row r="111" spans="1:8" x14ac:dyDescent="0.2">
      <c r="A111" s="6"/>
      <c r="B111" s="71"/>
      <c r="C111" s="71"/>
      <c r="D111" s="71"/>
      <c r="E111" s="71"/>
      <c r="F111" s="71"/>
      <c r="G111" s="1"/>
      <c r="H111" s="1"/>
    </row>
    <row r="112" spans="1:8" x14ac:dyDescent="0.2">
      <c r="A112" s="70"/>
      <c r="B112" s="71"/>
      <c r="C112" s="71"/>
      <c r="D112" s="71"/>
      <c r="E112" s="71"/>
      <c r="F112" s="71"/>
      <c r="G112" s="1"/>
      <c r="H112" s="1"/>
    </row>
    <row r="113" spans="1:8" x14ac:dyDescent="0.2">
      <c r="A113" s="70"/>
      <c r="B113" s="71"/>
      <c r="C113" s="71"/>
      <c r="D113" s="71"/>
      <c r="E113" s="71"/>
      <c r="F113" s="71"/>
      <c r="G113" s="1"/>
      <c r="H113" s="1"/>
    </row>
    <row r="114" spans="1:8" x14ac:dyDescent="0.2">
      <c r="A114" s="72"/>
      <c r="B114" s="27"/>
      <c r="C114" s="27"/>
      <c r="D114" s="27"/>
      <c r="E114" s="27"/>
      <c r="F114" s="27"/>
      <c r="G114" s="1"/>
      <c r="H114" s="1"/>
    </row>
    <row r="115" spans="1:8" x14ac:dyDescent="0.2">
      <c r="A115" s="6"/>
      <c r="B115" s="27"/>
      <c r="C115" s="27"/>
      <c r="D115" s="27"/>
      <c r="E115" s="27"/>
      <c r="F115" s="27"/>
      <c r="G115" s="1"/>
      <c r="H115" s="1"/>
    </row>
    <row r="116" spans="1:8" x14ac:dyDescent="0.2">
      <c r="A116" s="8"/>
      <c r="B116" s="27"/>
      <c r="C116" s="29"/>
      <c r="D116" s="29"/>
      <c r="E116" s="29"/>
      <c r="F116" s="29"/>
    </row>
    <row r="123" spans="1:8" x14ac:dyDescent="0.2">
      <c r="C123" s="73"/>
    </row>
  </sheetData>
  <mergeCells count="16">
    <mergeCell ref="A1:G1"/>
    <mergeCell ref="B3:G3"/>
    <mergeCell ref="G4:G5"/>
    <mergeCell ref="A63:G63"/>
    <mergeCell ref="E66:E67"/>
    <mergeCell ref="F66:F67"/>
    <mergeCell ref="A65:A67"/>
    <mergeCell ref="B4:B5"/>
    <mergeCell ref="C4:D4"/>
    <mergeCell ref="E4:E5"/>
    <mergeCell ref="F4:F5"/>
    <mergeCell ref="B65:G65"/>
    <mergeCell ref="G66:G67"/>
    <mergeCell ref="B66:B67"/>
    <mergeCell ref="C66:D66"/>
    <mergeCell ref="A3:A5"/>
  </mergeCells>
  <phoneticPr fontId="0" type="noConversion"/>
  <printOptions horizontalCentered="1"/>
  <pageMargins left="0.54" right="0" top="0" bottom="0" header="0" footer="0"/>
  <pageSetup paperSize="9" scale="87" firstPageNumber="64" orientation="landscape" useFirstPageNumber="1" r:id="rId1"/>
  <headerFooter alignWithMargins="0">
    <oddFooter>&amp;L&amp;Z&amp;F+&amp;F+&amp;A&amp;C&amp;P&amp;R&amp;D+&amp;T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I657"/>
  <sheetViews>
    <sheetView topLeftCell="A28" workbookViewId="0">
      <selection activeCell="E54" sqref="E54"/>
    </sheetView>
  </sheetViews>
  <sheetFormatPr baseColWidth="10" defaultRowHeight="11.25" x14ac:dyDescent="0.2"/>
  <cols>
    <col min="1" max="1" width="29.1640625" customWidth="1"/>
    <col min="2" max="2" width="15.6640625" hidden="1" customWidth="1"/>
    <col min="3" max="3" width="13.33203125" customWidth="1"/>
    <col min="4" max="5" width="14.5" customWidth="1"/>
    <col min="6" max="6" width="9.1640625" hidden="1" customWidth="1"/>
    <col min="7" max="7" width="13" hidden="1" customWidth="1"/>
    <col min="8" max="8" width="12" hidden="1" customWidth="1"/>
    <col min="9" max="9" width="0" hidden="1" customWidth="1"/>
  </cols>
  <sheetData>
    <row r="1" spans="1:8" ht="21.75" customHeight="1" x14ac:dyDescent="0.2">
      <c r="A1" s="212" t="s">
        <v>95</v>
      </c>
      <c r="B1" s="212"/>
      <c r="C1" s="212"/>
      <c r="D1" s="212"/>
      <c r="E1" s="212"/>
      <c r="F1" s="212"/>
      <c r="G1" s="212"/>
      <c r="H1" s="212"/>
    </row>
    <row r="2" spans="1:8" x14ac:dyDescent="0.2">
      <c r="A2" s="1"/>
      <c r="B2" s="1"/>
      <c r="C2" s="8"/>
      <c r="D2" s="8"/>
      <c r="E2" s="8"/>
    </row>
    <row r="3" spans="1:8" x14ac:dyDescent="0.2">
      <c r="A3" s="210" t="s">
        <v>11</v>
      </c>
      <c r="B3" s="210" t="s">
        <v>0</v>
      </c>
      <c r="C3" s="209" t="s">
        <v>15</v>
      </c>
      <c r="D3" s="209"/>
      <c r="E3" s="209"/>
      <c r="F3" s="209" t="s">
        <v>22</v>
      </c>
      <c r="G3" s="209" t="s">
        <v>28</v>
      </c>
      <c r="H3" s="209"/>
    </row>
    <row r="4" spans="1:8" ht="22.5" x14ac:dyDescent="0.2">
      <c r="A4" s="209"/>
      <c r="B4" s="211"/>
      <c r="C4" s="46" t="s">
        <v>0</v>
      </c>
      <c r="D4" s="46" t="s">
        <v>4</v>
      </c>
      <c r="E4" s="46" t="s">
        <v>5</v>
      </c>
      <c r="F4" s="209"/>
      <c r="G4" s="209"/>
      <c r="H4" s="209"/>
    </row>
    <row r="5" spans="1:8" x14ac:dyDescent="0.2">
      <c r="A5" s="16"/>
      <c r="B5" s="16"/>
      <c r="C5" s="22"/>
      <c r="D5" s="21"/>
      <c r="E5" s="21"/>
    </row>
    <row r="6" spans="1:8" x14ac:dyDescent="0.2">
      <c r="A6" s="105" t="s">
        <v>87</v>
      </c>
      <c r="B6" s="74"/>
      <c r="C6" s="162">
        <f>[1]Sheet1!J167</f>
        <v>5798.8176946531621</v>
      </c>
      <c r="D6" s="162">
        <f>[1]Sheet1!K167</f>
        <v>6087.7813353607844</v>
      </c>
      <c r="E6" s="162">
        <f>[1]Sheet1!L167</f>
        <v>5756.1284065155232</v>
      </c>
      <c r="F6" s="74"/>
      <c r="G6" s="74"/>
      <c r="H6" s="75"/>
    </row>
    <row r="7" spans="1:8" x14ac:dyDescent="0.2">
      <c r="A7" s="107" t="s">
        <v>96</v>
      </c>
      <c r="B7" s="50">
        <f>[3]InfJuv!J169</f>
        <v>5798.8176946531621</v>
      </c>
      <c r="F7" s="50">
        <f>[3]InfJuv!M169</f>
        <v>0</v>
      </c>
      <c r="G7" s="50">
        <f>[3]InfJuv!N169</f>
        <v>0</v>
      </c>
      <c r="H7" s="50"/>
    </row>
    <row r="8" spans="1:8" x14ac:dyDescent="0.2">
      <c r="A8" s="23" t="s">
        <v>100</v>
      </c>
      <c r="B8" s="79">
        <f>[3]InfJuv!J170</f>
        <v>5604.1281086902318</v>
      </c>
      <c r="C8" s="173">
        <f>[1]Sheet1!J168</f>
        <v>5604.1281086902318</v>
      </c>
      <c r="D8" s="173">
        <f>[1]Sheet1!K168</f>
        <v>5853.4698224787453</v>
      </c>
      <c r="E8" s="173">
        <f>[1]Sheet1!L168</f>
        <v>5575.4997718619234</v>
      </c>
      <c r="F8" s="79">
        <f>[3]InfJuv!M170</f>
        <v>0</v>
      </c>
      <c r="G8" s="79">
        <f>[3]InfJuv!N170</f>
        <v>0</v>
      </c>
      <c r="H8" s="85"/>
    </row>
    <row r="9" spans="1:8" x14ac:dyDescent="0.2">
      <c r="A9" s="23" t="s">
        <v>101</v>
      </c>
      <c r="B9" s="77">
        <f>[3]InfJuv!J171</f>
        <v>6148.5666432763765</v>
      </c>
      <c r="C9" s="173">
        <f>[1]Sheet1!J169</f>
        <v>6148.5666432763765</v>
      </c>
      <c r="D9" s="173">
        <f>[1]Sheet1!K169</f>
        <v>6335.60105762685</v>
      </c>
      <c r="E9" s="173">
        <f>[1]Sheet1!L169</f>
        <v>6108.9113271251053</v>
      </c>
      <c r="F9" s="77">
        <f>[3]InfJuv!M171</f>
        <v>0</v>
      </c>
      <c r="G9" s="77">
        <f>[3]InfJuv!N171</f>
        <v>0</v>
      </c>
      <c r="H9" s="2"/>
    </row>
    <row r="10" spans="1:8" x14ac:dyDescent="0.2">
      <c r="A10" s="104"/>
      <c r="B10" s="2"/>
      <c r="D10" s="163"/>
      <c r="E10" s="163"/>
      <c r="F10" s="2"/>
      <c r="G10" s="2"/>
      <c r="H10" s="2"/>
    </row>
    <row r="11" spans="1:8" x14ac:dyDescent="0.2">
      <c r="A11" s="107" t="s">
        <v>97</v>
      </c>
      <c r="B11" s="50">
        <f>[3]InfJuv!J176</f>
        <v>5798.8176946531621</v>
      </c>
      <c r="C11" s="162"/>
      <c r="D11" s="162"/>
      <c r="E11" s="162"/>
      <c r="F11" s="50">
        <f>[3]InfJuv!M176</f>
        <v>0</v>
      </c>
      <c r="G11" s="50">
        <f>[3]InfJuv!N176</f>
        <v>0</v>
      </c>
      <c r="H11" s="50"/>
    </row>
    <row r="12" spans="1:8" x14ac:dyDescent="0.2">
      <c r="A12" s="108" t="s">
        <v>90</v>
      </c>
      <c r="B12" s="77">
        <f>[3]InfJuv!J177</f>
        <v>1786.4226044573027</v>
      </c>
      <c r="C12" s="173">
        <f>[1]Sheet1!J175</f>
        <v>1786.4226044573027</v>
      </c>
      <c r="D12" s="173">
        <f>[1]Sheet1!K175</f>
        <v>1500.3136374566668</v>
      </c>
      <c r="E12" s="173">
        <f>[1]Sheet1!L175</f>
        <v>1975.9753154991167</v>
      </c>
      <c r="F12" s="77">
        <f>[3]InfJuv!M177</f>
        <v>0</v>
      </c>
      <c r="G12" s="77">
        <f>[3]InfJuv!N177</f>
        <v>0</v>
      </c>
      <c r="H12" s="11"/>
    </row>
    <row r="13" spans="1:8" x14ac:dyDescent="0.2">
      <c r="A13" s="108" t="s">
        <v>91</v>
      </c>
      <c r="B13" s="78">
        <f>[3]InfJuv!J178</f>
        <v>3653.1584792383933</v>
      </c>
      <c r="C13" s="173">
        <f>[1]Sheet1!J176</f>
        <v>3653.1584792383933</v>
      </c>
      <c r="D13" s="173">
        <f>[1]Sheet1!K176</f>
        <v>3987.1670066739202</v>
      </c>
      <c r="E13" s="173">
        <f>[1]Sheet1!L176</f>
        <v>3563.2195878914144</v>
      </c>
      <c r="F13" s="78">
        <f>[3]InfJuv!M178</f>
        <v>0</v>
      </c>
      <c r="G13" s="78">
        <f>[3]InfJuv!N178</f>
        <v>0</v>
      </c>
      <c r="H13" s="2"/>
    </row>
    <row r="14" spans="1:8" x14ac:dyDescent="0.2">
      <c r="A14" s="108" t="s">
        <v>92</v>
      </c>
      <c r="B14" s="79">
        <f>[3]InfJuv!J179</f>
        <v>6319.5973872061322</v>
      </c>
      <c r="C14" s="173">
        <f>[1]Sheet1!J177</f>
        <v>6319.5973872061322</v>
      </c>
      <c r="D14" s="173">
        <f>[1]Sheet1!K177</f>
        <v>8207.4647716404852</v>
      </c>
      <c r="E14" s="173">
        <f>[1]Sheet1!L177</f>
        <v>6108.8036577508929</v>
      </c>
      <c r="F14" s="76">
        <f>[3]InfJuv!M179</f>
        <v>0</v>
      </c>
      <c r="G14" s="76">
        <f>[3]InfJuv!N179</f>
        <v>0</v>
      </c>
      <c r="H14" s="2"/>
    </row>
    <row r="15" spans="1:8" x14ac:dyDescent="0.2">
      <c r="A15" s="108" t="s">
        <v>93</v>
      </c>
      <c r="B15" s="79">
        <f>[3]InfJuv!J180</f>
        <v>7234.6757391094779</v>
      </c>
      <c r="C15" s="173">
        <f>[1]Sheet1!J178</f>
        <v>7234.6757391094779</v>
      </c>
      <c r="D15" s="173">
        <f>[1]Sheet1!K178</f>
        <v>11716.919373922265</v>
      </c>
      <c r="E15" s="173">
        <f>[1]Sheet1!L178</f>
        <v>6936.5166446480853</v>
      </c>
      <c r="F15" s="76">
        <f>[3]InfJuv!M180</f>
        <v>0</v>
      </c>
      <c r="G15" s="76">
        <f>[3]InfJuv!N180</f>
        <v>0</v>
      </c>
      <c r="H15" s="2"/>
    </row>
    <row r="16" spans="1:8" x14ac:dyDescent="0.2">
      <c r="A16" s="106"/>
      <c r="B16" s="2"/>
      <c r="F16" s="2"/>
      <c r="G16" s="2"/>
      <c r="H16" s="2"/>
    </row>
    <row r="17" spans="1:9" x14ac:dyDescent="0.2">
      <c r="A17" s="105" t="s">
        <v>19</v>
      </c>
      <c r="B17" s="74"/>
      <c r="C17" s="162">
        <f>[1]Sheet1!J179</f>
        <v>7338.2580187137537</v>
      </c>
      <c r="D17" s="162">
        <f>[1]Sheet1!K179</f>
        <v>7271.4334204095849</v>
      </c>
      <c r="E17" s="162">
        <f>[1]Sheet1!L179</f>
        <v>7350.8346424325491</v>
      </c>
      <c r="F17" s="74"/>
      <c r="G17" s="74"/>
      <c r="H17" s="74"/>
    </row>
    <row r="18" spans="1:9" x14ac:dyDescent="0.2">
      <c r="A18" s="107" t="s">
        <v>98</v>
      </c>
      <c r="B18" s="50">
        <f>[3]InfJuv!J181</f>
        <v>7338.2580187137537</v>
      </c>
      <c r="F18" s="50"/>
      <c r="G18" s="50"/>
      <c r="H18" s="50"/>
    </row>
    <row r="19" spans="1:9" x14ac:dyDescent="0.2">
      <c r="A19" s="23" t="s">
        <v>100</v>
      </c>
      <c r="B19" s="77">
        <f>[3]InfJuv!J182</f>
        <v>7380.9728481606689</v>
      </c>
      <c r="C19" s="173">
        <f>[1]Sheet1!J180</f>
        <v>7380.9728481606689</v>
      </c>
      <c r="D19" s="173">
        <f>[1]Sheet1!K180</f>
        <v>7574.8724837731033</v>
      </c>
      <c r="E19" s="173">
        <f>[1]Sheet1!L180</f>
        <v>7353.8485940515293</v>
      </c>
      <c r="F19" s="77">
        <f>[3]InfJuv!M182</f>
        <v>0</v>
      </c>
      <c r="G19" s="77">
        <f>[3]InfJuv!N182</f>
        <v>0</v>
      </c>
      <c r="H19" s="77"/>
    </row>
    <row r="20" spans="1:9" x14ac:dyDescent="0.2">
      <c r="A20" s="23" t="s">
        <v>101</v>
      </c>
      <c r="B20" s="77">
        <f>[3]InfJuv!J183</f>
        <v>7281.718855677771</v>
      </c>
      <c r="C20" s="173">
        <f>[1]Sheet1!J181</f>
        <v>7281.718855677771</v>
      </c>
      <c r="D20" s="173">
        <f>[1]Sheet1!K181</f>
        <v>7031.7076328831063</v>
      </c>
      <c r="E20" s="173">
        <f>[1]Sheet1!L181</f>
        <v>7346.4289777004678</v>
      </c>
      <c r="F20" s="77">
        <f>[3]InfJuv!M183</f>
        <v>0</v>
      </c>
      <c r="G20" s="77">
        <f>[3]InfJuv!N183</f>
        <v>0</v>
      </c>
      <c r="H20" s="77"/>
    </row>
    <row r="21" spans="1:9" x14ac:dyDescent="0.2">
      <c r="A21" s="104"/>
      <c r="B21" s="2"/>
      <c r="D21" s="163"/>
      <c r="E21" s="163"/>
      <c r="F21" s="2"/>
      <c r="G21" s="2"/>
      <c r="H21" s="2"/>
    </row>
    <row r="22" spans="1:9" x14ac:dyDescent="0.2">
      <c r="A22" s="107" t="s">
        <v>97</v>
      </c>
      <c r="B22" s="50">
        <f>[3]InfJuv!J188</f>
        <v>7338.2580187137537</v>
      </c>
      <c r="C22" s="162"/>
      <c r="D22" s="162"/>
      <c r="E22" s="162"/>
      <c r="F22" s="50"/>
      <c r="G22" s="50"/>
      <c r="H22" s="50"/>
    </row>
    <row r="23" spans="1:9" x14ac:dyDescent="0.2">
      <c r="A23" s="108" t="s">
        <v>90</v>
      </c>
      <c r="B23" s="77">
        <f>[3]InfJuv!J189</f>
        <v>2282.5769188938625</v>
      </c>
      <c r="C23" s="173">
        <f>[1]Sheet1!J187</f>
        <v>2282.5769188938625</v>
      </c>
      <c r="D23" s="173">
        <f>[1]Sheet1!K187</f>
        <v>1646.3590947975624</v>
      </c>
      <c r="E23" s="173">
        <f>[1]Sheet1!L187</f>
        <v>2936.5486433662782</v>
      </c>
      <c r="F23" s="77">
        <f>[3]InfJuv!M189</f>
        <v>0</v>
      </c>
      <c r="G23" s="77">
        <f>[3]InfJuv!N189</f>
        <v>0</v>
      </c>
      <c r="H23" s="77"/>
    </row>
    <row r="24" spans="1:9" x14ac:dyDescent="0.2">
      <c r="A24" s="108" t="s">
        <v>91</v>
      </c>
      <c r="B24" s="77">
        <f>[3]InfJuv!J190</f>
        <v>4758.5376469220291</v>
      </c>
      <c r="C24" s="173">
        <f>[1]Sheet1!J188</f>
        <v>4758.5376469220291</v>
      </c>
      <c r="D24" s="173">
        <f>[1]Sheet1!K188</f>
        <v>4984.5676858631496</v>
      </c>
      <c r="E24" s="173">
        <f>[1]Sheet1!L188</f>
        <v>4671.551120658246</v>
      </c>
      <c r="F24" s="77">
        <f>[3]InfJuv!M190</f>
        <v>0</v>
      </c>
      <c r="G24" s="77">
        <f>[3]InfJuv!N190</f>
        <v>0</v>
      </c>
      <c r="H24" s="77"/>
    </row>
    <row r="25" spans="1:9" x14ac:dyDescent="0.2">
      <c r="A25" s="108" t="s">
        <v>92</v>
      </c>
      <c r="B25" s="80">
        <f>[3]InfJuv!J191</f>
        <v>7550.1034094511242</v>
      </c>
      <c r="C25" s="173">
        <f>[1]Sheet1!J189</f>
        <v>7550.1034094511242</v>
      </c>
      <c r="D25" s="173">
        <f>[1]Sheet1!K189</f>
        <v>8081.4000613612798</v>
      </c>
      <c r="E25" s="173">
        <f>[1]Sheet1!L189</f>
        <v>7466.301081324702</v>
      </c>
      <c r="F25" s="77">
        <f>[3]InfJuv!M191</f>
        <v>0</v>
      </c>
      <c r="G25" s="77">
        <f>[3]InfJuv!N191</f>
        <v>0</v>
      </c>
      <c r="H25" s="77"/>
    </row>
    <row r="26" spans="1:9" x14ac:dyDescent="0.2">
      <c r="A26" s="108" t="s">
        <v>93</v>
      </c>
      <c r="B26" s="80">
        <f>[3]InfJuv!J192</f>
        <v>8835.4394540761987</v>
      </c>
      <c r="C26" s="173">
        <f>[1]Sheet1!J190</f>
        <v>8835.4394540761987</v>
      </c>
      <c r="D26" s="173">
        <f>[1]Sheet1!K190</f>
        <v>12166.731842040783</v>
      </c>
      <c r="E26" s="173">
        <f>[1]Sheet1!L190</f>
        <v>8495.5264775627857</v>
      </c>
      <c r="F26" s="77">
        <f>[3]InfJuv!M192</f>
        <v>0</v>
      </c>
      <c r="G26" s="77">
        <f>[3]InfJuv!N192</f>
        <v>0</v>
      </c>
      <c r="H26" s="77"/>
    </row>
    <row r="27" spans="1:9" x14ac:dyDescent="0.2">
      <c r="A27" s="106"/>
      <c r="B27" s="2"/>
      <c r="D27" s="163"/>
      <c r="E27" s="163"/>
      <c r="F27" s="2"/>
      <c r="G27" s="2"/>
      <c r="H27" s="2"/>
    </row>
    <row r="28" spans="1:9" x14ac:dyDescent="0.2">
      <c r="A28" s="105" t="s">
        <v>20</v>
      </c>
      <c r="B28" s="74"/>
      <c r="C28" s="162">
        <f>[1]Sheet1!J191</f>
        <v>3729.4870964661004</v>
      </c>
      <c r="D28" s="162">
        <f>[1]Sheet1!K191</f>
        <v>3250.5698924731182</v>
      </c>
      <c r="E28" s="162">
        <f>[1]Sheet1!L191</f>
        <v>3776.1739937106986</v>
      </c>
      <c r="F28" s="74"/>
      <c r="G28" s="74"/>
      <c r="H28" s="74"/>
    </row>
    <row r="29" spans="1:9" x14ac:dyDescent="0.2">
      <c r="A29" s="107" t="s">
        <v>98</v>
      </c>
      <c r="B29" s="50">
        <f>[3]InfJuv!J193</f>
        <v>3729.4870964661004</v>
      </c>
      <c r="F29" s="50">
        <f>[3]InfJuv!M193</f>
        <v>0</v>
      </c>
      <c r="G29" s="50">
        <f>[3]InfJuv!N193</f>
        <v>0</v>
      </c>
      <c r="H29" s="50"/>
      <c r="I29" s="2"/>
    </row>
    <row r="30" spans="1:9" x14ac:dyDescent="0.2">
      <c r="A30" s="23" t="s">
        <v>100</v>
      </c>
      <c r="B30" s="77">
        <f>[3]InfJuv!J194</f>
        <v>3766.054619354838</v>
      </c>
      <c r="C30" s="173">
        <f>[1]Sheet1!J192</f>
        <v>3766.054619354838</v>
      </c>
      <c r="D30" s="173">
        <f>[1]Sheet1!K192</f>
        <v>3207.1874999999995</v>
      </c>
      <c r="E30" s="173">
        <f>[1]Sheet1!L192</f>
        <v>3816.3605203938114</v>
      </c>
      <c r="F30" s="77">
        <f>[3]InfJuv!M194</f>
        <v>0</v>
      </c>
      <c r="G30" s="77">
        <f>[3]InfJuv!N194</f>
        <v>0</v>
      </c>
      <c r="H30" s="77"/>
    </row>
    <row r="31" spans="1:9" x14ac:dyDescent="0.2">
      <c r="A31" s="23" t="s">
        <v>101</v>
      </c>
      <c r="B31" s="77">
        <f>[3]InfJuv!J195</f>
        <v>3625.2965441176489</v>
      </c>
      <c r="C31" s="173">
        <f>[1]Sheet1!J193</f>
        <v>3625.2965441176489</v>
      </c>
      <c r="D31" s="173">
        <f>[1]Sheet1!K193</f>
        <v>3346.310344827587</v>
      </c>
      <c r="E31" s="173">
        <f>[1]Sheet1!L193</f>
        <v>3658.591193415637</v>
      </c>
      <c r="F31" s="77">
        <f>[3]InfJuv!M195</f>
        <v>0</v>
      </c>
      <c r="G31" s="77">
        <f>[3]InfJuv!N195</f>
        <v>0</v>
      </c>
      <c r="H31" s="77"/>
    </row>
    <row r="32" spans="1:9" x14ac:dyDescent="0.2">
      <c r="A32" s="104"/>
      <c r="B32" s="2"/>
      <c r="D32" s="163"/>
      <c r="E32" s="163"/>
      <c r="F32" s="2"/>
      <c r="G32" s="2"/>
      <c r="H32" s="2"/>
    </row>
    <row r="33" spans="1:8" x14ac:dyDescent="0.2">
      <c r="A33" s="107" t="s">
        <v>99</v>
      </c>
      <c r="B33" s="50">
        <f>[3]InfJuv!J200</f>
        <v>3729.4870964661004</v>
      </c>
      <c r="C33" s="162"/>
      <c r="D33" s="162"/>
      <c r="E33" s="162"/>
      <c r="F33" s="50">
        <f>[3]InfJuv!M200</f>
        <v>0</v>
      </c>
      <c r="G33" s="50">
        <f>[3]InfJuv!N200</f>
        <v>0</v>
      </c>
      <c r="H33" s="50"/>
    </row>
    <row r="34" spans="1:8" x14ac:dyDescent="0.2">
      <c r="A34" s="108" t="s">
        <v>90</v>
      </c>
      <c r="B34" s="77">
        <f>[3]InfJuv!J201</f>
        <v>1535.7604166666665</v>
      </c>
      <c r="C34" s="173">
        <f>[1]Sheet1!J199</f>
        <v>1535.7604166666665</v>
      </c>
      <c r="D34" s="173">
        <f>[1]Sheet1!K199</f>
        <v>1391.5151515151513</v>
      </c>
      <c r="E34" s="173">
        <f>[1]Sheet1!L199</f>
        <v>1611.31746031746</v>
      </c>
      <c r="F34" s="77">
        <f>[3]InfJuv!M201</f>
        <v>0</v>
      </c>
      <c r="G34" s="77">
        <f>[3]InfJuv!N201</f>
        <v>0</v>
      </c>
      <c r="H34" s="77"/>
    </row>
    <row r="35" spans="1:8" x14ac:dyDescent="0.2">
      <c r="A35" s="108" t="s">
        <v>91</v>
      </c>
      <c r="B35" s="77">
        <f>[3]InfJuv!J202</f>
        <v>2630.0946863468671</v>
      </c>
      <c r="C35" s="173">
        <f>[1]Sheet1!J200</f>
        <v>2630.0946863468671</v>
      </c>
      <c r="D35" s="173">
        <f>[1]Sheet1!K200</f>
        <v>2291.5365853658536</v>
      </c>
      <c r="E35" s="173">
        <f>[1]Sheet1!L200</f>
        <v>2690.4463478260891</v>
      </c>
      <c r="F35" s="77">
        <f>[3]InfJuv!M202</f>
        <v>0</v>
      </c>
      <c r="G35" s="77">
        <f>[3]InfJuv!N202</f>
        <v>0</v>
      </c>
      <c r="H35" s="77"/>
    </row>
    <row r="36" spans="1:8" x14ac:dyDescent="0.2">
      <c r="A36" s="108" t="s">
        <v>92</v>
      </c>
      <c r="B36" s="77">
        <f>[3]InfJuv!J203</f>
        <v>4234.2935511363676</v>
      </c>
      <c r="C36" s="173">
        <f>[1]Sheet1!J201</f>
        <v>4234.2935511363676</v>
      </c>
      <c r="D36" s="173">
        <f>[1]Sheet1!K201</f>
        <v>8939.2857142857156</v>
      </c>
      <c r="E36" s="173">
        <f>[1]Sheet1!L201</f>
        <v>4039.4122189349127</v>
      </c>
      <c r="F36" s="77">
        <f>[3]InfJuv!M203</f>
        <v>0</v>
      </c>
      <c r="G36" s="77">
        <f>[3]InfJuv!N203</f>
        <v>0</v>
      </c>
      <c r="H36" s="77"/>
    </row>
    <row r="37" spans="1:8" x14ac:dyDescent="0.2">
      <c r="A37" s="108" t="s">
        <v>93</v>
      </c>
      <c r="B37" s="77">
        <f>[3]InfJuv!J204</f>
        <v>4738.1493902439051</v>
      </c>
      <c r="C37" s="173">
        <f>[1]Sheet1!J202</f>
        <v>4738.1493902439051</v>
      </c>
      <c r="D37" s="173">
        <f>[1]Sheet1!K202</f>
        <v>7456</v>
      </c>
      <c r="E37" s="173">
        <f>[1]Sheet1!L202</f>
        <v>4696.0773993808079</v>
      </c>
      <c r="F37" s="77">
        <f>[3]InfJuv!M204</f>
        <v>0</v>
      </c>
      <c r="G37" s="77">
        <f>[3]InfJuv!N204</f>
        <v>0</v>
      </c>
      <c r="H37" s="77"/>
    </row>
    <row r="38" spans="1:8" x14ac:dyDescent="0.2">
      <c r="A38" s="102"/>
      <c r="B38" s="109"/>
      <c r="C38" s="103"/>
      <c r="D38" s="109"/>
      <c r="E38" s="109"/>
      <c r="F38" s="109"/>
      <c r="G38" s="109"/>
    </row>
    <row r="39" spans="1:8" x14ac:dyDescent="0.2">
      <c r="A39" s="62" t="str">
        <f>'C01'!A40</f>
        <v>Fuente: Instituto Nacional de Estadística (INE). LXXIII Encuesta Permanente de Hogares de Propósitos Múltiples, Otubre 2021</v>
      </c>
      <c r="B39" s="62"/>
      <c r="C39" s="17"/>
      <c r="D39" s="17"/>
      <c r="E39" s="17"/>
    </row>
    <row r="40" spans="1:8" x14ac:dyDescent="0.2">
      <c r="A40" s="62"/>
      <c r="B40" s="62"/>
      <c r="C40" s="17"/>
      <c r="D40" s="17"/>
      <c r="E40" s="17"/>
    </row>
    <row r="41" spans="1:8" x14ac:dyDescent="0.2">
      <c r="A41" s="62"/>
      <c r="B41" s="62"/>
      <c r="C41" s="17"/>
      <c r="D41" s="17"/>
      <c r="E41" s="17"/>
    </row>
    <row r="42" spans="1:8" x14ac:dyDescent="0.2">
      <c r="A42" s="62"/>
      <c r="B42" s="62"/>
      <c r="C42" s="17"/>
      <c r="D42" s="17"/>
      <c r="E42" s="17"/>
    </row>
    <row r="43" spans="1:8" x14ac:dyDescent="0.2">
      <c r="A43" s="64"/>
      <c r="B43" s="64"/>
      <c r="C43" s="17"/>
      <c r="D43" s="17"/>
      <c r="E43" s="17"/>
    </row>
    <row r="44" spans="1:8" ht="22.5" customHeight="1" x14ac:dyDescent="0.2">
      <c r="A44" s="191" t="str">
        <f>$A$1</f>
        <v>Cuadro No. 3. Ingreso promedio de la población de 12 a 30 años por condición de trabajo, según dominio,  sexo y rango de edad</v>
      </c>
      <c r="B44" s="191"/>
      <c r="C44" s="191"/>
      <c r="D44" s="191"/>
      <c r="E44" s="191"/>
      <c r="F44" s="191"/>
      <c r="G44" s="191"/>
      <c r="H44" s="191"/>
    </row>
    <row r="45" spans="1:8" x14ac:dyDescent="0.2">
      <c r="A45" s="8" t="s">
        <v>86</v>
      </c>
      <c r="B45" s="8"/>
      <c r="C45" s="8"/>
      <c r="D45" s="8"/>
      <c r="E45" s="8"/>
    </row>
    <row r="46" spans="1:8" x14ac:dyDescent="0.2">
      <c r="A46" s="210" t="s">
        <v>11</v>
      </c>
      <c r="B46" s="210" t="s">
        <v>0</v>
      </c>
      <c r="C46" s="209" t="s">
        <v>15</v>
      </c>
      <c r="D46" s="209"/>
      <c r="E46" s="209"/>
      <c r="F46" s="209" t="s">
        <v>22</v>
      </c>
      <c r="G46" s="209" t="s">
        <v>28</v>
      </c>
      <c r="H46" s="209"/>
    </row>
    <row r="47" spans="1:8" ht="22.5" x14ac:dyDescent="0.2">
      <c r="A47" s="209"/>
      <c r="B47" s="211"/>
      <c r="C47" s="46" t="s">
        <v>0</v>
      </c>
      <c r="D47" s="46" t="s">
        <v>4</v>
      </c>
      <c r="E47" s="46" t="s">
        <v>5</v>
      </c>
      <c r="F47" s="209"/>
      <c r="G47" s="209"/>
      <c r="H47" s="209"/>
    </row>
    <row r="48" spans="1:8" x14ac:dyDescent="0.2">
      <c r="A48" s="16"/>
      <c r="B48" s="16"/>
      <c r="C48" s="22"/>
      <c r="D48" s="21"/>
      <c r="E48" s="21"/>
    </row>
    <row r="49" spans="1:8" x14ac:dyDescent="0.2">
      <c r="A49" s="112" t="s">
        <v>1</v>
      </c>
      <c r="B49" s="74"/>
      <c r="C49" s="162">
        <f>[1]Sheet1!J203</f>
        <v>8489.9907192575411</v>
      </c>
      <c r="D49" s="162">
        <f>[1]Sheet1!K203</f>
        <v>7337.9012345679039</v>
      </c>
      <c r="E49" s="162">
        <f>[1]Sheet1!L203</f>
        <v>8756.6171428571415</v>
      </c>
      <c r="F49" s="74"/>
      <c r="G49" s="74"/>
      <c r="H49" s="74"/>
    </row>
    <row r="50" spans="1:8" x14ac:dyDescent="0.2">
      <c r="A50" s="114" t="s">
        <v>7</v>
      </c>
      <c r="B50" s="50">
        <f>[3]InfJuv!J205</f>
        <v>8489.9907192575411</v>
      </c>
      <c r="F50" s="50">
        <f>[3]InfJuv!M205</f>
        <v>0</v>
      </c>
      <c r="G50" s="50">
        <f>[3]InfJuv!N205</f>
        <v>0</v>
      </c>
      <c r="H50" s="50"/>
    </row>
    <row r="51" spans="1:8" x14ac:dyDescent="0.2">
      <c r="A51" s="116" t="s">
        <v>88</v>
      </c>
      <c r="B51" s="81">
        <f>[3]InfJuv!J206</f>
        <v>9043.3493975903511</v>
      </c>
      <c r="C51" s="173">
        <f>[1]Sheet1!J204</f>
        <v>9043.3493975903511</v>
      </c>
      <c r="D51" s="173">
        <f>[1]Sheet1!K204</f>
        <v>7881.794871794873</v>
      </c>
      <c r="E51" s="173">
        <f>[1]Sheet1!L204</f>
        <v>9259.066666666673</v>
      </c>
      <c r="F51" s="81">
        <f>[3]InfJuv!M206</f>
        <v>0</v>
      </c>
      <c r="G51" s="81">
        <f>[3]InfJuv!N206</f>
        <v>0</v>
      </c>
      <c r="H51" s="81"/>
    </row>
    <row r="52" spans="1:8" x14ac:dyDescent="0.2">
      <c r="A52" s="116" t="s">
        <v>89</v>
      </c>
      <c r="B52" s="77">
        <f>[3]InfJuv!J207</f>
        <v>7732.9230769230744</v>
      </c>
      <c r="C52" s="173">
        <f>[1]Sheet1!J205</f>
        <v>7732.9230769230744</v>
      </c>
      <c r="D52" s="173">
        <f>[1]Sheet1!K205</f>
        <v>6832.8571428571422</v>
      </c>
      <c r="E52" s="173">
        <f>[1]Sheet1!L205</f>
        <v>8002.9428571428543</v>
      </c>
      <c r="F52" s="81">
        <f>[3]InfJuv!M207</f>
        <v>0</v>
      </c>
      <c r="G52" s="81">
        <f>[3]InfJuv!N207</f>
        <v>0</v>
      </c>
      <c r="H52" s="81"/>
    </row>
    <row r="53" spans="1:8" x14ac:dyDescent="0.2">
      <c r="A53" s="16"/>
      <c r="B53" s="2"/>
      <c r="D53" s="163"/>
      <c r="E53" s="163"/>
      <c r="F53" s="2"/>
      <c r="G53" s="2"/>
      <c r="H53" s="2"/>
    </row>
    <row r="54" spans="1:8" x14ac:dyDescent="0.2">
      <c r="A54" s="114" t="s">
        <v>8</v>
      </c>
      <c r="B54" s="50">
        <f>[3]InfJuv!J212</f>
        <v>8489.9907192575411</v>
      </c>
      <c r="C54" s="162"/>
      <c r="D54" s="162"/>
      <c r="E54" s="162"/>
      <c r="F54" s="50"/>
      <c r="G54" s="50"/>
      <c r="H54" s="50"/>
    </row>
    <row r="55" spans="1:8" x14ac:dyDescent="0.2">
      <c r="A55" s="115" t="s">
        <v>90</v>
      </c>
      <c r="B55" s="77">
        <f>[3]InfJuv!J213</f>
        <v>1454.2857142857144</v>
      </c>
      <c r="C55" s="173">
        <f>[1]Sheet1!J211</f>
        <v>1454.2857142857144</v>
      </c>
      <c r="D55" s="173">
        <f>[1]Sheet1!K211</f>
        <v>575</v>
      </c>
      <c r="E55" s="173">
        <f>[1]Sheet1!L211</f>
        <v>2626.666666666667</v>
      </c>
      <c r="F55" s="77">
        <f>[3]InfJuv!M213</f>
        <v>0</v>
      </c>
      <c r="G55" s="77">
        <f>[3]InfJuv!N213</f>
        <v>0</v>
      </c>
      <c r="H55" s="77"/>
    </row>
    <row r="56" spans="1:8" x14ac:dyDescent="0.2">
      <c r="A56" s="115" t="s">
        <v>91</v>
      </c>
      <c r="B56" s="9">
        <f>[3]InfJuv!J214</f>
        <v>4566.5098039215691</v>
      </c>
      <c r="C56" s="173">
        <f>[1]Sheet1!J212</f>
        <v>4566.5098039215691</v>
      </c>
      <c r="D56" s="173">
        <f>[1]Sheet1!K212</f>
        <v>3310.117647058823</v>
      </c>
      <c r="E56" s="173">
        <f>[1]Sheet1!L212</f>
        <v>5194.7058823529414</v>
      </c>
      <c r="F56" s="77">
        <f>[3]InfJuv!M214</f>
        <v>0</v>
      </c>
      <c r="G56" s="77">
        <f>[3]InfJuv!N214</f>
        <v>0</v>
      </c>
      <c r="H56" s="77"/>
    </row>
    <row r="57" spans="1:8" x14ac:dyDescent="0.2">
      <c r="A57" s="115" t="s">
        <v>92</v>
      </c>
      <c r="B57" s="76">
        <f>[3]InfJuv!J215</f>
        <v>7759.9880239520935</v>
      </c>
      <c r="C57" s="173">
        <f>[1]Sheet1!J213</f>
        <v>7759.9880239520935</v>
      </c>
      <c r="D57" s="173">
        <f>[1]Sheet1!K213</f>
        <v>8505.2777777777792</v>
      </c>
      <c r="E57" s="173">
        <f>[1]Sheet1!L213</f>
        <v>7555.1755725190824</v>
      </c>
      <c r="F57" s="77">
        <f>[3]InfJuv!M215</f>
        <v>0</v>
      </c>
      <c r="G57" s="77">
        <f>[3]InfJuv!N215</f>
        <v>0</v>
      </c>
      <c r="H57" s="77"/>
    </row>
    <row r="58" spans="1:8" x14ac:dyDescent="0.2">
      <c r="A58" s="115" t="s">
        <v>93</v>
      </c>
      <c r="B58" s="76">
        <f>[3]InfJuv!J216</f>
        <v>10292.213592233011</v>
      </c>
      <c r="C58" s="173">
        <f>[1]Sheet1!J214</f>
        <v>10292.213592233011</v>
      </c>
      <c r="D58" s="173">
        <f>[1]Sheet1!K214</f>
        <v>9566.9999999999982</v>
      </c>
      <c r="E58" s="173">
        <f>[1]Sheet1!L214</f>
        <v>10387.846153846151</v>
      </c>
      <c r="F58" s="77">
        <f>[3]InfJuv!M216</f>
        <v>0</v>
      </c>
      <c r="G58" s="77">
        <f>[3]InfJuv!N216</f>
        <v>0</v>
      </c>
      <c r="H58" s="77"/>
    </row>
    <row r="59" spans="1:8" x14ac:dyDescent="0.2">
      <c r="A59" s="113"/>
      <c r="B59" s="2"/>
      <c r="D59" s="163"/>
      <c r="E59" s="163"/>
      <c r="F59" s="2"/>
      <c r="G59" s="2"/>
      <c r="H59" s="2"/>
    </row>
    <row r="60" spans="1:8" x14ac:dyDescent="0.2">
      <c r="A60" s="112" t="s">
        <v>2</v>
      </c>
      <c r="B60" s="74"/>
      <c r="C60" s="162">
        <f>[1]Sheet1!J215</f>
        <v>9126.2278242677876</v>
      </c>
      <c r="D60" s="162">
        <f>[1]Sheet1!K215</f>
        <v>13848.186363636369</v>
      </c>
      <c r="E60" s="162">
        <f>[1]Sheet1!L215</f>
        <v>8060.7602564102608</v>
      </c>
      <c r="F60" s="74"/>
      <c r="G60" s="74"/>
      <c r="H60" s="74"/>
    </row>
    <row r="61" spans="1:8" x14ac:dyDescent="0.2">
      <c r="A61" s="114" t="s">
        <v>7</v>
      </c>
      <c r="B61" s="50">
        <f>[3]InfJuv!J217</f>
        <v>9126.2278242677876</v>
      </c>
      <c r="F61" s="50">
        <f>[3]InfJuv!M217</f>
        <v>0</v>
      </c>
      <c r="G61" s="50">
        <f>[3]InfJuv!N217</f>
        <v>0</v>
      </c>
      <c r="H61" s="50"/>
    </row>
    <row r="62" spans="1:8" x14ac:dyDescent="0.2">
      <c r="A62" s="116" t="s">
        <v>88</v>
      </c>
      <c r="B62" s="77">
        <f>[3]InfJuv!J218</f>
        <v>9415.0307692307651</v>
      </c>
      <c r="C62" s="173">
        <f>[1]Sheet1!J216</f>
        <v>9415.0307692307651</v>
      </c>
      <c r="D62" s="173">
        <f>[1]Sheet1!K216</f>
        <v>15782.857142857147</v>
      </c>
      <c r="E62" s="173">
        <f>[1]Sheet1!L216</f>
        <v>8188.201834862386</v>
      </c>
      <c r="F62" s="77">
        <f>[3]InfJuv!M218</f>
        <v>0</v>
      </c>
      <c r="G62" s="77">
        <f>[3]InfJuv!N218</f>
        <v>0</v>
      </c>
      <c r="H62" s="77"/>
    </row>
    <row r="63" spans="1:8" x14ac:dyDescent="0.2">
      <c r="A63" s="116" t="s">
        <v>89</v>
      </c>
      <c r="B63" s="77">
        <f>[3]InfJuv!J219</f>
        <v>8781.7839449541207</v>
      </c>
      <c r="C63" s="173">
        <f>[1]Sheet1!J217</f>
        <v>8781.7839449541207</v>
      </c>
      <c r="D63" s="173">
        <f>[1]Sheet1!K217</f>
        <v>12081.747826086958</v>
      </c>
      <c r="E63" s="173">
        <f>[1]Sheet1!L217</f>
        <v>7899.2354651162796</v>
      </c>
      <c r="F63" s="77">
        <f>[3]InfJuv!M219</f>
        <v>0</v>
      </c>
      <c r="G63" s="77">
        <f>[3]InfJuv!N219</f>
        <v>0</v>
      </c>
      <c r="H63" s="77"/>
    </row>
    <row r="64" spans="1:8" x14ac:dyDescent="0.2">
      <c r="A64" s="16"/>
      <c r="B64" s="2"/>
      <c r="D64" s="163"/>
      <c r="E64" s="163"/>
      <c r="F64" s="2"/>
      <c r="G64" s="2"/>
      <c r="H64" s="2"/>
    </row>
    <row r="65" spans="1:8" x14ac:dyDescent="0.2">
      <c r="A65" s="114" t="s">
        <v>8</v>
      </c>
      <c r="B65" s="50">
        <f>[3]InfJuv!J224</f>
        <v>9126.2278242677876</v>
      </c>
      <c r="C65" s="162"/>
      <c r="D65" s="162"/>
      <c r="E65" s="162"/>
      <c r="F65" s="50">
        <f>[3]InfJuv!M224</f>
        <v>0</v>
      </c>
      <c r="G65" s="50">
        <f>[3]InfJuv!N224</f>
        <v>0</v>
      </c>
      <c r="H65" s="50"/>
    </row>
    <row r="66" spans="1:8" x14ac:dyDescent="0.2">
      <c r="A66" s="115" t="s">
        <v>90</v>
      </c>
      <c r="B66" s="11">
        <f>[3]InfJuv!J225</f>
        <v>2605.7142857142858</v>
      </c>
      <c r="C66" s="173">
        <f>[1]Sheet1!J223</f>
        <v>2605.7142857142858</v>
      </c>
      <c r="D66" s="173">
        <f>[1]Sheet1!K223</f>
        <v>2470</v>
      </c>
      <c r="E66" s="173">
        <f>[1]Sheet1!L223</f>
        <v>2660</v>
      </c>
      <c r="F66" s="11">
        <f>[3]InfJuv!M225</f>
        <v>0</v>
      </c>
      <c r="G66" s="11">
        <f>[3]InfJuv!N225</f>
        <v>0</v>
      </c>
      <c r="H66" s="11"/>
    </row>
    <row r="67" spans="1:8" x14ac:dyDescent="0.2">
      <c r="A67" s="115" t="s">
        <v>91</v>
      </c>
      <c r="B67" s="77">
        <f>[3]InfJuv!J226</f>
        <v>9505.4186046511641</v>
      </c>
      <c r="C67" s="173">
        <f>[1]Sheet1!J224</f>
        <v>9505.4186046511641</v>
      </c>
      <c r="D67" s="173">
        <f>[1]Sheet1!K224</f>
        <v>19754.545454545456</v>
      </c>
      <c r="E67" s="173">
        <f>[1]Sheet1!L224</f>
        <v>5982.2812500000009</v>
      </c>
      <c r="F67" s="11">
        <f>[3]InfJuv!M226</f>
        <v>0</v>
      </c>
      <c r="G67" s="11">
        <f>[3]InfJuv!N226</f>
        <v>0</v>
      </c>
      <c r="H67" s="11"/>
    </row>
    <row r="68" spans="1:8" x14ac:dyDescent="0.2">
      <c r="A68" s="115" t="s">
        <v>92</v>
      </c>
      <c r="B68" s="82">
        <f>[3]InfJuv!J227</f>
        <v>8231.993956043958</v>
      </c>
      <c r="C68" s="173">
        <f>[1]Sheet1!J225</f>
        <v>8231.993956043958</v>
      </c>
      <c r="D68" s="173">
        <f>[1]Sheet1!K225</f>
        <v>10244.009999999998</v>
      </c>
      <c r="E68" s="173">
        <f>[1]Sheet1!L225</f>
        <v>7665.2288732394354</v>
      </c>
      <c r="F68" s="11">
        <f>[3]InfJuv!M227</f>
        <v>0</v>
      </c>
      <c r="G68" s="11">
        <f>[3]InfJuv!N227</f>
        <v>0</v>
      </c>
      <c r="H68" s="11"/>
    </row>
    <row r="69" spans="1:8" x14ac:dyDescent="0.2">
      <c r="A69" s="115" t="s">
        <v>93</v>
      </c>
      <c r="B69" s="82">
        <f>[3]InfJuv!J228</f>
        <v>10255.959183673473</v>
      </c>
      <c r="C69" s="173">
        <f>[1]Sheet1!J226</f>
        <v>10255.959183673473</v>
      </c>
      <c r="D69" s="173">
        <f>[1]Sheet1!K226</f>
        <v>16563.636363636364</v>
      </c>
      <c r="E69" s="173">
        <f>[1]Sheet1!L226</f>
        <v>9458.4367816091981</v>
      </c>
      <c r="F69" s="11">
        <f>[3]InfJuv!M228</f>
        <v>0</v>
      </c>
      <c r="G69" s="11">
        <f>[3]InfJuv!N228</f>
        <v>0</v>
      </c>
      <c r="H69" s="11"/>
    </row>
    <row r="70" spans="1:8" x14ac:dyDescent="0.2">
      <c r="A70" s="117"/>
      <c r="B70" s="2"/>
      <c r="D70" s="163"/>
      <c r="E70" s="163"/>
      <c r="F70" s="2"/>
      <c r="G70" s="2"/>
      <c r="H70" s="2"/>
    </row>
    <row r="71" spans="1:8" x14ac:dyDescent="0.2">
      <c r="A71" s="112" t="s">
        <v>94</v>
      </c>
      <c r="B71" s="74"/>
      <c r="C71" s="162">
        <f>[1]Sheet1!J227</f>
        <v>6706.2510692943297</v>
      </c>
      <c r="D71" s="162">
        <f>[1]Sheet1!K227</f>
        <v>5787.5588194138227</v>
      </c>
      <c r="E71" s="162">
        <f>[1]Sheet1!L227</f>
        <v>6862.9638884905207</v>
      </c>
      <c r="F71" s="50">
        <f>[3]InfJuv!M229</f>
        <v>0</v>
      </c>
      <c r="G71" s="50">
        <f>[3]InfJuv!N229</f>
        <v>0</v>
      </c>
      <c r="H71" s="50"/>
    </row>
    <row r="72" spans="1:8" x14ac:dyDescent="0.2">
      <c r="A72" s="114" t="s">
        <v>7</v>
      </c>
      <c r="B72" s="50">
        <f>[3]InfJuv!J229</f>
        <v>6706.2510692943297</v>
      </c>
    </row>
    <row r="73" spans="1:8" x14ac:dyDescent="0.2">
      <c r="A73" s="116" t="s">
        <v>88</v>
      </c>
      <c r="B73" s="77">
        <f>[3]InfJuv!J230</f>
        <v>6577.6720893520414</v>
      </c>
      <c r="C73" s="173">
        <f>[1]Sheet1!J228</f>
        <v>6577.6720893520414</v>
      </c>
      <c r="D73" s="173">
        <f>[1]Sheet1!K228</f>
        <v>5374.0122788718918</v>
      </c>
      <c r="E73" s="173">
        <f>[1]Sheet1!L228</f>
        <v>6721.5681217142283</v>
      </c>
      <c r="F73" s="77">
        <f>[3]InfJuv!M230</f>
        <v>0</v>
      </c>
      <c r="G73" s="77">
        <f>[3]InfJuv!N230</f>
        <v>0</v>
      </c>
      <c r="H73" s="77"/>
    </row>
    <row r="74" spans="1:8" x14ac:dyDescent="0.2">
      <c r="A74" s="116" t="s">
        <v>89</v>
      </c>
      <c r="B74" s="77">
        <f>[3]InfJuv!J231</f>
        <v>6878.0401114652568</v>
      </c>
      <c r="C74" s="173">
        <f>[1]Sheet1!J229</f>
        <v>6878.0401114652568</v>
      </c>
      <c r="D74" s="173">
        <f>[1]Sheet1!K229</f>
        <v>6085.911429942732</v>
      </c>
      <c r="E74" s="173">
        <f>[1]Sheet1!L229</f>
        <v>7073.2983963582083</v>
      </c>
      <c r="F74" s="77">
        <f>[3]InfJuv!M231</f>
        <v>0</v>
      </c>
      <c r="G74" s="77">
        <f>[3]InfJuv!N231</f>
        <v>0</v>
      </c>
      <c r="H74" s="77"/>
    </row>
    <row r="75" spans="1:8" x14ac:dyDescent="0.2">
      <c r="A75" s="16"/>
      <c r="B75" s="2"/>
      <c r="D75" s="163"/>
      <c r="E75" s="163"/>
      <c r="F75" s="2"/>
      <c r="G75" s="2"/>
      <c r="H75" s="2"/>
    </row>
    <row r="76" spans="1:8" x14ac:dyDescent="0.2">
      <c r="A76" s="114" t="s">
        <v>8</v>
      </c>
      <c r="B76" s="50">
        <f>[3]InfJuv!J236</f>
        <v>6706.2510692943297</v>
      </c>
      <c r="C76" s="162"/>
      <c r="D76" s="162"/>
      <c r="E76" s="162"/>
      <c r="F76" s="50">
        <f>[3]InfJuv!M236</f>
        <v>0</v>
      </c>
      <c r="G76" s="50">
        <f>[3]InfJuv!N236</f>
        <v>0</v>
      </c>
      <c r="H76" s="50"/>
    </row>
    <row r="77" spans="1:8" x14ac:dyDescent="0.2">
      <c r="A77" s="115" t="s">
        <v>90</v>
      </c>
      <c r="B77" s="77">
        <f>[3]InfJuv!J237</f>
        <v>2333.2839154822436</v>
      </c>
      <c r="C77" s="173">
        <f>[1]Sheet1!J235</f>
        <v>2333.2839154822436</v>
      </c>
      <c r="D77" s="173">
        <f>[1]Sheet1!K235</f>
        <v>1718.2017681285004</v>
      </c>
      <c r="E77" s="173">
        <f>[1]Sheet1!L235</f>
        <v>3021.0682176531386</v>
      </c>
      <c r="F77" s="77">
        <f>[3]InfJuv!M237</f>
        <v>0</v>
      </c>
      <c r="G77" s="77">
        <f>[3]InfJuv!N237</f>
        <v>0</v>
      </c>
      <c r="H77" s="77"/>
    </row>
    <row r="78" spans="1:8" x14ac:dyDescent="0.2">
      <c r="A78" s="115" t="s">
        <v>91</v>
      </c>
      <c r="B78" s="77">
        <f>[3]InfJuv!J238</f>
        <v>4018.8533699285358</v>
      </c>
      <c r="C78" s="173">
        <f>[1]Sheet1!J236</f>
        <v>4018.8533699285358</v>
      </c>
      <c r="D78" s="173">
        <f>[1]Sheet1!K236</f>
        <v>3071.4592835916083</v>
      </c>
      <c r="E78" s="173">
        <f>[1]Sheet1!L236</f>
        <v>4373.1474159203672</v>
      </c>
      <c r="F78" s="77">
        <f>[3]InfJuv!M238</f>
        <v>0</v>
      </c>
      <c r="G78" s="77">
        <f>[3]InfJuv!N238</f>
        <v>0</v>
      </c>
      <c r="H78" s="77"/>
    </row>
    <row r="79" spans="1:8" x14ac:dyDescent="0.2">
      <c r="A79" s="115" t="s">
        <v>92</v>
      </c>
      <c r="B79" s="77">
        <f>[3]InfJuv!J239</f>
        <v>7395.9174189269497</v>
      </c>
      <c r="C79" s="173">
        <f>[1]Sheet1!J237</f>
        <v>7395.9174189269497</v>
      </c>
      <c r="D79" s="173">
        <f>[1]Sheet1!K237</f>
        <v>7179.1004318276046</v>
      </c>
      <c r="E79" s="173">
        <f>[1]Sheet1!L237</f>
        <v>7421.1834249543817</v>
      </c>
      <c r="F79" s="77">
        <f>[3]InfJuv!M239</f>
        <v>0</v>
      </c>
      <c r="G79" s="77">
        <f>[3]InfJuv!N239</f>
        <v>0</v>
      </c>
      <c r="H79" s="77"/>
    </row>
    <row r="80" spans="1:8" x14ac:dyDescent="0.2">
      <c r="A80" s="115" t="s">
        <v>93</v>
      </c>
      <c r="B80" s="77">
        <f>[3]InfJuv!J240</f>
        <v>7925.7014935756715</v>
      </c>
      <c r="C80" s="173">
        <f>[1]Sheet1!J238</f>
        <v>7925.7014935756715</v>
      </c>
      <c r="D80" s="173">
        <f>[1]Sheet1!K238</f>
        <v>12339.058114399764</v>
      </c>
      <c r="E80" s="173">
        <f>[1]Sheet1!L238</f>
        <v>7549.8980539212407</v>
      </c>
      <c r="F80" s="77">
        <f>[3]InfJuv!M240</f>
        <v>0</v>
      </c>
      <c r="G80" s="77">
        <f>[3]InfJuv!N240</f>
        <v>0</v>
      </c>
      <c r="H80" s="77"/>
    </row>
    <row r="81" spans="1:7" x14ac:dyDescent="0.2">
      <c r="A81" s="102"/>
      <c r="B81" s="91"/>
      <c r="C81" s="91"/>
      <c r="D81" s="91"/>
      <c r="E81" s="91"/>
      <c r="F81" s="109"/>
      <c r="G81" s="109"/>
    </row>
    <row r="82" spans="1:7" x14ac:dyDescent="0.2">
      <c r="A82" s="62" t="str">
        <f>A39</f>
        <v>Fuente: Instituto Nacional de Estadística (INE). LXXIII Encuesta Permanente de Hogares de Propósitos Múltiples, Otubre 2021</v>
      </c>
      <c r="B82" s="62"/>
      <c r="C82" s="9"/>
      <c r="D82" s="9"/>
      <c r="E82" s="9"/>
    </row>
    <row r="83" spans="1:7" x14ac:dyDescent="0.2">
      <c r="A83" s="83"/>
      <c r="B83" s="83"/>
      <c r="C83" s="9"/>
      <c r="D83" s="9"/>
      <c r="E83" s="9"/>
    </row>
    <row r="84" spans="1:7" x14ac:dyDescent="0.2">
      <c r="A84" s="17"/>
      <c r="B84" s="17"/>
      <c r="C84" s="84"/>
      <c r="D84" s="17"/>
      <c r="E84" s="17"/>
    </row>
    <row r="85" spans="1:7" x14ac:dyDescent="0.2">
      <c r="A85" s="17"/>
      <c r="B85" s="17"/>
      <c r="C85" s="17"/>
      <c r="D85" s="17"/>
      <c r="E85" s="17"/>
    </row>
    <row r="86" spans="1:7" x14ac:dyDescent="0.2">
      <c r="A86" s="17"/>
      <c r="B86" s="17"/>
      <c r="C86" s="17"/>
      <c r="D86" s="17"/>
      <c r="E86" s="17"/>
    </row>
    <row r="87" spans="1:7" x14ac:dyDescent="0.2">
      <c r="A87" s="17"/>
      <c r="B87" s="17"/>
      <c r="C87" s="17"/>
      <c r="D87" s="17"/>
      <c r="E87" s="17"/>
    </row>
    <row r="88" spans="1:7" x14ac:dyDescent="0.2">
      <c r="A88" s="17"/>
      <c r="B88" s="17"/>
      <c r="C88" s="17"/>
      <c r="D88" s="17"/>
      <c r="E88" s="17"/>
    </row>
    <row r="89" spans="1:7" x14ac:dyDescent="0.2">
      <c r="A89" s="17"/>
      <c r="B89" s="17"/>
      <c r="C89" s="17"/>
      <c r="D89" s="17"/>
      <c r="E89" s="17"/>
    </row>
    <row r="90" spans="1:7" x14ac:dyDescent="0.2">
      <c r="A90" s="17"/>
      <c r="B90" s="17"/>
      <c r="C90" s="17"/>
      <c r="D90" s="17"/>
      <c r="E90" s="17"/>
    </row>
    <row r="91" spans="1:7" x14ac:dyDescent="0.2">
      <c r="A91" s="17"/>
      <c r="B91" s="17"/>
      <c r="C91" s="17"/>
      <c r="D91" s="17"/>
      <c r="E91" s="17"/>
    </row>
    <row r="92" spans="1:7" x14ac:dyDescent="0.2">
      <c r="A92" s="17"/>
      <c r="B92" s="17"/>
      <c r="C92" s="17"/>
      <c r="D92" s="17"/>
      <c r="E92" s="17"/>
    </row>
    <row r="93" spans="1:7" x14ac:dyDescent="0.2">
      <c r="A93" s="17"/>
      <c r="B93" s="17"/>
      <c r="C93" s="17"/>
      <c r="D93" s="17"/>
      <c r="E93" s="17"/>
    </row>
    <row r="94" spans="1:7" x14ac:dyDescent="0.2">
      <c r="A94" s="17"/>
      <c r="B94" s="17"/>
      <c r="C94" s="17"/>
      <c r="D94" s="17"/>
      <c r="E94" s="17"/>
    </row>
    <row r="95" spans="1:7" x14ac:dyDescent="0.2">
      <c r="A95" s="17"/>
      <c r="B95" s="17"/>
      <c r="C95" s="17"/>
      <c r="D95" s="17"/>
      <c r="E95" s="17"/>
    </row>
    <row r="96" spans="1:7" x14ac:dyDescent="0.2">
      <c r="A96" s="17"/>
      <c r="B96" s="17"/>
      <c r="C96" s="17"/>
      <c r="D96" s="17"/>
      <c r="E96" s="17"/>
    </row>
    <row r="97" spans="1:5" x14ac:dyDescent="0.2">
      <c r="A97" s="17"/>
      <c r="B97" s="17"/>
      <c r="C97" s="17"/>
      <c r="D97" s="17"/>
      <c r="E97" s="17"/>
    </row>
    <row r="98" spans="1:5" x14ac:dyDescent="0.2">
      <c r="A98" s="17"/>
      <c r="B98" s="17"/>
      <c r="C98" s="17"/>
      <c r="D98" s="17"/>
      <c r="E98" s="17"/>
    </row>
    <row r="99" spans="1:5" x14ac:dyDescent="0.2">
      <c r="A99" s="17"/>
      <c r="B99" s="17"/>
      <c r="C99" s="17"/>
      <c r="D99" s="17"/>
      <c r="E99" s="17"/>
    </row>
    <row r="100" spans="1:5" x14ac:dyDescent="0.2">
      <c r="A100" s="17"/>
      <c r="B100" s="17"/>
      <c r="C100" s="17"/>
      <c r="D100" s="17"/>
      <c r="E100" s="17"/>
    </row>
    <row r="101" spans="1:5" x14ac:dyDescent="0.2">
      <c r="A101" s="17"/>
      <c r="B101" s="17"/>
      <c r="C101" s="17"/>
      <c r="D101" s="17"/>
      <c r="E101" s="17"/>
    </row>
    <row r="102" spans="1:5" x14ac:dyDescent="0.2">
      <c r="A102" s="17"/>
      <c r="B102" s="17"/>
      <c r="C102" s="17"/>
      <c r="D102" s="17"/>
      <c r="E102" s="17"/>
    </row>
    <row r="103" spans="1:5" x14ac:dyDescent="0.2">
      <c r="A103" s="17"/>
      <c r="B103" s="17"/>
      <c r="C103" s="17"/>
      <c r="D103" s="17"/>
      <c r="E103" s="17"/>
    </row>
    <row r="104" spans="1:5" x14ac:dyDescent="0.2">
      <c r="A104" s="17"/>
      <c r="B104" s="17"/>
      <c r="C104" s="17"/>
      <c r="D104" s="17"/>
      <c r="E104" s="17"/>
    </row>
    <row r="105" spans="1:5" x14ac:dyDescent="0.2">
      <c r="A105" s="17"/>
      <c r="B105" s="17"/>
      <c r="C105" s="17"/>
      <c r="D105" s="17"/>
      <c r="E105" s="17"/>
    </row>
    <row r="106" spans="1:5" x14ac:dyDescent="0.2">
      <c r="A106" s="17"/>
      <c r="B106" s="17"/>
      <c r="C106" s="17"/>
      <c r="D106" s="17"/>
      <c r="E106" s="17"/>
    </row>
    <row r="107" spans="1:5" x14ac:dyDescent="0.2">
      <c r="A107" s="17"/>
      <c r="B107" s="17"/>
      <c r="C107" s="17"/>
      <c r="D107" s="17"/>
      <c r="E107" s="17"/>
    </row>
    <row r="108" spans="1:5" x14ac:dyDescent="0.2">
      <c r="A108" s="17"/>
      <c r="B108" s="17"/>
      <c r="C108" s="17"/>
      <c r="D108" s="17"/>
      <c r="E108" s="17"/>
    </row>
    <row r="109" spans="1:5" x14ac:dyDescent="0.2">
      <c r="A109" s="17"/>
      <c r="B109" s="17"/>
      <c r="C109" s="17"/>
      <c r="D109" s="17"/>
      <c r="E109" s="17"/>
    </row>
    <row r="110" spans="1:5" x14ac:dyDescent="0.2">
      <c r="A110" s="17"/>
      <c r="B110" s="17"/>
      <c r="C110" s="17"/>
      <c r="D110" s="17"/>
      <c r="E110" s="17"/>
    </row>
    <row r="111" spans="1:5" x14ac:dyDescent="0.2">
      <c r="A111" s="17"/>
      <c r="B111" s="17"/>
      <c r="C111" s="17"/>
      <c r="D111" s="17"/>
      <c r="E111" s="17"/>
    </row>
    <row r="112" spans="1:5" x14ac:dyDescent="0.2">
      <c r="A112" s="17"/>
      <c r="B112" s="17"/>
      <c r="C112" s="17"/>
      <c r="D112" s="17"/>
      <c r="E112" s="17"/>
    </row>
    <row r="113" spans="1:5" x14ac:dyDescent="0.2">
      <c r="A113" s="17"/>
      <c r="B113" s="17"/>
      <c r="C113" s="17"/>
      <c r="D113" s="17"/>
      <c r="E113" s="17"/>
    </row>
    <row r="114" spans="1:5" x14ac:dyDescent="0.2">
      <c r="A114" s="17"/>
      <c r="B114" s="17"/>
      <c r="C114" s="17"/>
      <c r="D114" s="17"/>
      <c r="E114" s="17"/>
    </row>
    <row r="115" spans="1:5" x14ac:dyDescent="0.2">
      <c r="A115" s="17"/>
      <c r="B115" s="17"/>
      <c r="C115" s="17"/>
      <c r="D115" s="17"/>
      <c r="E115" s="17"/>
    </row>
    <row r="116" spans="1:5" x14ac:dyDescent="0.2">
      <c r="A116" s="17"/>
      <c r="B116" s="17"/>
      <c r="C116" s="17"/>
      <c r="D116" s="17"/>
      <c r="E116" s="17"/>
    </row>
    <row r="117" spans="1:5" x14ac:dyDescent="0.2">
      <c r="A117" s="17"/>
      <c r="B117" s="17"/>
      <c r="C117" s="17"/>
      <c r="D117" s="17"/>
      <c r="E117" s="17"/>
    </row>
    <row r="118" spans="1:5" x14ac:dyDescent="0.2">
      <c r="A118" s="17"/>
      <c r="B118" s="17"/>
      <c r="C118" s="17"/>
      <c r="D118" s="17"/>
      <c r="E118" s="17"/>
    </row>
    <row r="119" spans="1:5" x14ac:dyDescent="0.2">
      <c r="A119" s="17"/>
      <c r="B119" s="17"/>
      <c r="C119" s="17"/>
      <c r="D119" s="17"/>
      <c r="E119" s="17"/>
    </row>
    <row r="120" spans="1:5" x14ac:dyDescent="0.2">
      <c r="A120" s="17"/>
      <c r="B120" s="17"/>
      <c r="C120" s="17"/>
      <c r="D120" s="17"/>
      <c r="E120" s="17"/>
    </row>
    <row r="121" spans="1:5" x14ac:dyDescent="0.2">
      <c r="A121" s="17"/>
      <c r="B121" s="17"/>
      <c r="C121" s="17"/>
      <c r="D121" s="17"/>
      <c r="E121" s="17"/>
    </row>
    <row r="122" spans="1:5" x14ac:dyDescent="0.2">
      <c r="A122" s="17"/>
      <c r="B122" s="17"/>
      <c r="C122" s="17"/>
      <c r="D122" s="17"/>
      <c r="E122" s="17"/>
    </row>
    <row r="123" spans="1:5" x14ac:dyDescent="0.2">
      <c r="A123" s="17"/>
      <c r="B123" s="17"/>
      <c r="C123" s="17"/>
      <c r="D123" s="17"/>
      <c r="E123" s="17"/>
    </row>
    <row r="124" spans="1:5" x14ac:dyDescent="0.2">
      <c r="A124" s="17"/>
      <c r="B124" s="17"/>
      <c r="C124" s="17"/>
      <c r="D124" s="17"/>
      <c r="E124" s="17"/>
    </row>
    <row r="125" spans="1:5" x14ac:dyDescent="0.2">
      <c r="A125" s="17"/>
      <c r="B125" s="17"/>
      <c r="C125" s="17"/>
      <c r="D125" s="17"/>
      <c r="E125" s="17"/>
    </row>
    <row r="126" spans="1:5" x14ac:dyDescent="0.2">
      <c r="A126" s="17"/>
      <c r="B126" s="17"/>
      <c r="C126" s="17"/>
      <c r="D126" s="17"/>
      <c r="E126" s="17"/>
    </row>
    <row r="127" spans="1:5" x14ac:dyDescent="0.2">
      <c r="A127" s="17"/>
      <c r="B127" s="17"/>
      <c r="C127" s="17"/>
      <c r="D127" s="17"/>
      <c r="E127" s="17"/>
    </row>
    <row r="128" spans="1:5" x14ac:dyDescent="0.2">
      <c r="A128" s="17"/>
      <c r="B128" s="17"/>
      <c r="C128" s="17"/>
      <c r="D128" s="17"/>
      <c r="E128" s="17"/>
    </row>
    <row r="129" spans="1:5" x14ac:dyDescent="0.2">
      <c r="A129" s="17"/>
      <c r="B129" s="17"/>
      <c r="C129" s="17"/>
      <c r="D129" s="17"/>
      <c r="E129" s="17"/>
    </row>
    <row r="130" spans="1:5" x14ac:dyDescent="0.2">
      <c r="A130" s="17"/>
      <c r="B130" s="17"/>
      <c r="C130" s="17"/>
      <c r="D130" s="17"/>
      <c r="E130" s="17"/>
    </row>
    <row r="131" spans="1:5" x14ac:dyDescent="0.2">
      <c r="A131" s="17"/>
      <c r="B131" s="17"/>
      <c r="C131" s="17"/>
      <c r="D131" s="17"/>
      <c r="E131" s="17"/>
    </row>
    <row r="132" spans="1:5" x14ac:dyDescent="0.2">
      <c r="A132" s="17"/>
      <c r="B132" s="17"/>
      <c r="C132" s="17"/>
      <c r="D132" s="17"/>
      <c r="E132" s="17"/>
    </row>
    <row r="133" spans="1:5" x14ac:dyDescent="0.2">
      <c r="A133" s="17"/>
      <c r="B133" s="17"/>
      <c r="C133" s="17"/>
      <c r="D133" s="17"/>
      <c r="E133" s="17"/>
    </row>
    <row r="134" spans="1:5" x14ac:dyDescent="0.2">
      <c r="A134" s="17"/>
      <c r="B134" s="17"/>
      <c r="C134" s="17"/>
      <c r="D134" s="17"/>
      <c r="E134" s="17"/>
    </row>
    <row r="135" spans="1:5" x14ac:dyDescent="0.2">
      <c r="A135" s="17"/>
      <c r="B135" s="17"/>
      <c r="C135" s="17"/>
      <c r="D135" s="17"/>
      <c r="E135" s="17"/>
    </row>
    <row r="136" spans="1:5" x14ac:dyDescent="0.2">
      <c r="A136" s="17"/>
      <c r="B136" s="17"/>
      <c r="C136" s="17"/>
      <c r="D136" s="17"/>
      <c r="E136" s="17"/>
    </row>
    <row r="137" spans="1:5" x14ac:dyDescent="0.2">
      <c r="A137" s="17"/>
      <c r="B137" s="17"/>
      <c r="C137" s="17"/>
      <c r="D137" s="17"/>
      <c r="E137" s="17"/>
    </row>
    <row r="138" spans="1:5" x14ac:dyDescent="0.2">
      <c r="A138" s="17"/>
      <c r="B138" s="17"/>
      <c r="C138" s="17"/>
      <c r="D138" s="17"/>
      <c r="E138" s="17"/>
    </row>
    <row r="139" spans="1:5" x14ac:dyDescent="0.2">
      <c r="A139" s="17"/>
      <c r="B139" s="17"/>
      <c r="C139" s="17"/>
      <c r="D139" s="17"/>
      <c r="E139" s="17"/>
    </row>
    <row r="140" spans="1:5" x14ac:dyDescent="0.2">
      <c r="A140" s="17"/>
      <c r="B140" s="17"/>
      <c r="C140" s="17"/>
      <c r="D140" s="17"/>
      <c r="E140" s="17"/>
    </row>
    <row r="141" spans="1:5" x14ac:dyDescent="0.2">
      <c r="A141" s="17"/>
      <c r="B141" s="17"/>
      <c r="C141" s="17"/>
      <c r="D141" s="17"/>
      <c r="E141" s="17"/>
    </row>
    <row r="142" spans="1:5" x14ac:dyDescent="0.2">
      <c r="A142" s="17"/>
      <c r="B142" s="17"/>
      <c r="C142" s="17"/>
      <c r="D142" s="17"/>
      <c r="E142" s="17"/>
    </row>
    <row r="143" spans="1:5" x14ac:dyDescent="0.2">
      <c r="A143" s="17"/>
      <c r="B143" s="17"/>
      <c r="C143" s="17"/>
      <c r="D143" s="17"/>
      <c r="E143" s="17"/>
    </row>
    <row r="144" spans="1:5" x14ac:dyDescent="0.2">
      <c r="A144" s="17"/>
      <c r="B144" s="17"/>
      <c r="C144" s="17"/>
      <c r="D144" s="17"/>
      <c r="E144" s="17"/>
    </row>
    <row r="145" spans="1:5" x14ac:dyDescent="0.2">
      <c r="A145" s="17"/>
      <c r="B145" s="17"/>
      <c r="C145" s="17"/>
      <c r="D145" s="17"/>
      <c r="E145" s="17"/>
    </row>
    <row r="146" spans="1:5" x14ac:dyDescent="0.2">
      <c r="A146" s="17"/>
      <c r="B146" s="17"/>
      <c r="C146" s="17"/>
      <c r="D146" s="17"/>
      <c r="E146" s="17"/>
    </row>
    <row r="147" spans="1:5" x14ac:dyDescent="0.2">
      <c r="A147" s="17"/>
      <c r="B147" s="17"/>
      <c r="C147" s="17"/>
      <c r="D147" s="17"/>
      <c r="E147" s="17"/>
    </row>
    <row r="148" spans="1:5" x14ac:dyDescent="0.2">
      <c r="A148" s="17"/>
      <c r="B148" s="17"/>
      <c r="C148" s="17"/>
      <c r="D148" s="17"/>
      <c r="E148" s="17"/>
    </row>
    <row r="149" spans="1:5" x14ac:dyDescent="0.2">
      <c r="A149" s="17"/>
      <c r="B149" s="17"/>
      <c r="C149" s="17"/>
      <c r="D149" s="17"/>
      <c r="E149" s="17"/>
    </row>
    <row r="150" spans="1:5" x14ac:dyDescent="0.2">
      <c r="A150" s="17"/>
      <c r="B150" s="17"/>
      <c r="C150" s="17"/>
      <c r="D150" s="17"/>
      <c r="E150" s="17"/>
    </row>
    <row r="151" spans="1:5" x14ac:dyDescent="0.2">
      <c r="A151" s="17"/>
      <c r="B151" s="17"/>
      <c r="C151" s="17"/>
      <c r="D151" s="17"/>
      <c r="E151" s="17"/>
    </row>
    <row r="152" spans="1:5" x14ac:dyDescent="0.2">
      <c r="A152" s="17"/>
      <c r="B152" s="17"/>
      <c r="C152" s="17"/>
      <c r="D152" s="17"/>
      <c r="E152" s="17"/>
    </row>
    <row r="153" spans="1:5" x14ac:dyDescent="0.2">
      <c r="A153" s="17"/>
      <c r="B153" s="17"/>
      <c r="C153" s="17"/>
      <c r="D153" s="17"/>
      <c r="E153" s="17"/>
    </row>
    <row r="154" spans="1:5" x14ac:dyDescent="0.2">
      <c r="A154" s="17"/>
      <c r="B154" s="17"/>
      <c r="C154" s="17"/>
      <c r="D154" s="17"/>
      <c r="E154" s="17"/>
    </row>
    <row r="155" spans="1:5" x14ac:dyDescent="0.2">
      <c r="A155" s="17"/>
      <c r="B155" s="17"/>
      <c r="C155" s="17"/>
      <c r="D155" s="17"/>
      <c r="E155" s="17"/>
    </row>
    <row r="156" spans="1:5" x14ac:dyDescent="0.2">
      <c r="A156" s="17"/>
      <c r="B156" s="17"/>
      <c r="C156" s="17"/>
      <c r="D156" s="17"/>
      <c r="E156" s="17"/>
    </row>
    <row r="157" spans="1:5" x14ac:dyDescent="0.2">
      <c r="A157" s="17"/>
      <c r="B157" s="17"/>
      <c r="C157" s="17"/>
      <c r="D157" s="17"/>
      <c r="E157" s="17"/>
    </row>
    <row r="158" spans="1:5" x14ac:dyDescent="0.2">
      <c r="A158" s="17"/>
      <c r="B158" s="17"/>
      <c r="C158" s="17"/>
      <c r="D158" s="17"/>
      <c r="E158" s="17"/>
    </row>
    <row r="159" spans="1:5" x14ac:dyDescent="0.2">
      <c r="A159" s="17"/>
      <c r="B159" s="17"/>
      <c r="C159" s="17"/>
      <c r="D159" s="17"/>
      <c r="E159" s="17"/>
    </row>
    <row r="160" spans="1:5" x14ac:dyDescent="0.2">
      <c r="A160" s="17"/>
      <c r="B160" s="17"/>
      <c r="C160" s="17"/>
      <c r="D160" s="17"/>
      <c r="E160" s="17"/>
    </row>
    <row r="161" spans="1:5" x14ac:dyDescent="0.2">
      <c r="A161" s="17"/>
      <c r="B161" s="17"/>
      <c r="C161" s="17"/>
      <c r="D161" s="17"/>
      <c r="E161" s="17"/>
    </row>
    <row r="162" spans="1:5" x14ac:dyDescent="0.2">
      <c r="A162" s="17"/>
      <c r="B162" s="17"/>
      <c r="C162" s="17"/>
      <c r="D162" s="17"/>
      <c r="E162" s="17"/>
    </row>
    <row r="163" spans="1:5" x14ac:dyDescent="0.2">
      <c r="A163" s="17"/>
      <c r="B163" s="17"/>
      <c r="C163" s="17"/>
      <c r="D163" s="17"/>
      <c r="E163" s="17"/>
    </row>
    <row r="164" spans="1:5" x14ac:dyDescent="0.2">
      <c r="A164" s="17"/>
      <c r="B164" s="17"/>
      <c r="C164" s="17"/>
      <c r="D164" s="17"/>
      <c r="E164" s="17"/>
    </row>
    <row r="165" spans="1:5" x14ac:dyDescent="0.2">
      <c r="A165" s="17"/>
      <c r="B165" s="17"/>
      <c r="C165" s="17"/>
      <c r="D165" s="17"/>
      <c r="E165" s="17"/>
    </row>
    <row r="166" spans="1:5" x14ac:dyDescent="0.2">
      <c r="A166" s="17"/>
      <c r="B166" s="17"/>
      <c r="C166" s="17"/>
      <c r="D166" s="17"/>
      <c r="E166" s="17"/>
    </row>
    <row r="167" spans="1:5" x14ac:dyDescent="0.2">
      <c r="A167" s="17"/>
      <c r="B167" s="17"/>
      <c r="C167" s="17"/>
      <c r="D167" s="17"/>
      <c r="E167" s="17"/>
    </row>
    <row r="168" spans="1:5" x14ac:dyDescent="0.2">
      <c r="A168" s="17"/>
      <c r="B168" s="17"/>
      <c r="C168" s="17"/>
      <c r="D168" s="17"/>
      <c r="E168" s="17"/>
    </row>
    <row r="169" spans="1:5" x14ac:dyDescent="0.2">
      <c r="A169" s="17"/>
      <c r="B169" s="17"/>
      <c r="C169" s="17"/>
      <c r="D169" s="17"/>
      <c r="E169" s="17"/>
    </row>
    <row r="170" spans="1:5" x14ac:dyDescent="0.2">
      <c r="A170" s="17"/>
      <c r="B170" s="17"/>
      <c r="C170" s="17"/>
      <c r="D170" s="17"/>
      <c r="E170" s="17"/>
    </row>
    <row r="171" spans="1:5" x14ac:dyDescent="0.2">
      <c r="A171" s="17"/>
      <c r="B171" s="17"/>
      <c r="C171" s="17"/>
      <c r="D171" s="17"/>
      <c r="E171" s="17"/>
    </row>
    <row r="172" spans="1:5" x14ac:dyDescent="0.2">
      <c r="A172" s="17"/>
      <c r="B172" s="17"/>
      <c r="C172" s="17"/>
      <c r="D172" s="17"/>
      <c r="E172" s="17"/>
    </row>
    <row r="173" spans="1:5" x14ac:dyDescent="0.2">
      <c r="A173" s="17"/>
      <c r="B173" s="17"/>
      <c r="C173" s="17"/>
      <c r="D173" s="17"/>
      <c r="E173" s="17"/>
    </row>
    <row r="174" spans="1:5" x14ac:dyDescent="0.2">
      <c r="A174" s="17"/>
      <c r="B174" s="17"/>
      <c r="C174" s="17"/>
      <c r="D174" s="17"/>
      <c r="E174" s="17"/>
    </row>
    <row r="175" spans="1:5" x14ac:dyDescent="0.2">
      <c r="A175" s="17"/>
      <c r="B175" s="17"/>
      <c r="C175" s="17"/>
      <c r="D175" s="17"/>
      <c r="E175" s="17"/>
    </row>
    <row r="176" spans="1:5" x14ac:dyDescent="0.2">
      <c r="A176" s="17"/>
      <c r="B176" s="17"/>
      <c r="C176" s="17"/>
      <c r="D176" s="17"/>
      <c r="E176" s="17"/>
    </row>
    <row r="177" spans="1:5" x14ac:dyDescent="0.2">
      <c r="A177" s="17"/>
      <c r="B177" s="17"/>
      <c r="C177" s="17"/>
      <c r="D177" s="17"/>
      <c r="E177" s="17"/>
    </row>
    <row r="178" spans="1:5" x14ac:dyDescent="0.2">
      <c r="A178" s="17"/>
      <c r="B178" s="17"/>
      <c r="C178" s="17"/>
      <c r="D178" s="17"/>
      <c r="E178" s="17"/>
    </row>
    <row r="179" spans="1:5" x14ac:dyDescent="0.2">
      <c r="A179" s="17"/>
      <c r="B179" s="17"/>
      <c r="C179" s="17"/>
      <c r="D179" s="17"/>
      <c r="E179" s="17"/>
    </row>
    <row r="180" spans="1:5" x14ac:dyDescent="0.2">
      <c r="A180" s="17"/>
      <c r="B180" s="17"/>
      <c r="C180" s="17"/>
      <c r="D180" s="17"/>
      <c r="E180" s="17"/>
    </row>
    <row r="181" spans="1:5" x14ac:dyDescent="0.2">
      <c r="A181" s="17"/>
      <c r="B181" s="17"/>
      <c r="C181" s="17"/>
      <c r="D181" s="17"/>
      <c r="E181" s="17"/>
    </row>
    <row r="182" spans="1:5" x14ac:dyDescent="0.2">
      <c r="A182" s="17"/>
      <c r="B182" s="17"/>
      <c r="C182" s="17"/>
      <c r="D182" s="17"/>
      <c r="E182" s="17"/>
    </row>
    <row r="183" spans="1:5" x14ac:dyDescent="0.2">
      <c r="A183" s="17"/>
      <c r="B183" s="17"/>
      <c r="C183" s="17"/>
      <c r="D183" s="17"/>
      <c r="E183" s="17"/>
    </row>
    <row r="184" spans="1:5" x14ac:dyDescent="0.2">
      <c r="A184" s="17"/>
      <c r="B184" s="17"/>
      <c r="C184" s="17"/>
      <c r="D184" s="17"/>
      <c r="E184" s="17"/>
    </row>
    <row r="185" spans="1:5" x14ac:dyDescent="0.2">
      <c r="A185" s="17"/>
      <c r="B185" s="17"/>
      <c r="C185" s="17"/>
      <c r="D185" s="17"/>
      <c r="E185" s="17"/>
    </row>
    <row r="186" spans="1:5" x14ac:dyDescent="0.2">
      <c r="A186" s="17"/>
      <c r="B186" s="17"/>
      <c r="C186" s="17"/>
      <c r="D186" s="17"/>
      <c r="E186" s="17"/>
    </row>
    <row r="187" spans="1:5" x14ac:dyDescent="0.2">
      <c r="A187" s="17"/>
      <c r="B187" s="17"/>
      <c r="C187" s="17"/>
      <c r="D187" s="17"/>
      <c r="E187" s="17"/>
    </row>
    <row r="188" spans="1:5" x14ac:dyDescent="0.2">
      <c r="A188" s="17"/>
      <c r="B188" s="17"/>
      <c r="C188" s="17"/>
      <c r="D188" s="17"/>
      <c r="E188" s="17"/>
    </row>
    <row r="189" spans="1:5" x14ac:dyDescent="0.2">
      <c r="A189" s="17"/>
      <c r="B189" s="17"/>
      <c r="C189" s="17"/>
      <c r="D189" s="17"/>
      <c r="E189" s="17"/>
    </row>
    <row r="190" spans="1:5" x14ac:dyDescent="0.2">
      <c r="A190" s="17"/>
      <c r="B190" s="17"/>
      <c r="C190" s="17"/>
      <c r="D190" s="17"/>
      <c r="E190" s="17"/>
    </row>
    <row r="191" spans="1:5" x14ac:dyDescent="0.2">
      <c r="A191" s="17"/>
      <c r="B191" s="17"/>
      <c r="C191" s="17"/>
      <c r="D191" s="17"/>
      <c r="E191" s="17"/>
    </row>
    <row r="192" spans="1:5" x14ac:dyDescent="0.2">
      <c r="A192" s="17"/>
      <c r="B192" s="17"/>
      <c r="C192" s="17"/>
      <c r="D192" s="17"/>
      <c r="E192" s="17"/>
    </row>
    <row r="193" spans="1:5" x14ac:dyDescent="0.2">
      <c r="A193" s="17"/>
      <c r="B193" s="17"/>
      <c r="C193" s="17"/>
      <c r="D193" s="17"/>
      <c r="E193" s="17"/>
    </row>
    <row r="194" spans="1:5" x14ac:dyDescent="0.2">
      <c r="A194" s="17"/>
      <c r="B194" s="17"/>
      <c r="C194" s="17"/>
      <c r="D194" s="17"/>
      <c r="E194" s="17"/>
    </row>
    <row r="195" spans="1:5" x14ac:dyDescent="0.2">
      <c r="A195" s="17"/>
      <c r="B195" s="17"/>
      <c r="C195" s="17"/>
      <c r="D195" s="17"/>
      <c r="E195" s="17"/>
    </row>
    <row r="196" spans="1:5" x14ac:dyDescent="0.2">
      <c r="A196" s="17"/>
      <c r="B196" s="17"/>
      <c r="C196" s="17"/>
      <c r="D196" s="17"/>
      <c r="E196" s="17"/>
    </row>
    <row r="197" spans="1:5" x14ac:dyDescent="0.2">
      <c r="A197" s="17"/>
      <c r="B197" s="17"/>
      <c r="C197" s="17"/>
      <c r="D197" s="17"/>
      <c r="E197" s="17"/>
    </row>
    <row r="198" spans="1:5" x14ac:dyDescent="0.2">
      <c r="A198" s="17"/>
      <c r="B198" s="17"/>
      <c r="C198" s="17"/>
      <c r="D198" s="17"/>
      <c r="E198" s="17"/>
    </row>
    <row r="199" spans="1:5" x14ac:dyDescent="0.2">
      <c r="A199" s="17"/>
      <c r="B199" s="17"/>
      <c r="C199" s="17"/>
      <c r="D199" s="17"/>
      <c r="E199" s="17"/>
    </row>
    <row r="200" spans="1:5" x14ac:dyDescent="0.2">
      <c r="A200" s="17"/>
      <c r="B200" s="17"/>
      <c r="C200" s="17"/>
      <c r="D200" s="17"/>
      <c r="E200" s="17"/>
    </row>
    <row r="201" spans="1:5" x14ac:dyDescent="0.2">
      <c r="A201" s="17"/>
      <c r="B201" s="17"/>
      <c r="C201" s="17"/>
      <c r="D201" s="17"/>
      <c r="E201" s="17"/>
    </row>
    <row r="202" spans="1:5" x14ac:dyDescent="0.2">
      <c r="A202" s="17"/>
      <c r="B202" s="17"/>
      <c r="C202" s="17"/>
      <c r="D202" s="17"/>
      <c r="E202" s="17"/>
    </row>
    <row r="203" spans="1:5" x14ac:dyDescent="0.2">
      <c r="A203" s="17"/>
      <c r="B203" s="17"/>
      <c r="C203" s="17"/>
      <c r="D203" s="17"/>
      <c r="E203" s="17"/>
    </row>
    <row r="204" spans="1:5" x14ac:dyDescent="0.2">
      <c r="A204" s="17"/>
      <c r="B204" s="17"/>
      <c r="C204" s="17"/>
      <c r="D204" s="17"/>
      <c r="E204" s="17"/>
    </row>
    <row r="205" spans="1:5" x14ac:dyDescent="0.2">
      <c r="A205" s="17"/>
      <c r="B205" s="17"/>
      <c r="C205" s="17"/>
      <c r="D205" s="17"/>
      <c r="E205" s="17"/>
    </row>
    <row r="206" spans="1:5" x14ac:dyDescent="0.2">
      <c r="A206" s="17"/>
      <c r="B206" s="17"/>
      <c r="C206" s="17"/>
      <c r="D206" s="17"/>
      <c r="E206" s="17"/>
    </row>
    <row r="207" spans="1:5" x14ac:dyDescent="0.2">
      <c r="A207" s="17"/>
      <c r="B207" s="17"/>
      <c r="C207" s="17"/>
      <c r="D207" s="17"/>
      <c r="E207" s="17"/>
    </row>
    <row r="208" spans="1:5" x14ac:dyDescent="0.2">
      <c r="A208" s="17"/>
      <c r="B208" s="17"/>
      <c r="C208" s="17"/>
      <c r="D208" s="17"/>
      <c r="E208" s="17"/>
    </row>
    <row r="209" spans="1:5" x14ac:dyDescent="0.2">
      <c r="A209" s="17"/>
      <c r="B209" s="17"/>
      <c r="C209" s="17"/>
      <c r="D209" s="17"/>
      <c r="E209" s="17"/>
    </row>
    <row r="210" spans="1:5" x14ac:dyDescent="0.2">
      <c r="A210" s="17"/>
      <c r="B210" s="17"/>
      <c r="C210" s="17"/>
      <c r="D210" s="17"/>
      <c r="E210" s="17"/>
    </row>
    <row r="211" spans="1:5" x14ac:dyDescent="0.2">
      <c r="A211" s="17"/>
      <c r="B211" s="17"/>
      <c r="C211" s="17"/>
      <c r="D211" s="17"/>
      <c r="E211" s="17"/>
    </row>
    <row r="212" spans="1:5" x14ac:dyDescent="0.2">
      <c r="A212" s="17"/>
      <c r="B212" s="17"/>
      <c r="C212" s="17"/>
      <c r="D212" s="17"/>
      <c r="E212" s="17"/>
    </row>
    <row r="213" spans="1:5" x14ac:dyDescent="0.2">
      <c r="A213" s="17"/>
      <c r="B213" s="17"/>
      <c r="C213" s="17"/>
      <c r="D213" s="17"/>
      <c r="E213" s="17"/>
    </row>
    <row r="214" spans="1:5" x14ac:dyDescent="0.2">
      <c r="A214" s="17"/>
      <c r="B214" s="17"/>
      <c r="C214" s="17"/>
      <c r="D214" s="17"/>
      <c r="E214" s="17"/>
    </row>
    <row r="215" spans="1:5" x14ac:dyDescent="0.2">
      <c r="A215" s="17"/>
      <c r="B215" s="17"/>
      <c r="C215" s="17"/>
      <c r="D215" s="17"/>
      <c r="E215" s="17"/>
    </row>
    <row r="216" spans="1:5" x14ac:dyDescent="0.2">
      <c r="A216" s="17"/>
      <c r="B216" s="17"/>
      <c r="C216" s="17"/>
      <c r="D216" s="17"/>
      <c r="E216" s="17"/>
    </row>
    <row r="217" spans="1:5" x14ac:dyDescent="0.2">
      <c r="A217" s="17"/>
      <c r="B217" s="17"/>
      <c r="C217" s="17"/>
      <c r="D217" s="17"/>
      <c r="E217" s="17"/>
    </row>
    <row r="218" spans="1:5" x14ac:dyDescent="0.2">
      <c r="A218" s="17"/>
      <c r="B218" s="17"/>
      <c r="C218" s="17"/>
      <c r="D218" s="17"/>
      <c r="E218" s="17"/>
    </row>
    <row r="219" spans="1:5" x14ac:dyDescent="0.2">
      <c r="A219" s="17"/>
      <c r="B219" s="17"/>
      <c r="C219" s="17"/>
      <c r="D219" s="17"/>
      <c r="E219" s="17"/>
    </row>
    <row r="220" spans="1:5" x14ac:dyDescent="0.2">
      <c r="A220" s="17"/>
      <c r="B220" s="17"/>
      <c r="C220" s="17"/>
      <c r="D220" s="17"/>
      <c r="E220" s="17"/>
    </row>
    <row r="221" spans="1:5" x14ac:dyDescent="0.2">
      <c r="A221" s="17"/>
      <c r="B221" s="17"/>
      <c r="C221" s="17"/>
      <c r="D221" s="17"/>
      <c r="E221" s="17"/>
    </row>
    <row r="222" spans="1:5" x14ac:dyDescent="0.2">
      <c r="A222" s="17"/>
      <c r="B222" s="17"/>
      <c r="C222" s="17"/>
      <c r="D222" s="17"/>
      <c r="E222" s="17"/>
    </row>
    <row r="223" spans="1:5" x14ac:dyDescent="0.2">
      <c r="A223" s="17"/>
      <c r="B223" s="17"/>
      <c r="C223" s="17"/>
      <c r="D223" s="17"/>
      <c r="E223" s="17"/>
    </row>
    <row r="224" spans="1:5" x14ac:dyDescent="0.2">
      <c r="A224" s="17"/>
      <c r="B224" s="17"/>
      <c r="C224" s="17"/>
      <c r="D224" s="17"/>
      <c r="E224" s="17"/>
    </row>
    <row r="225" spans="1:5" x14ac:dyDescent="0.2">
      <c r="A225" s="17"/>
      <c r="B225" s="17"/>
      <c r="C225" s="17"/>
      <c r="D225" s="17"/>
      <c r="E225" s="17"/>
    </row>
    <row r="226" spans="1:5" x14ac:dyDescent="0.2">
      <c r="A226" s="17"/>
      <c r="B226" s="17"/>
      <c r="C226" s="17"/>
      <c r="D226" s="17"/>
      <c r="E226" s="17"/>
    </row>
    <row r="227" spans="1:5" x14ac:dyDescent="0.2">
      <c r="A227" s="17"/>
      <c r="B227" s="17"/>
      <c r="C227" s="17"/>
      <c r="D227" s="17"/>
      <c r="E227" s="17"/>
    </row>
    <row r="228" spans="1:5" x14ac:dyDescent="0.2">
      <c r="A228" s="17"/>
      <c r="B228" s="17"/>
      <c r="C228" s="17"/>
      <c r="D228" s="17"/>
      <c r="E228" s="17"/>
    </row>
    <row r="229" spans="1:5" x14ac:dyDescent="0.2">
      <c r="A229" s="17"/>
      <c r="B229" s="17"/>
      <c r="C229" s="17"/>
      <c r="D229" s="17"/>
      <c r="E229" s="17"/>
    </row>
    <row r="230" spans="1:5" x14ac:dyDescent="0.2">
      <c r="A230" s="17"/>
      <c r="B230" s="17"/>
      <c r="C230" s="17"/>
      <c r="D230" s="17"/>
      <c r="E230" s="17"/>
    </row>
    <row r="231" spans="1:5" x14ac:dyDescent="0.2">
      <c r="A231" s="17"/>
      <c r="B231" s="17"/>
      <c r="C231" s="17"/>
      <c r="D231" s="17"/>
      <c r="E231" s="17"/>
    </row>
    <row r="232" spans="1:5" x14ac:dyDescent="0.2">
      <c r="A232" s="17"/>
      <c r="B232" s="17"/>
      <c r="C232" s="17"/>
      <c r="D232" s="17"/>
      <c r="E232" s="17"/>
    </row>
    <row r="233" spans="1:5" x14ac:dyDescent="0.2">
      <c r="A233" s="17"/>
      <c r="B233" s="17"/>
      <c r="C233" s="17"/>
      <c r="D233" s="17"/>
      <c r="E233" s="17"/>
    </row>
    <row r="234" spans="1:5" x14ac:dyDescent="0.2">
      <c r="A234" s="17"/>
      <c r="B234" s="17"/>
      <c r="C234" s="17"/>
      <c r="D234" s="17"/>
      <c r="E234" s="17"/>
    </row>
    <row r="235" spans="1:5" x14ac:dyDescent="0.2">
      <c r="A235" s="17"/>
      <c r="B235" s="17"/>
      <c r="C235" s="17"/>
      <c r="D235" s="17"/>
      <c r="E235" s="17"/>
    </row>
    <row r="236" spans="1:5" x14ac:dyDescent="0.2">
      <c r="A236" s="17"/>
      <c r="B236" s="17"/>
      <c r="C236" s="17"/>
      <c r="D236" s="17"/>
      <c r="E236" s="17"/>
    </row>
    <row r="237" spans="1:5" x14ac:dyDescent="0.2">
      <c r="A237" s="17"/>
      <c r="B237" s="17"/>
      <c r="C237" s="17"/>
      <c r="D237" s="17"/>
      <c r="E237" s="17"/>
    </row>
    <row r="238" spans="1:5" x14ac:dyDescent="0.2">
      <c r="A238" s="17"/>
      <c r="B238" s="17"/>
      <c r="C238" s="17"/>
      <c r="D238" s="17"/>
      <c r="E238" s="17"/>
    </row>
    <row r="239" spans="1:5" x14ac:dyDescent="0.2">
      <c r="A239" s="17"/>
      <c r="B239" s="17"/>
      <c r="C239" s="17"/>
      <c r="D239" s="17"/>
      <c r="E239" s="17"/>
    </row>
    <row r="240" spans="1:5" x14ac:dyDescent="0.2">
      <c r="A240" s="17"/>
      <c r="B240" s="17"/>
      <c r="C240" s="17"/>
      <c r="D240" s="17"/>
      <c r="E240" s="17"/>
    </row>
    <row r="241" spans="1:5" x14ac:dyDescent="0.2">
      <c r="A241" s="17"/>
      <c r="B241" s="17"/>
      <c r="C241" s="17"/>
      <c r="D241" s="17"/>
      <c r="E241" s="17"/>
    </row>
    <row r="242" spans="1:5" x14ac:dyDescent="0.2">
      <c r="A242" s="17"/>
      <c r="B242" s="17"/>
      <c r="C242" s="17"/>
      <c r="D242" s="17"/>
      <c r="E242" s="17"/>
    </row>
    <row r="243" spans="1:5" x14ac:dyDescent="0.2">
      <c r="A243" s="17"/>
      <c r="B243" s="17"/>
      <c r="C243" s="17"/>
      <c r="D243" s="17"/>
      <c r="E243" s="17"/>
    </row>
    <row r="244" spans="1:5" x14ac:dyDescent="0.2">
      <c r="A244" s="17"/>
      <c r="B244" s="17"/>
      <c r="C244" s="17"/>
      <c r="D244" s="17"/>
      <c r="E244" s="17"/>
    </row>
    <row r="245" spans="1:5" x14ac:dyDescent="0.2">
      <c r="A245" s="17"/>
      <c r="B245" s="17"/>
      <c r="C245" s="17"/>
      <c r="D245" s="17"/>
      <c r="E245" s="17"/>
    </row>
    <row r="246" spans="1:5" x14ac:dyDescent="0.2">
      <c r="A246" s="17"/>
      <c r="B246" s="17"/>
      <c r="C246" s="17"/>
      <c r="D246" s="17"/>
      <c r="E246" s="17"/>
    </row>
    <row r="247" spans="1:5" x14ac:dyDescent="0.2">
      <c r="A247" s="17"/>
      <c r="B247" s="17"/>
      <c r="C247" s="17"/>
      <c r="D247" s="17"/>
      <c r="E247" s="17"/>
    </row>
    <row r="248" spans="1:5" x14ac:dyDescent="0.2">
      <c r="A248" s="17"/>
      <c r="B248" s="17"/>
      <c r="C248" s="17"/>
      <c r="D248" s="17"/>
      <c r="E248" s="17"/>
    </row>
    <row r="249" spans="1:5" x14ac:dyDescent="0.2">
      <c r="A249" s="17"/>
      <c r="B249" s="17"/>
      <c r="C249" s="17"/>
      <c r="D249" s="17"/>
      <c r="E249" s="17"/>
    </row>
    <row r="250" spans="1:5" x14ac:dyDescent="0.2">
      <c r="A250" s="17"/>
      <c r="B250" s="17"/>
      <c r="C250" s="17"/>
      <c r="D250" s="17"/>
      <c r="E250" s="17"/>
    </row>
    <row r="251" spans="1:5" x14ac:dyDescent="0.2">
      <c r="A251" s="17"/>
      <c r="B251" s="17"/>
      <c r="C251" s="17"/>
      <c r="D251" s="17"/>
      <c r="E251" s="17"/>
    </row>
    <row r="252" spans="1:5" x14ac:dyDescent="0.2">
      <c r="A252" s="17"/>
      <c r="B252" s="17"/>
      <c r="C252" s="17"/>
      <c r="D252" s="17"/>
      <c r="E252" s="17"/>
    </row>
    <row r="253" spans="1:5" x14ac:dyDescent="0.2">
      <c r="A253" s="17"/>
      <c r="B253" s="17"/>
      <c r="C253" s="17"/>
      <c r="D253" s="17"/>
      <c r="E253" s="17"/>
    </row>
    <row r="254" spans="1:5" x14ac:dyDescent="0.2">
      <c r="A254" s="17"/>
      <c r="B254" s="17"/>
      <c r="C254" s="17"/>
      <c r="D254" s="17"/>
      <c r="E254" s="17"/>
    </row>
    <row r="255" spans="1:5" x14ac:dyDescent="0.2">
      <c r="A255" s="17"/>
      <c r="B255" s="17"/>
      <c r="C255" s="17"/>
      <c r="D255" s="17"/>
      <c r="E255" s="17"/>
    </row>
    <row r="256" spans="1:5" x14ac:dyDescent="0.2">
      <c r="A256" s="17"/>
      <c r="B256" s="17"/>
      <c r="C256" s="17"/>
      <c r="D256" s="17"/>
      <c r="E256" s="17"/>
    </row>
    <row r="257" spans="1:5" x14ac:dyDescent="0.2">
      <c r="A257" s="17"/>
      <c r="B257" s="17"/>
      <c r="C257" s="17"/>
      <c r="D257" s="17"/>
      <c r="E257" s="17"/>
    </row>
    <row r="258" spans="1:5" x14ac:dyDescent="0.2">
      <c r="A258" s="17"/>
      <c r="B258" s="17"/>
      <c r="C258" s="17"/>
      <c r="D258" s="17"/>
      <c r="E258" s="17"/>
    </row>
    <row r="259" spans="1:5" x14ac:dyDescent="0.2">
      <c r="A259" s="17"/>
      <c r="B259" s="17"/>
      <c r="C259" s="17"/>
      <c r="D259" s="17"/>
      <c r="E259" s="17"/>
    </row>
    <row r="260" spans="1:5" x14ac:dyDescent="0.2">
      <c r="A260" s="17"/>
      <c r="B260" s="17"/>
      <c r="C260" s="17"/>
      <c r="D260" s="17"/>
      <c r="E260" s="17"/>
    </row>
    <row r="261" spans="1:5" x14ac:dyDescent="0.2">
      <c r="A261" s="17"/>
      <c r="B261" s="17"/>
      <c r="C261" s="17"/>
      <c r="D261" s="17"/>
      <c r="E261" s="17"/>
    </row>
    <row r="262" spans="1:5" x14ac:dyDescent="0.2">
      <c r="A262" s="17"/>
      <c r="B262" s="17"/>
      <c r="C262" s="17"/>
      <c r="D262" s="17"/>
      <c r="E262" s="17"/>
    </row>
    <row r="263" spans="1:5" x14ac:dyDescent="0.2">
      <c r="A263" s="17"/>
      <c r="B263" s="17"/>
      <c r="C263" s="17"/>
      <c r="D263" s="17"/>
      <c r="E263" s="17"/>
    </row>
    <row r="264" spans="1:5" x14ac:dyDescent="0.2">
      <c r="A264" s="17"/>
      <c r="B264" s="17"/>
      <c r="C264" s="17"/>
      <c r="D264" s="17"/>
      <c r="E264" s="17"/>
    </row>
    <row r="265" spans="1:5" x14ac:dyDescent="0.2">
      <c r="A265" s="17"/>
      <c r="B265" s="17"/>
      <c r="C265" s="17"/>
      <c r="D265" s="17"/>
      <c r="E265" s="17"/>
    </row>
    <row r="266" spans="1:5" x14ac:dyDescent="0.2">
      <c r="A266" s="17"/>
      <c r="B266" s="17"/>
      <c r="C266" s="17"/>
      <c r="D266" s="17"/>
      <c r="E266" s="17"/>
    </row>
    <row r="267" spans="1:5" x14ac:dyDescent="0.2">
      <c r="A267" s="17"/>
      <c r="B267" s="17"/>
      <c r="C267" s="17"/>
      <c r="D267" s="17"/>
      <c r="E267" s="17"/>
    </row>
    <row r="268" spans="1:5" x14ac:dyDescent="0.2">
      <c r="A268" s="17"/>
      <c r="B268" s="17"/>
      <c r="C268" s="17"/>
      <c r="D268" s="17"/>
      <c r="E268" s="17"/>
    </row>
    <row r="269" spans="1:5" x14ac:dyDescent="0.2">
      <c r="A269" s="17"/>
      <c r="B269" s="17"/>
      <c r="C269" s="17"/>
      <c r="D269" s="17"/>
      <c r="E269" s="17"/>
    </row>
    <row r="270" spans="1:5" x14ac:dyDescent="0.2">
      <c r="A270" s="17"/>
      <c r="B270" s="17"/>
      <c r="C270" s="17"/>
      <c r="D270" s="17"/>
      <c r="E270" s="17"/>
    </row>
    <row r="271" spans="1:5" x14ac:dyDescent="0.2">
      <c r="A271" s="17"/>
      <c r="B271" s="17"/>
      <c r="C271" s="17"/>
      <c r="D271" s="17"/>
      <c r="E271" s="17"/>
    </row>
    <row r="272" spans="1:5" x14ac:dyDescent="0.2">
      <c r="A272" s="17"/>
      <c r="B272" s="17"/>
      <c r="C272" s="17"/>
      <c r="D272" s="17"/>
      <c r="E272" s="17"/>
    </row>
    <row r="273" spans="1:5" x14ac:dyDescent="0.2">
      <c r="A273" s="17"/>
      <c r="B273" s="17"/>
      <c r="C273" s="17"/>
      <c r="D273" s="17"/>
      <c r="E273" s="17"/>
    </row>
    <row r="274" spans="1:5" x14ac:dyDescent="0.2">
      <c r="A274" s="17"/>
      <c r="B274" s="17"/>
      <c r="C274" s="17"/>
      <c r="D274" s="17"/>
      <c r="E274" s="17"/>
    </row>
    <row r="275" spans="1:5" x14ac:dyDescent="0.2">
      <c r="A275" s="17"/>
      <c r="B275" s="17"/>
      <c r="C275" s="17"/>
      <c r="D275" s="17"/>
      <c r="E275" s="17"/>
    </row>
    <row r="276" spans="1:5" x14ac:dyDescent="0.2">
      <c r="A276" s="17"/>
      <c r="B276" s="17"/>
      <c r="C276" s="17"/>
      <c r="D276" s="17"/>
      <c r="E276" s="17"/>
    </row>
    <row r="277" spans="1:5" x14ac:dyDescent="0.2">
      <c r="A277" s="17"/>
      <c r="B277" s="17"/>
      <c r="C277" s="17"/>
      <c r="D277" s="17"/>
      <c r="E277" s="17"/>
    </row>
    <row r="278" spans="1:5" x14ac:dyDescent="0.2">
      <c r="A278" s="17"/>
      <c r="B278" s="17"/>
      <c r="C278" s="17"/>
      <c r="D278" s="17"/>
      <c r="E278" s="17"/>
    </row>
    <row r="279" spans="1:5" x14ac:dyDescent="0.2">
      <c r="A279" s="17"/>
      <c r="B279" s="17"/>
      <c r="C279" s="17"/>
      <c r="D279" s="17"/>
      <c r="E279" s="17"/>
    </row>
    <row r="280" spans="1:5" x14ac:dyDescent="0.2">
      <c r="A280" s="17"/>
      <c r="B280" s="17"/>
      <c r="C280" s="17"/>
      <c r="D280" s="17"/>
      <c r="E280" s="17"/>
    </row>
    <row r="281" spans="1:5" x14ac:dyDescent="0.2">
      <c r="A281" s="17"/>
      <c r="B281" s="17"/>
      <c r="C281" s="17"/>
      <c r="D281" s="17"/>
      <c r="E281" s="17"/>
    </row>
    <row r="282" spans="1:5" x14ac:dyDescent="0.2">
      <c r="A282" s="17"/>
      <c r="B282" s="17"/>
      <c r="C282" s="17"/>
      <c r="D282" s="17"/>
      <c r="E282" s="17"/>
    </row>
    <row r="283" spans="1:5" x14ac:dyDescent="0.2">
      <c r="A283" s="17"/>
      <c r="B283" s="17"/>
      <c r="C283" s="17"/>
      <c r="D283" s="17"/>
      <c r="E283" s="17"/>
    </row>
    <row r="284" spans="1:5" x14ac:dyDescent="0.2">
      <c r="A284" s="17"/>
      <c r="B284" s="17"/>
      <c r="C284" s="17"/>
      <c r="D284" s="17"/>
      <c r="E284" s="17"/>
    </row>
    <row r="285" spans="1:5" x14ac:dyDescent="0.2">
      <c r="A285" s="17"/>
      <c r="B285" s="17"/>
      <c r="C285" s="17"/>
      <c r="D285" s="17"/>
      <c r="E285" s="17"/>
    </row>
    <row r="286" spans="1:5" x14ac:dyDescent="0.2">
      <c r="A286" s="17"/>
      <c r="B286" s="17"/>
      <c r="C286" s="17"/>
      <c r="D286" s="17"/>
      <c r="E286" s="17"/>
    </row>
    <row r="287" spans="1:5" x14ac:dyDescent="0.2">
      <c r="A287" s="17"/>
      <c r="B287" s="17"/>
      <c r="C287" s="17"/>
      <c r="D287" s="17"/>
      <c r="E287" s="17"/>
    </row>
    <row r="288" spans="1:5" x14ac:dyDescent="0.2">
      <c r="A288" s="17"/>
      <c r="B288" s="17"/>
      <c r="C288" s="17"/>
      <c r="D288" s="17"/>
      <c r="E288" s="17"/>
    </row>
    <row r="289" spans="1:5" x14ac:dyDescent="0.2">
      <c r="A289" s="17"/>
      <c r="B289" s="17"/>
      <c r="C289" s="17"/>
      <c r="D289" s="17"/>
      <c r="E289" s="17"/>
    </row>
    <row r="290" spans="1:5" x14ac:dyDescent="0.2">
      <c r="A290" s="17"/>
      <c r="B290" s="17"/>
      <c r="C290" s="17"/>
      <c r="D290" s="17"/>
      <c r="E290" s="17"/>
    </row>
    <row r="291" spans="1:5" x14ac:dyDescent="0.2">
      <c r="A291" s="17"/>
      <c r="B291" s="17"/>
      <c r="C291" s="17"/>
      <c r="D291" s="17"/>
      <c r="E291" s="17"/>
    </row>
    <row r="292" spans="1:5" x14ac:dyDescent="0.2">
      <c r="A292" s="17"/>
      <c r="B292" s="17"/>
      <c r="C292" s="17"/>
      <c r="D292" s="17"/>
      <c r="E292" s="17"/>
    </row>
    <row r="293" spans="1:5" x14ac:dyDescent="0.2">
      <c r="A293" s="17"/>
      <c r="B293" s="17"/>
      <c r="C293" s="17"/>
      <c r="D293" s="17"/>
      <c r="E293" s="17"/>
    </row>
    <row r="294" spans="1:5" x14ac:dyDescent="0.2">
      <c r="A294" s="17"/>
      <c r="B294" s="17"/>
      <c r="C294" s="17"/>
      <c r="D294" s="17"/>
      <c r="E294" s="17"/>
    </row>
    <row r="295" spans="1:5" x14ac:dyDescent="0.2">
      <c r="A295" s="17"/>
      <c r="B295" s="17"/>
      <c r="C295" s="17"/>
      <c r="D295" s="17"/>
      <c r="E295" s="17"/>
    </row>
    <row r="296" spans="1:5" x14ac:dyDescent="0.2">
      <c r="A296" s="17"/>
      <c r="B296" s="17"/>
      <c r="C296" s="17"/>
      <c r="D296" s="17"/>
      <c r="E296" s="17"/>
    </row>
    <row r="297" spans="1:5" x14ac:dyDescent="0.2">
      <c r="A297" s="17"/>
      <c r="B297" s="17"/>
      <c r="C297" s="17"/>
      <c r="D297" s="17"/>
      <c r="E297" s="17"/>
    </row>
    <row r="298" spans="1:5" x14ac:dyDescent="0.2">
      <c r="A298" s="17"/>
      <c r="B298" s="17"/>
      <c r="C298" s="17"/>
      <c r="D298" s="17"/>
      <c r="E298" s="17"/>
    </row>
    <row r="299" spans="1:5" x14ac:dyDescent="0.2">
      <c r="A299" s="17"/>
      <c r="B299" s="17"/>
      <c r="C299" s="17"/>
      <c r="D299" s="17"/>
      <c r="E299" s="17"/>
    </row>
    <row r="300" spans="1:5" x14ac:dyDescent="0.2">
      <c r="A300" s="17"/>
      <c r="B300" s="17"/>
      <c r="C300" s="17"/>
      <c r="D300" s="17"/>
      <c r="E300" s="17"/>
    </row>
    <row r="301" spans="1:5" x14ac:dyDescent="0.2">
      <c r="A301" s="17"/>
      <c r="B301" s="17"/>
      <c r="C301" s="17"/>
      <c r="D301" s="17"/>
      <c r="E301" s="17"/>
    </row>
    <row r="302" spans="1:5" x14ac:dyDescent="0.2">
      <c r="A302" s="17"/>
      <c r="B302" s="17"/>
      <c r="C302" s="17"/>
      <c r="D302" s="17"/>
      <c r="E302" s="17"/>
    </row>
    <row r="303" spans="1:5" x14ac:dyDescent="0.2">
      <c r="A303" s="17"/>
      <c r="B303" s="17"/>
      <c r="C303" s="17"/>
      <c r="D303" s="17"/>
      <c r="E303" s="17"/>
    </row>
    <row r="304" spans="1:5" x14ac:dyDescent="0.2">
      <c r="A304" s="17"/>
      <c r="B304" s="17"/>
      <c r="C304" s="17"/>
      <c r="D304" s="17"/>
      <c r="E304" s="17"/>
    </row>
    <row r="305" spans="1:5" x14ac:dyDescent="0.2">
      <c r="A305" s="17"/>
      <c r="B305" s="17"/>
      <c r="C305" s="17"/>
      <c r="D305" s="17"/>
      <c r="E305" s="17"/>
    </row>
    <row r="306" spans="1:5" x14ac:dyDescent="0.2">
      <c r="A306" s="17"/>
      <c r="B306" s="17"/>
      <c r="C306" s="17"/>
      <c r="D306" s="17"/>
      <c r="E306" s="17"/>
    </row>
    <row r="307" spans="1:5" x14ac:dyDescent="0.2">
      <c r="A307" s="17"/>
      <c r="B307" s="17"/>
      <c r="C307" s="17"/>
      <c r="D307" s="17"/>
      <c r="E307" s="17"/>
    </row>
    <row r="308" spans="1:5" x14ac:dyDescent="0.2">
      <c r="A308" s="17"/>
      <c r="B308" s="17"/>
      <c r="C308" s="17"/>
      <c r="D308" s="17"/>
      <c r="E308" s="17"/>
    </row>
    <row r="309" spans="1:5" x14ac:dyDescent="0.2">
      <c r="A309" s="17"/>
      <c r="B309" s="17"/>
      <c r="C309" s="17"/>
      <c r="D309" s="17"/>
      <c r="E309" s="17"/>
    </row>
    <row r="310" spans="1:5" x14ac:dyDescent="0.2">
      <c r="A310" s="17"/>
      <c r="B310" s="17"/>
      <c r="C310" s="17"/>
      <c r="D310" s="17"/>
      <c r="E310" s="17"/>
    </row>
    <row r="311" spans="1:5" x14ac:dyDescent="0.2">
      <c r="A311" s="17"/>
      <c r="B311" s="17"/>
      <c r="C311" s="17"/>
      <c r="D311" s="17"/>
      <c r="E311" s="17"/>
    </row>
    <row r="312" spans="1:5" x14ac:dyDescent="0.2">
      <c r="A312" s="17"/>
      <c r="B312" s="17"/>
      <c r="C312" s="17"/>
      <c r="D312" s="17"/>
      <c r="E312" s="17"/>
    </row>
    <row r="313" spans="1:5" x14ac:dyDescent="0.2">
      <c r="A313" s="17"/>
      <c r="B313" s="17"/>
      <c r="C313" s="17"/>
      <c r="D313" s="17"/>
      <c r="E313" s="17"/>
    </row>
    <row r="314" spans="1:5" x14ac:dyDescent="0.2">
      <c r="A314" s="17"/>
      <c r="B314" s="17"/>
      <c r="C314" s="17"/>
      <c r="D314" s="17"/>
      <c r="E314" s="17"/>
    </row>
    <row r="315" spans="1:5" x14ac:dyDescent="0.2">
      <c r="A315" s="17"/>
      <c r="B315" s="17"/>
      <c r="C315" s="17"/>
      <c r="D315" s="17"/>
      <c r="E315" s="17"/>
    </row>
    <row r="316" spans="1:5" x14ac:dyDescent="0.2">
      <c r="A316" s="17"/>
      <c r="B316" s="17"/>
      <c r="C316" s="17"/>
      <c r="D316" s="17"/>
      <c r="E316" s="17"/>
    </row>
    <row r="317" spans="1:5" x14ac:dyDescent="0.2">
      <c r="A317" s="17"/>
      <c r="B317" s="17"/>
      <c r="C317" s="17"/>
      <c r="D317" s="17"/>
      <c r="E317" s="17"/>
    </row>
    <row r="318" spans="1:5" x14ac:dyDescent="0.2">
      <c r="A318" s="17"/>
      <c r="B318" s="17"/>
      <c r="C318" s="17"/>
      <c r="D318" s="17"/>
      <c r="E318" s="17"/>
    </row>
    <row r="319" spans="1:5" x14ac:dyDescent="0.2">
      <c r="A319" s="17"/>
      <c r="B319" s="17"/>
      <c r="C319" s="17"/>
      <c r="D319" s="17"/>
      <c r="E319" s="17"/>
    </row>
    <row r="320" spans="1:5" x14ac:dyDescent="0.2">
      <c r="A320" s="17"/>
      <c r="B320" s="17"/>
      <c r="C320" s="17"/>
      <c r="D320" s="17"/>
      <c r="E320" s="17"/>
    </row>
    <row r="321" spans="1:5" x14ac:dyDescent="0.2">
      <c r="A321" s="17"/>
      <c r="B321" s="17"/>
      <c r="C321" s="17"/>
      <c r="D321" s="17"/>
      <c r="E321" s="17"/>
    </row>
    <row r="322" spans="1:5" x14ac:dyDescent="0.2">
      <c r="A322" s="17"/>
      <c r="B322" s="17"/>
      <c r="C322" s="17"/>
      <c r="D322" s="17"/>
      <c r="E322" s="17"/>
    </row>
    <row r="323" spans="1:5" x14ac:dyDescent="0.2">
      <c r="A323" s="17"/>
      <c r="B323" s="17"/>
      <c r="C323" s="17"/>
      <c r="D323" s="17"/>
      <c r="E323" s="17"/>
    </row>
    <row r="324" spans="1:5" x14ac:dyDescent="0.2">
      <c r="A324" s="17"/>
      <c r="B324" s="17"/>
      <c r="C324" s="17"/>
      <c r="D324" s="17"/>
      <c r="E324" s="17"/>
    </row>
    <row r="325" spans="1:5" x14ac:dyDescent="0.2">
      <c r="A325" s="17"/>
      <c r="B325" s="17"/>
      <c r="C325" s="17"/>
      <c r="D325" s="17"/>
      <c r="E325" s="17"/>
    </row>
    <row r="326" spans="1:5" x14ac:dyDescent="0.2">
      <c r="A326" s="17"/>
      <c r="B326" s="17"/>
      <c r="C326" s="17"/>
      <c r="D326" s="17"/>
      <c r="E326" s="17"/>
    </row>
    <row r="327" spans="1:5" x14ac:dyDescent="0.2">
      <c r="A327" s="17"/>
      <c r="B327" s="17"/>
      <c r="C327" s="17"/>
      <c r="D327" s="17"/>
      <c r="E327" s="17"/>
    </row>
    <row r="328" spans="1:5" x14ac:dyDescent="0.2">
      <c r="A328" s="17"/>
      <c r="B328" s="17"/>
      <c r="C328" s="17"/>
      <c r="D328" s="17"/>
      <c r="E328" s="17"/>
    </row>
    <row r="329" spans="1:5" x14ac:dyDescent="0.2">
      <c r="A329" s="17"/>
      <c r="B329" s="17"/>
      <c r="C329" s="17"/>
      <c r="D329" s="17"/>
      <c r="E329" s="17"/>
    </row>
    <row r="330" spans="1:5" x14ac:dyDescent="0.2">
      <c r="A330" s="17"/>
      <c r="B330" s="17"/>
      <c r="C330" s="17"/>
      <c r="D330" s="17"/>
      <c r="E330" s="17"/>
    </row>
    <row r="331" spans="1:5" x14ac:dyDescent="0.2">
      <c r="A331" s="17"/>
      <c r="B331" s="17"/>
      <c r="C331" s="17"/>
      <c r="D331" s="17"/>
      <c r="E331" s="17"/>
    </row>
    <row r="332" spans="1:5" x14ac:dyDescent="0.2">
      <c r="A332" s="17"/>
      <c r="B332" s="17"/>
      <c r="C332" s="17"/>
      <c r="D332" s="17"/>
      <c r="E332" s="17"/>
    </row>
    <row r="333" spans="1:5" x14ac:dyDescent="0.2">
      <c r="A333" s="17"/>
      <c r="B333" s="17"/>
      <c r="C333" s="17"/>
      <c r="D333" s="17"/>
      <c r="E333" s="17"/>
    </row>
    <row r="334" spans="1:5" x14ac:dyDescent="0.2">
      <c r="A334" s="17"/>
      <c r="B334" s="17"/>
      <c r="C334" s="17"/>
      <c r="D334" s="17"/>
      <c r="E334" s="17"/>
    </row>
    <row r="335" spans="1:5" x14ac:dyDescent="0.2">
      <c r="A335" s="17"/>
      <c r="B335" s="17"/>
      <c r="C335" s="17"/>
      <c r="D335" s="17"/>
      <c r="E335" s="17"/>
    </row>
    <row r="336" spans="1:5" x14ac:dyDescent="0.2">
      <c r="A336" s="17"/>
      <c r="B336" s="17"/>
      <c r="C336" s="17"/>
      <c r="D336" s="17"/>
      <c r="E336" s="17"/>
    </row>
    <row r="337" spans="1:5" x14ac:dyDescent="0.2">
      <c r="A337" s="17"/>
      <c r="B337" s="17"/>
      <c r="C337" s="17"/>
      <c r="D337" s="17"/>
      <c r="E337" s="17"/>
    </row>
    <row r="338" spans="1:5" x14ac:dyDescent="0.2">
      <c r="A338" s="17"/>
      <c r="B338" s="17"/>
      <c r="C338" s="17"/>
      <c r="D338" s="17"/>
      <c r="E338" s="17"/>
    </row>
    <row r="339" spans="1:5" x14ac:dyDescent="0.2">
      <c r="A339" s="17"/>
      <c r="B339" s="17"/>
      <c r="C339" s="17"/>
      <c r="D339" s="17"/>
      <c r="E339" s="17"/>
    </row>
    <row r="340" spans="1:5" x14ac:dyDescent="0.2">
      <c r="A340" s="17"/>
      <c r="B340" s="17"/>
      <c r="C340" s="17"/>
      <c r="D340" s="17"/>
      <c r="E340" s="17"/>
    </row>
    <row r="341" spans="1:5" x14ac:dyDescent="0.2">
      <c r="A341" s="17"/>
      <c r="B341" s="17"/>
      <c r="C341" s="17"/>
      <c r="D341" s="17"/>
      <c r="E341" s="17"/>
    </row>
    <row r="342" spans="1:5" x14ac:dyDescent="0.2">
      <c r="A342" s="17"/>
      <c r="B342" s="17"/>
      <c r="C342" s="17"/>
      <c r="D342" s="17"/>
      <c r="E342" s="17"/>
    </row>
    <row r="343" spans="1:5" x14ac:dyDescent="0.2">
      <c r="A343" s="17"/>
      <c r="B343" s="17"/>
      <c r="C343" s="17"/>
      <c r="D343" s="17"/>
      <c r="E343" s="17"/>
    </row>
    <row r="344" spans="1:5" x14ac:dyDescent="0.2">
      <c r="A344" s="17"/>
      <c r="B344" s="17"/>
      <c r="C344" s="17"/>
      <c r="D344" s="17"/>
      <c r="E344" s="17"/>
    </row>
    <row r="345" spans="1:5" x14ac:dyDescent="0.2">
      <c r="A345" s="17"/>
      <c r="B345" s="17"/>
      <c r="C345" s="17"/>
      <c r="D345" s="17"/>
      <c r="E345" s="17"/>
    </row>
    <row r="346" spans="1:5" x14ac:dyDescent="0.2">
      <c r="A346" s="17"/>
      <c r="B346" s="17"/>
      <c r="C346" s="17"/>
      <c r="D346" s="17"/>
      <c r="E346" s="17"/>
    </row>
    <row r="347" spans="1:5" x14ac:dyDescent="0.2">
      <c r="A347" s="17"/>
      <c r="B347" s="17"/>
      <c r="C347" s="17"/>
      <c r="D347" s="17"/>
      <c r="E347" s="17"/>
    </row>
    <row r="348" spans="1:5" x14ac:dyDescent="0.2">
      <c r="A348" s="17"/>
      <c r="B348" s="17"/>
      <c r="C348" s="17"/>
      <c r="D348" s="17"/>
      <c r="E348" s="17"/>
    </row>
    <row r="349" spans="1:5" x14ac:dyDescent="0.2">
      <c r="A349" s="17"/>
      <c r="B349" s="17"/>
      <c r="C349" s="17"/>
      <c r="D349" s="17"/>
      <c r="E349" s="17"/>
    </row>
    <row r="350" spans="1:5" x14ac:dyDescent="0.2">
      <c r="A350" s="17"/>
      <c r="B350" s="17"/>
      <c r="C350" s="17"/>
      <c r="D350" s="17"/>
      <c r="E350" s="17"/>
    </row>
    <row r="351" spans="1:5" x14ac:dyDescent="0.2">
      <c r="A351" s="17"/>
      <c r="B351" s="17"/>
      <c r="C351" s="17"/>
      <c r="D351" s="17"/>
      <c r="E351" s="17"/>
    </row>
    <row r="352" spans="1:5" x14ac:dyDescent="0.2">
      <c r="A352" s="17"/>
      <c r="B352" s="17"/>
      <c r="C352" s="17"/>
      <c r="D352" s="17"/>
      <c r="E352" s="17"/>
    </row>
    <row r="353" spans="1:5" x14ac:dyDescent="0.2">
      <c r="A353" s="17"/>
      <c r="B353" s="17"/>
      <c r="C353" s="17"/>
      <c r="D353" s="17"/>
      <c r="E353" s="17"/>
    </row>
    <row r="354" spans="1:5" x14ac:dyDescent="0.2">
      <c r="A354" s="17"/>
      <c r="B354" s="17"/>
      <c r="C354" s="17"/>
      <c r="D354" s="17"/>
      <c r="E354" s="17"/>
    </row>
    <row r="355" spans="1:5" x14ac:dyDescent="0.2">
      <c r="A355" s="17"/>
      <c r="B355" s="17"/>
      <c r="C355" s="17"/>
      <c r="D355" s="17"/>
      <c r="E355" s="17"/>
    </row>
    <row r="356" spans="1:5" x14ac:dyDescent="0.2">
      <c r="A356" s="17"/>
      <c r="B356" s="17"/>
      <c r="C356" s="17"/>
      <c r="D356" s="17"/>
      <c r="E356" s="17"/>
    </row>
    <row r="357" spans="1:5" x14ac:dyDescent="0.2">
      <c r="A357" s="17"/>
      <c r="B357" s="17"/>
      <c r="C357" s="17"/>
      <c r="D357" s="17"/>
      <c r="E357" s="17"/>
    </row>
    <row r="358" spans="1:5" x14ac:dyDescent="0.2">
      <c r="A358" s="17"/>
      <c r="B358" s="17"/>
      <c r="C358" s="17"/>
      <c r="D358" s="17"/>
      <c r="E358" s="17"/>
    </row>
    <row r="359" spans="1:5" x14ac:dyDescent="0.2">
      <c r="A359" s="17"/>
      <c r="B359" s="17"/>
      <c r="C359" s="17"/>
      <c r="D359" s="17"/>
      <c r="E359" s="17"/>
    </row>
    <row r="360" spans="1:5" x14ac:dyDescent="0.2">
      <c r="A360" s="17"/>
      <c r="B360" s="17"/>
      <c r="C360" s="17"/>
      <c r="D360" s="17"/>
      <c r="E360" s="17"/>
    </row>
    <row r="361" spans="1:5" x14ac:dyDescent="0.2">
      <c r="A361" s="17"/>
      <c r="B361" s="17"/>
      <c r="C361" s="17"/>
      <c r="D361" s="17"/>
      <c r="E361" s="17"/>
    </row>
    <row r="362" spans="1:5" x14ac:dyDescent="0.2">
      <c r="A362" s="17"/>
      <c r="B362" s="17"/>
      <c r="C362" s="17"/>
      <c r="D362" s="17"/>
      <c r="E362" s="17"/>
    </row>
    <row r="363" spans="1:5" x14ac:dyDescent="0.2">
      <c r="A363" s="17"/>
      <c r="B363" s="17"/>
      <c r="C363" s="17"/>
      <c r="D363" s="17"/>
      <c r="E363" s="17"/>
    </row>
    <row r="364" spans="1:5" x14ac:dyDescent="0.2">
      <c r="A364" s="17"/>
      <c r="B364" s="17"/>
      <c r="C364" s="17"/>
      <c r="D364" s="17"/>
      <c r="E364" s="17"/>
    </row>
    <row r="365" spans="1:5" x14ac:dyDescent="0.2">
      <c r="A365" s="17"/>
      <c r="B365" s="17"/>
      <c r="C365" s="17"/>
      <c r="D365" s="17"/>
      <c r="E365" s="17"/>
    </row>
    <row r="366" spans="1:5" x14ac:dyDescent="0.2">
      <c r="A366" s="17"/>
      <c r="B366" s="17"/>
      <c r="C366" s="17"/>
      <c r="D366" s="17"/>
      <c r="E366" s="17"/>
    </row>
    <row r="367" spans="1:5" x14ac:dyDescent="0.2">
      <c r="A367" s="17"/>
      <c r="B367" s="17"/>
      <c r="C367" s="17"/>
      <c r="D367" s="17"/>
      <c r="E367" s="17"/>
    </row>
    <row r="368" spans="1:5" x14ac:dyDescent="0.2">
      <c r="A368" s="17"/>
      <c r="B368" s="17"/>
      <c r="C368" s="17"/>
      <c r="D368" s="17"/>
      <c r="E368" s="17"/>
    </row>
    <row r="369" spans="1:5" x14ac:dyDescent="0.2">
      <c r="A369" s="17"/>
      <c r="B369" s="17"/>
      <c r="C369" s="17"/>
      <c r="D369" s="17"/>
      <c r="E369" s="17"/>
    </row>
    <row r="370" spans="1:5" x14ac:dyDescent="0.2">
      <c r="A370" s="17"/>
      <c r="B370" s="17"/>
      <c r="C370" s="17"/>
      <c r="D370" s="17"/>
      <c r="E370" s="17"/>
    </row>
    <row r="371" spans="1:5" x14ac:dyDescent="0.2">
      <c r="A371" s="17"/>
      <c r="B371" s="17"/>
      <c r="C371" s="17"/>
      <c r="D371" s="17"/>
      <c r="E371" s="17"/>
    </row>
    <row r="372" spans="1:5" x14ac:dyDescent="0.2">
      <c r="A372" s="17"/>
      <c r="B372" s="17"/>
      <c r="C372" s="17"/>
      <c r="D372" s="17"/>
      <c r="E372" s="17"/>
    </row>
    <row r="373" spans="1:5" x14ac:dyDescent="0.2">
      <c r="A373" s="17"/>
      <c r="B373" s="17"/>
      <c r="C373" s="17"/>
      <c r="D373" s="17"/>
      <c r="E373" s="17"/>
    </row>
    <row r="374" spans="1:5" x14ac:dyDescent="0.2">
      <c r="A374" s="17"/>
      <c r="B374" s="17"/>
      <c r="C374" s="17"/>
      <c r="D374" s="17"/>
      <c r="E374" s="17"/>
    </row>
    <row r="375" spans="1:5" x14ac:dyDescent="0.2">
      <c r="A375" s="17"/>
      <c r="B375" s="17"/>
      <c r="C375" s="17"/>
      <c r="D375" s="17"/>
      <c r="E375" s="17"/>
    </row>
    <row r="376" spans="1:5" x14ac:dyDescent="0.2">
      <c r="A376" s="17"/>
      <c r="B376" s="17"/>
      <c r="C376" s="17"/>
      <c r="D376" s="17"/>
      <c r="E376" s="17"/>
    </row>
    <row r="377" spans="1:5" x14ac:dyDescent="0.2">
      <c r="A377" s="17"/>
      <c r="B377" s="17"/>
      <c r="C377" s="17"/>
      <c r="D377" s="17"/>
      <c r="E377" s="17"/>
    </row>
    <row r="378" spans="1:5" x14ac:dyDescent="0.2">
      <c r="A378" s="17"/>
      <c r="B378" s="17"/>
      <c r="C378" s="17"/>
      <c r="D378" s="17"/>
      <c r="E378" s="17"/>
    </row>
    <row r="379" spans="1:5" x14ac:dyDescent="0.2">
      <c r="A379" s="17"/>
      <c r="B379" s="17"/>
      <c r="C379" s="17"/>
      <c r="D379" s="17"/>
      <c r="E379" s="17"/>
    </row>
    <row r="380" spans="1:5" x14ac:dyDescent="0.2">
      <c r="A380" s="17"/>
      <c r="B380" s="17"/>
      <c r="C380" s="17"/>
      <c r="D380" s="17"/>
      <c r="E380" s="17"/>
    </row>
    <row r="381" spans="1:5" x14ac:dyDescent="0.2">
      <c r="A381" s="17"/>
      <c r="B381" s="17"/>
      <c r="C381" s="17"/>
      <c r="D381" s="17"/>
      <c r="E381" s="17"/>
    </row>
    <row r="382" spans="1:5" x14ac:dyDescent="0.2">
      <c r="A382" s="17"/>
      <c r="B382" s="17"/>
      <c r="C382" s="17"/>
      <c r="D382" s="17"/>
      <c r="E382" s="17"/>
    </row>
    <row r="383" spans="1:5" x14ac:dyDescent="0.2">
      <c r="A383" s="17"/>
      <c r="B383" s="17"/>
      <c r="C383" s="17"/>
      <c r="D383" s="17"/>
      <c r="E383" s="17"/>
    </row>
    <row r="384" spans="1:5" x14ac:dyDescent="0.2">
      <c r="A384" s="17"/>
      <c r="B384" s="17"/>
      <c r="C384" s="17"/>
      <c r="D384" s="17"/>
      <c r="E384" s="17"/>
    </row>
    <row r="385" spans="1:5" x14ac:dyDescent="0.2">
      <c r="A385" s="17"/>
      <c r="B385" s="17"/>
      <c r="C385" s="17"/>
      <c r="D385" s="17"/>
      <c r="E385" s="17"/>
    </row>
    <row r="386" spans="1:5" x14ac:dyDescent="0.2">
      <c r="A386" s="17"/>
      <c r="B386" s="17"/>
      <c r="C386" s="17"/>
      <c r="D386" s="17"/>
      <c r="E386" s="17"/>
    </row>
    <row r="387" spans="1:5" x14ac:dyDescent="0.2">
      <c r="A387" s="17"/>
      <c r="B387" s="17"/>
      <c r="C387" s="17"/>
      <c r="D387" s="17"/>
      <c r="E387" s="17"/>
    </row>
    <row r="388" spans="1:5" x14ac:dyDescent="0.2">
      <c r="A388" s="17"/>
      <c r="B388" s="17"/>
      <c r="C388" s="17"/>
      <c r="D388" s="17"/>
      <c r="E388" s="17"/>
    </row>
    <row r="389" spans="1:5" x14ac:dyDescent="0.2">
      <c r="A389" s="17"/>
      <c r="B389" s="17"/>
      <c r="C389" s="17"/>
      <c r="D389" s="17"/>
      <c r="E389" s="17"/>
    </row>
    <row r="390" spans="1:5" x14ac:dyDescent="0.2">
      <c r="A390" s="17"/>
      <c r="B390" s="17"/>
      <c r="C390" s="17"/>
      <c r="D390" s="17"/>
      <c r="E390" s="17"/>
    </row>
    <row r="391" spans="1:5" x14ac:dyDescent="0.2">
      <c r="A391" s="17"/>
      <c r="B391" s="17"/>
      <c r="C391" s="17"/>
      <c r="D391" s="17"/>
      <c r="E391" s="17"/>
    </row>
    <row r="392" spans="1:5" x14ac:dyDescent="0.2">
      <c r="A392" s="17"/>
      <c r="B392" s="17"/>
      <c r="C392" s="17"/>
      <c r="D392" s="17"/>
      <c r="E392" s="17"/>
    </row>
    <row r="393" spans="1:5" x14ac:dyDescent="0.2">
      <c r="A393" s="17"/>
      <c r="B393" s="17"/>
      <c r="C393" s="17"/>
      <c r="D393" s="17"/>
      <c r="E393" s="17"/>
    </row>
    <row r="394" spans="1:5" x14ac:dyDescent="0.2">
      <c r="A394" s="17"/>
      <c r="B394" s="17"/>
      <c r="C394" s="17"/>
      <c r="D394" s="17"/>
      <c r="E394" s="17"/>
    </row>
    <row r="395" spans="1:5" x14ac:dyDescent="0.2">
      <c r="A395" s="17"/>
      <c r="B395" s="17"/>
      <c r="C395" s="17"/>
      <c r="D395" s="17"/>
      <c r="E395" s="17"/>
    </row>
    <row r="396" spans="1:5" x14ac:dyDescent="0.2">
      <c r="A396" s="17"/>
      <c r="B396" s="17"/>
      <c r="C396" s="17"/>
      <c r="D396" s="17"/>
      <c r="E396" s="17"/>
    </row>
    <row r="397" spans="1:5" x14ac:dyDescent="0.2">
      <c r="A397" s="17"/>
      <c r="B397" s="17"/>
      <c r="C397" s="17"/>
      <c r="D397" s="17"/>
      <c r="E397" s="17"/>
    </row>
    <row r="398" spans="1:5" x14ac:dyDescent="0.2">
      <c r="A398" s="17"/>
      <c r="B398" s="17"/>
      <c r="C398" s="17"/>
      <c r="D398" s="17"/>
      <c r="E398" s="17"/>
    </row>
    <row r="399" spans="1:5" x14ac:dyDescent="0.2">
      <c r="A399" s="17"/>
      <c r="B399" s="17"/>
      <c r="C399" s="17"/>
      <c r="D399" s="17"/>
      <c r="E399" s="17"/>
    </row>
    <row r="400" spans="1:5" x14ac:dyDescent="0.2">
      <c r="A400" s="17"/>
      <c r="B400" s="17"/>
      <c r="C400" s="17"/>
      <c r="D400" s="17"/>
      <c r="E400" s="17"/>
    </row>
    <row r="401" spans="1:5" x14ac:dyDescent="0.2">
      <c r="A401" s="17"/>
      <c r="B401" s="17"/>
      <c r="C401" s="17"/>
      <c r="D401" s="17"/>
      <c r="E401" s="17"/>
    </row>
    <row r="402" spans="1:5" x14ac:dyDescent="0.2">
      <c r="A402" s="17"/>
      <c r="B402" s="17"/>
      <c r="C402" s="17"/>
      <c r="D402" s="17"/>
      <c r="E402" s="17"/>
    </row>
    <row r="403" spans="1:5" x14ac:dyDescent="0.2">
      <c r="A403" s="17"/>
      <c r="B403" s="17"/>
      <c r="C403" s="17"/>
      <c r="D403" s="17"/>
      <c r="E403" s="17"/>
    </row>
    <row r="404" spans="1:5" x14ac:dyDescent="0.2">
      <c r="A404" s="17"/>
      <c r="B404" s="17"/>
      <c r="C404" s="17"/>
      <c r="D404" s="17"/>
      <c r="E404" s="17"/>
    </row>
    <row r="405" spans="1:5" x14ac:dyDescent="0.2">
      <c r="A405" s="17"/>
      <c r="B405" s="17"/>
      <c r="C405" s="17"/>
      <c r="D405" s="17"/>
      <c r="E405" s="17"/>
    </row>
    <row r="406" spans="1:5" x14ac:dyDescent="0.2">
      <c r="A406" s="17"/>
      <c r="B406" s="17"/>
      <c r="C406" s="17"/>
      <c r="D406" s="17"/>
      <c r="E406" s="17"/>
    </row>
    <row r="407" spans="1:5" x14ac:dyDescent="0.2">
      <c r="A407" s="17"/>
      <c r="B407" s="17"/>
      <c r="C407" s="17"/>
      <c r="D407" s="17"/>
      <c r="E407" s="17"/>
    </row>
    <row r="408" spans="1:5" x14ac:dyDescent="0.2">
      <c r="A408" s="17"/>
      <c r="B408" s="17"/>
      <c r="C408" s="17"/>
      <c r="D408" s="17"/>
      <c r="E408" s="17"/>
    </row>
    <row r="409" spans="1:5" x14ac:dyDescent="0.2">
      <c r="A409" s="17"/>
      <c r="B409" s="17"/>
      <c r="C409" s="17"/>
      <c r="D409" s="17"/>
      <c r="E409" s="17"/>
    </row>
    <row r="410" spans="1:5" x14ac:dyDescent="0.2">
      <c r="A410" s="17"/>
      <c r="B410" s="17"/>
      <c r="C410" s="17"/>
      <c r="D410" s="17"/>
      <c r="E410" s="17"/>
    </row>
    <row r="411" spans="1:5" x14ac:dyDescent="0.2">
      <c r="A411" s="17"/>
      <c r="B411" s="17"/>
      <c r="C411" s="17"/>
      <c r="D411" s="17"/>
      <c r="E411" s="17"/>
    </row>
    <row r="412" spans="1:5" x14ac:dyDescent="0.2">
      <c r="A412" s="17"/>
      <c r="B412" s="17"/>
      <c r="C412" s="17"/>
      <c r="D412" s="17"/>
      <c r="E412" s="17"/>
    </row>
    <row r="413" spans="1:5" x14ac:dyDescent="0.2">
      <c r="A413" s="17"/>
      <c r="B413" s="17"/>
      <c r="C413" s="17"/>
      <c r="D413" s="17"/>
      <c r="E413" s="17"/>
    </row>
    <row r="414" spans="1:5" x14ac:dyDescent="0.2">
      <c r="A414" s="17"/>
      <c r="B414" s="17"/>
      <c r="C414" s="17"/>
      <c r="D414" s="17"/>
      <c r="E414" s="17"/>
    </row>
    <row r="415" spans="1:5" x14ac:dyDescent="0.2">
      <c r="A415" s="17"/>
      <c r="B415" s="17"/>
      <c r="C415" s="17"/>
      <c r="D415" s="17"/>
      <c r="E415" s="17"/>
    </row>
    <row r="416" spans="1:5" x14ac:dyDescent="0.2">
      <c r="A416" s="17"/>
      <c r="B416" s="17"/>
      <c r="C416" s="17"/>
      <c r="D416" s="17"/>
      <c r="E416" s="17"/>
    </row>
    <row r="417" spans="1:5" x14ac:dyDescent="0.2">
      <c r="A417" s="17"/>
      <c r="B417" s="17"/>
      <c r="C417" s="17"/>
      <c r="D417" s="17"/>
      <c r="E417" s="17"/>
    </row>
    <row r="418" spans="1:5" x14ac:dyDescent="0.2">
      <c r="A418" s="17"/>
      <c r="B418" s="17"/>
      <c r="C418" s="17"/>
      <c r="D418" s="17"/>
      <c r="E418" s="17"/>
    </row>
    <row r="419" spans="1:5" x14ac:dyDescent="0.2">
      <c r="A419" s="17"/>
      <c r="B419" s="17"/>
      <c r="C419" s="17"/>
      <c r="D419" s="17"/>
      <c r="E419" s="17"/>
    </row>
    <row r="420" spans="1:5" x14ac:dyDescent="0.2">
      <c r="A420" s="17"/>
      <c r="B420" s="17"/>
      <c r="C420" s="17"/>
      <c r="D420" s="17"/>
      <c r="E420" s="17"/>
    </row>
    <row r="421" spans="1:5" x14ac:dyDescent="0.2">
      <c r="A421" s="17"/>
      <c r="B421" s="17"/>
      <c r="C421" s="17"/>
      <c r="D421" s="17"/>
      <c r="E421" s="17"/>
    </row>
    <row r="422" spans="1:5" x14ac:dyDescent="0.2">
      <c r="A422" s="17"/>
      <c r="B422" s="17"/>
      <c r="C422" s="17"/>
      <c r="D422" s="17"/>
      <c r="E422" s="17"/>
    </row>
    <row r="423" spans="1:5" x14ac:dyDescent="0.2">
      <c r="A423" s="17"/>
      <c r="B423" s="17"/>
      <c r="C423" s="17"/>
      <c r="D423" s="17"/>
      <c r="E423" s="17"/>
    </row>
    <row r="424" spans="1:5" x14ac:dyDescent="0.2">
      <c r="A424" s="17"/>
      <c r="B424" s="17"/>
      <c r="C424" s="17"/>
      <c r="D424" s="17"/>
      <c r="E424" s="17"/>
    </row>
    <row r="425" spans="1:5" x14ac:dyDescent="0.2">
      <c r="A425" s="17"/>
      <c r="B425" s="17"/>
      <c r="C425" s="17"/>
      <c r="D425" s="17"/>
      <c r="E425" s="17"/>
    </row>
    <row r="426" spans="1:5" x14ac:dyDescent="0.2">
      <c r="A426" s="17"/>
      <c r="B426" s="17"/>
      <c r="C426" s="17"/>
      <c r="D426" s="17"/>
      <c r="E426" s="17"/>
    </row>
    <row r="427" spans="1:5" x14ac:dyDescent="0.2">
      <c r="A427" s="17"/>
      <c r="B427" s="17"/>
      <c r="C427" s="17"/>
      <c r="D427" s="17"/>
      <c r="E427" s="17"/>
    </row>
    <row r="428" spans="1:5" x14ac:dyDescent="0.2">
      <c r="A428" s="17"/>
      <c r="B428" s="17"/>
      <c r="C428" s="17"/>
      <c r="D428" s="17"/>
      <c r="E428" s="17"/>
    </row>
    <row r="429" spans="1:5" x14ac:dyDescent="0.2">
      <c r="A429" s="17"/>
      <c r="B429" s="17"/>
      <c r="C429" s="17"/>
      <c r="D429" s="17"/>
      <c r="E429" s="17"/>
    </row>
    <row r="430" spans="1:5" x14ac:dyDescent="0.2">
      <c r="A430" s="17"/>
      <c r="B430" s="17"/>
      <c r="C430" s="17"/>
      <c r="D430" s="17"/>
      <c r="E430" s="17"/>
    </row>
    <row r="431" spans="1:5" x14ac:dyDescent="0.2">
      <c r="A431" s="17"/>
      <c r="B431" s="17"/>
      <c r="C431" s="17"/>
      <c r="D431" s="17"/>
      <c r="E431" s="17"/>
    </row>
    <row r="432" spans="1:5" x14ac:dyDescent="0.2">
      <c r="A432" s="17"/>
      <c r="B432" s="17"/>
      <c r="C432" s="17"/>
      <c r="D432" s="17"/>
      <c r="E432" s="17"/>
    </row>
    <row r="433" spans="1:5" x14ac:dyDescent="0.2">
      <c r="A433" s="17"/>
      <c r="B433" s="17"/>
      <c r="C433" s="17"/>
      <c r="D433" s="17"/>
      <c r="E433" s="17"/>
    </row>
    <row r="434" spans="1:5" x14ac:dyDescent="0.2">
      <c r="A434" s="17"/>
      <c r="B434" s="17"/>
      <c r="C434" s="17"/>
      <c r="D434" s="17"/>
      <c r="E434" s="17"/>
    </row>
    <row r="435" spans="1:5" x14ac:dyDescent="0.2">
      <c r="A435" s="17"/>
      <c r="B435" s="17"/>
      <c r="C435" s="17"/>
      <c r="D435" s="17"/>
      <c r="E435" s="17"/>
    </row>
    <row r="436" spans="1:5" x14ac:dyDescent="0.2">
      <c r="A436" s="17"/>
      <c r="B436" s="17"/>
      <c r="C436" s="17"/>
      <c r="D436" s="17"/>
      <c r="E436" s="17"/>
    </row>
    <row r="437" spans="1:5" x14ac:dyDescent="0.2">
      <c r="A437" s="17"/>
      <c r="B437" s="17"/>
      <c r="C437" s="17"/>
      <c r="D437" s="17"/>
      <c r="E437" s="17"/>
    </row>
    <row r="438" spans="1:5" x14ac:dyDescent="0.2">
      <c r="A438" s="17"/>
      <c r="B438" s="17"/>
      <c r="C438" s="17"/>
      <c r="D438" s="17"/>
      <c r="E438" s="17"/>
    </row>
    <row r="439" spans="1:5" x14ac:dyDescent="0.2">
      <c r="A439" s="17"/>
      <c r="B439" s="17"/>
      <c r="C439" s="17"/>
      <c r="D439" s="17"/>
      <c r="E439" s="17"/>
    </row>
    <row r="440" spans="1:5" x14ac:dyDescent="0.2">
      <c r="A440" s="17"/>
      <c r="B440" s="17"/>
      <c r="C440" s="17"/>
      <c r="D440" s="17"/>
      <c r="E440" s="17"/>
    </row>
    <row r="441" spans="1:5" x14ac:dyDescent="0.2">
      <c r="A441" s="17"/>
      <c r="B441" s="17"/>
      <c r="C441" s="17"/>
      <c r="D441" s="17"/>
      <c r="E441" s="17"/>
    </row>
    <row r="442" spans="1:5" x14ac:dyDescent="0.2">
      <c r="A442" s="17"/>
      <c r="B442" s="17"/>
      <c r="C442" s="17"/>
      <c r="D442" s="17"/>
      <c r="E442" s="17"/>
    </row>
    <row r="443" spans="1:5" x14ac:dyDescent="0.2">
      <c r="A443" s="17"/>
      <c r="B443" s="17"/>
      <c r="C443" s="17"/>
      <c r="D443" s="17"/>
      <c r="E443" s="17"/>
    </row>
    <row r="444" spans="1:5" x14ac:dyDescent="0.2">
      <c r="A444" s="17"/>
      <c r="B444" s="17"/>
      <c r="C444" s="17"/>
      <c r="D444" s="17"/>
      <c r="E444" s="17"/>
    </row>
    <row r="445" spans="1:5" x14ac:dyDescent="0.2">
      <c r="A445" s="17"/>
      <c r="B445" s="17"/>
      <c r="C445" s="17"/>
      <c r="D445" s="17"/>
      <c r="E445" s="17"/>
    </row>
    <row r="446" spans="1:5" x14ac:dyDescent="0.2">
      <c r="A446" s="17"/>
      <c r="B446" s="17"/>
      <c r="C446" s="17"/>
      <c r="D446" s="17"/>
      <c r="E446" s="17"/>
    </row>
    <row r="447" spans="1:5" x14ac:dyDescent="0.2">
      <c r="A447" s="17"/>
      <c r="B447" s="17"/>
      <c r="C447" s="17"/>
      <c r="D447" s="17"/>
      <c r="E447" s="17"/>
    </row>
    <row r="448" spans="1:5" x14ac:dyDescent="0.2">
      <c r="A448" s="17"/>
      <c r="B448" s="17"/>
      <c r="C448" s="17"/>
      <c r="D448" s="17"/>
      <c r="E448" s="17"/>
    </row>
    <row r="449" spans="1:5" x14ac:dyDescent="0.2">
      <c r="A449" s="17"/>
      <c r="B449" s="17"/>
      <c r="C449" s="17"/>
      <c r="D449" s="17"/>
      <c r="E449" s="17"/>
    </row>
    <row r="450" spans="1:5" x14ac:dyDescent="0.2">
      <c r="A450" s="17"/>
      <c r="B450" s="17"/>
      <c r="C450" s="17"/>
      <c r="D450" s="17"/>
      <c r="E450" s="17"/>
    </row>
    <row r="451" spans="1:5" x14ac:dyDescent="0.2">
      <c r="A451" s="17"/>
      <c r="B451" s="17"/>
      <c r="C451" s="17"/>
      <c r="D451" s="17"/>
      <c r="E451" s="17"/>
    </row>
    <row r="452" spans="1:5" x14ac:dyDescent="0.2">
      <c r="A452" s="17"/>
      <c r="B452" s="17"/>
      <c r="C452" s="17"/>
      <c r="D452" s="17"/>
      <c r="E452" s="17"/>
    </row>
    <row r="453" spans="1:5" x14ac:dyDescent="0.2">
      <c r="A453" s="17"/>
      <c r="B453" s="17"/>
      <c r="C453" s="17"/>
      <c r="D453" s="17"/>
      <c r="E453" s="17"/>
    </row>
    <row r="454" spans="1:5" x14ac:dyDescent="0.2">
      <c r="A454" s="17"/>
      <c r="B454" s="17"/>
      <c r="C454" s="17"/>
      <c r="D454" s="17"/>
      <c r="E454" s="17"/>
    </row>
    <row r="455" spans="1:5" x14ac:dyDescent="0.2">
      <c r="A455" s="17"/>
      <c r="B455" s="17"/>
      <c r="C455" s="17"/>
      <c r="D455" s="17"/>
      <c r="E455" s="17"/>
    </row>
    <row r="456" spans="1:5" x14ac:dyDescent="0.2">
      <c r="A456" s="17"/>
      <c r="B456" s="17"/>
      <c r="C456" s="17"/>
      <c r="D456" s="17"/>
      <c r="E456" s="17"/>
    </row>
    <row r="457" spans="1:5" x14ac:dyDescent="0.2">
      <c r="A457" s="17"/>
      <c r="B457" s="17"/>
      <c r="C457" s="17"/>
      <c r="D457" s="17"/>
      <c r="E457" s="17"/>
    </row>
    <row r="458" spans="1:5" x14ac:dyDescent="0.2">
      <c r="A458" s="17"/>
      <c r="B458" s="17"/>
      <c r="C458" s="17"/>
      <c r="D458" s="17"/>
      <c r="E458" s="17"/>
    </row>
    <row r="459" spans="1:5" x14ac:dyDescent="0.2">
      <c r="A459" s="17"/>
      <c r="B459" s="17"/>
      <c r="C459" s="17"/>
      <c r="D459" s="17"/>
      <c r="E459" s="17"/>
    </row>
    <row r="460" spans="1:5" x14ac:dyDescent="0.2">
      <c r="A460" s="17"/>
      <c r="B460" s="17"/>
      <c r="C460" s="17"/>
      <c r="D460" s="17"/>
      <c r="E460" s="17"/>
    </row>
    <row r="461" spans="1:5" x14ac:dyDescent="0.2">
      <c r="A461" s="17"/>
      <c r="B461" s="17"/>
      <c r="C461" s="17"/>
      <c r="D461" s="17"/>
      <c r="E461" s="17"/>
    </row>
    <row r="462" spans="1:5" x14ac:dyDescent="0.2">
      <c r="A462" s="17"/>
      <c r="B462" s="17"/>
      <c r="C462" s="17"/>
      <c r="D462" s="17"/>
      <c r="E462" s="17"/>
    </row>
    <row r="463" spans="1:5" x14ac:dyDescent="0.2">
      <c r="A463" s="17"/>
      <c r="B463" s="17"/>
      <c r="C463" s="17"/>
      <c r="D463" s="17"/>
      <c r="E463" s="17"/>
    </row>
    <row r="464" spans="1:5" x14ac:dyDescent="0.2">
      <c r="A464" s="17"/>
      <c r="B464" s="17"/>
      <c r="C464" s="17"/>
      <c r="D464" s="17"/>
      <c r="E464" s="17"/>
    </row>
    <row r="465" spans="1:5" x14ac:dyDescent="0.2">
      <c r="A465" s="17"/>
      <c r="B465" s="17"/>
      <c r="C465" s="17"/>
      <c r="D465" s="17"/>
      <c r="E465" s="17"/>
    </row>
    <row r="466" spans="1:5" x14ac:dyDescent="0.2">
      <c r="A466" s="17"/>
      <c r="B466" s="17"/>
      <c r="C466" s="17"/>
      <c r="D466" s="17"/>
      <c r="E466" s="17"/>
    </row>
    <row r="467" spans="1:5" x14ac:dyDescent="0.2">
      <c r="A467" s="17"/>
      <c r="B467" s="17"/>
      <c r="C467" s="17"/>
      <c r="D467" s="17"/>
      <c r="E467" s="17"/>
    </row>
    <row r="468" spans="1:5" x14ac:dyDescent="0.2">
      <c r="A468" s="17"/>
      <c r="B468" s="17"/>
      <c r="C468" s="17"/>
      <c r="D468" s="17"/>
      <c r="E468" s="17"/>
    </row>
    <row r="469" spans="1:5" x14ac:dyDescent="0.2">
      <c r="A469" s="17"/>
      <c r="B469" s="17"/>
      <c r="C469" s="17"/>
      <c r="D469" s="17"/>
      <c r="E469" s="17"/>
    </row>
    <row r="470" spans="1:5" x14ac:dyDescent="0.2">
      <c r="A470" s="17"/>
      <c r="B470" s="17"/>
      <c r="C470" s="17"/>
      <c r="D470" s="17"/>
      <c r="E470" s="17"/>
    </row>
    <row r="471" spans="1:5" x14ac:dyDescent="0.2">
      <c r="A471" s="17"/>
      <c r="B471" s="17"/>
      <c r="C471" s="17"/>
      <c r="D471" s="17"/>
      <c r="E471" s="17"/>
    </row>
    <row r="472" spans="1:5" x14ac:dyDescent="0.2">
      <c r="A472" s="17"/>
      <c r="B472" s="17"/>
      <c r="C472" s="17"/>
      <c r="D472" s="17"/>
      <c r="E472" s="17"/>
    </row>
    <row r="473" spans="1:5" x14ac:dyDescent="0.2">
      <c r="A473" s="17"/>
      <c r="B473" s="17"/>
      <c r="C473" s="17"/>
      <c r="D473" s="17"/>
      <c r="E473" s="17"/>
    </row>
    <row r="474" spans="1:5" x14ac:dyDescent="0.2">
      <c r="A474" s="17"/>
      <c r="B474" s="17"/>
      <c r="C474" s="17"/>
      <c r="D474" s="17"/>
      <c r="E474" s="17"/>
    </row>
    <row r="475" spans="1:5" x14ac:dyDescent="0.2">
      <c r="A475" s="17"/>
      <c r="B475" s="17"/>
      <c r="C475" s="17"/>
      <c r="D475" s="17"/>
      <c r="E475" s="17"/>
    </row>
    <row r="476" spans="1:5" x14ac:dyDescent="0.2">
      <c r="A476" s="17"/>
      <c r="B476" s="17"/>
      <c r="C476" s="17"/>
      <c r="D476" s="17"/>
      <c r="E476" s="17"/>
    </row>
    <row r="477" spans="1:5" x14ac:dyDescent="0.2">
      <c r="A477" s="17"/>
      <c r="B477" s="17"/>
      <c r="C477" s="17"/>
      <c r="D477" s="17"/>
      <c r="E477" s="17"/>
    </row>
    <row r="478" spans="1:5" x14ac:dyDescent="0.2">
      <c r="A478" s="17"/>
      <c r="B478" s="17"/>
      <c r="C478" s="17"/>
      <c r="D478" s="17"/>
      <c r="E478" s="17"/>
    </row>
    <row r="479" spans="1:5" x14ac:dyDescent="0.2">
      <c r="A479" s="17"/>
      <c r="B479" s="17"/>
      <c r="C479" s="17"/>
      <c r="D479" s="17"/>
      <c r="E479" s="17"/>
    </row>
    <row r="480" spans="1:5" x14ac:dyDescent="0.2">
      <c r="A480" s="17"/>
      <c r="B480" s="17"/>
      <c r="C480" s="17"/>
      <c r="D480" s="17"/>
      <c r="E480" s="17"/>
    </row>
    <row r="481" spans="1:5" x14ac:dyDescent="0.2">
      <c r="A481" s="17"/>
      <c r="B481" s="17"/>
      <c r="C481" s="17"/>
      <c r="D481" s="17"/>
      <c r="E481" s="17"/>
    </row>
    <row r="482" spans="1:5" x14ac:dyDescent="0.2">
      <c r="A482" s="17"/>
      <c r="B482" s="17"/>
      <c r="C482" s="17"/>
      <c r="D482" s="17"/>
      <c r="E482" s="17"/>
    </row>
    <row r="483" spans="1:5" x14ac:dyDescent="0.2">
      <c r="A483" s="17"/>
      <c r="B483" s="17"/>
      <c r="C483" s="17"/>
      <c r="D483" s="17"/>
      <c r="E483" s="17"/>
    </row>
    <row r="484" spans="1:5" x14ac:dyDescent="0.2">
      <c r="A484" s="17"/>
      <c r="B484" s="17"/>
      <c r="C484" s="17"/>
      <c r="D484" s="17"/>
      <c r="E484" s="17"/>
    </row>
    <row r="485" spans="1:5" x14ac:dyDescent="0.2">
      <c r="A485" s="17"/>
      <c r="B485" s="17"/>
      <c r="C485" s="17"/>
      <c r="D485" s="17"/>
      <c r="E485" s="17"/>
    </row>
    <row r="486" spans="1:5" x14ac:dyDescent="0.2">
      <c r="A486" s="17"/>
      <c r="B486" s="17"/>
      <c r="C486" s="17"/>
      <c r="D486" s="17"/>
      <c r="E486" s="17"/>
    </row>
    <row r="487" spans="1:5" x14ac:dyDescent="0.2">
      <c r="A487" s="17"/>
      <c r="B487" s="17"/>
      <c r="C487" s="17"/>
      <c r="D487" s="17"/>
      <c r="E487" s="17"/>
    </row>
    <row r="488" spans="1:5" x14ac:dyDescent="0.2">
      <c r="A488" s="17"/>
      <c r="B488" s="17"/>
      <c r="C488" s="17"/>
      <c r="D488" s="17"/>
      <c r="E488" s="17"/>
    </row>
    <row r="489" spans="1:5" x14ac:dyDescent="0.2">
      <c r="A489" s="17"/>
      <c r="B489" s="17"/>
      <c r="C489" s="17"/>
      <c r="D489" s="17"/>
      <c r="E489" s="17"/>
    </row>
    <row r="490" spans="1:5" x14ac:dyDescent="0.2">
      <c r="A490" s="17"/>
      <c r="B490" s="17"/>
      <c r="C490" s="17"/>
      <c r="D490" s="17"/>
      <c r="E490" s="17"/>
    </row>
    <row r="491" spans="1:5" x14ac:dyDescent="0.2">
      <c r="A491" s="17"/>
      <c r="B491" s="17"/>
      <c r="C491" s="17"/>
      <c r="D491" s="17"/>
      <c r="E491" s="17"/>
    </row>
    <row r="492" spans="1:5" x14ac:dyDescent="0.2">
      <c r="A492" s="17"/>
      <c r="B492" s="17"/>
      <c r="C492" s="17"/>
      <c r="D492" s="17"/>
      <c r="E492" s="17"/>
    </row>
    <row r="493" spans="1:5" x14ac:dyDescent="0.2">
      <c r="A493" s="17"/>
      <c r="B493" s="17"/>
      <c r="C493" s="17"/>
      <c r="D493" s="17"/>
      <c r="E493" s="17"/>
    </row>
    <row r="494" spans="1:5" x14ac:dyDescent="0.2">
      <c r="A494" s="17"/>
      <c r="B494" s="17"/>
      <c r="C494" s="17"/>
      <c r="D494" s="17"/>
      <c r="E494" s="17"/>
    </row>
    <row r="495" spans="1:5" x14ac:dyDescent="0.2">
      <c r="A495" s="17"/>
      <c r="B495" s="17"/>
      <c r="C495" s="17"/>
      <c r="D495" s="17"/>
      <c r="E495" s="17"/>
    </row>
    <row r="496" spans="1:5" x14ac:dyDescent="0.2">
      <c r="A496" s="17"/>
      <c r="B496" s="17"/>
      <c r="C496" s="17"/>
      <c r="D496" s="17"/>
      <c r="E496" s="17"/>
    </row>
    <row r="497" spans="1:5" x14ac:dyDescent="0.2">
      <c r="A497" s="17"/>
      <c r="B497" s="17"/>
      <c r="C497" s="17"/>
      <c r="D497" s="17"/>
      <c r="E497" s="17"/>
    </row>
    <row r="498" spans="1:5" x14ac:dyDescent="0.2">
      <c r="A498" s="17"/>
      <c r="B498" s="17"/>
      <c r="C498" s="17"/>
      <c r="D498" s="17"/>
      <c r="E498" s="17"/>
    </row>
    <row r="499" spans="1:5" x14ac:dyDescent="0.2">
      <c r="A499" s="17"/>
      <c r="B499" s="17"/>
      <c r="C499" s="17"/>
      <c r="D499" s="17"/>
      <c r="E499" s="17"/>
    </row>
    <row r="500" spans="1:5" x14ac:dyDescent="0.2">
      <c r="A500" s="17"/>
      <c r="B500" s="17"/>
      <c r="C500" s="17"/>
      <c r="D500" s="17"/>
      <c r="E500" s="17"/>
    </row>
    <row r="501" spans="1:5" x14ac:dyDescent="0.2">
      <c r="A501" s="17"/>
      <c r="B501" s="17"/>
      <c r="C501" s="17"/>
      <c r="D501" s="17"/>
      <c r="E501" s="17"/>
    </row>
    <row r="502" spans="1:5" x14ac:dyDescent="0.2">
      <c r="A502" s="17"/>
      <c r="B502" s="17"/>
      <c r="C502" s="17"/>
      <c r="D502" s="17"/>
      <c r="E502" s="17"/>
    </row>
    <row r="503" spans="1:5" x14ac:dyDescent="0.2">
      <c r="A503" s="17"/>
      <c r="B503" s="17"/>
      <c r="C503" s="17"/>
      <c r="D503" s="17"/>
      <c r="E503" s="17"/>
    </row>
    <row r="504" spans="1:5" x14ac:dyDescent="0.2">
      <c r="A504" s="17"/>
      <c r="B504" s="17"/>
      <c r="C504" s="17"/>
      <c r="D504" s="17"/>
      <c r="E504" s="17"/>
    </row>
    <row r="505" spans="1:5" x14ac:dyDescent="0.2">
      <c r="A505" s="17"/>
      <c r="B505" s="17"/>
      <c r="C505" s="17"/>
      <c r="D505" s="17"/>
      <c r="E505" s="17"/>
    </row>
    <row r="506" spans="1:5" x14ac:dyDescent="0.2">
      <c r="A506" s="17"/>
      <c r="B506" s="17"/>
      <c r="C506" s="17"/>
      <c r="D506" s="17"/>
      <c r="E506" s="17"/>
    </row>
    <row r="507" spans="1:5" x14ac:dyDescent="0.2">
      <c r="A507" s="17"/>
      <c r="B507" s="17"/>
      <c r="C507" s="17"/>
      <c r="D507" s="17"/>
      <c r="E507" s="17"/>
    </row>
    <row r="508" spans="1:5" x14ac:dyDescent="0.2">
      <c r="A508" s="17"/>
      <c r="B508" s="17"/>
      <c r="C508" s="17"/>
      <c r="D508" s="17"/>
      <c r="E508" s="17"/>
    </row>
    <row r="509" spans="1:5" x14ac:dyDescent="0.2">
      <c r="A509" s="17"/>
      <c r="B509" s="17"/>
      <c r="C509" s="17"/>
      <c r="D509" s="17"/>
      <c r="E509" s="17"/>
    </row>
    <row r="510" spans="1:5" x14ac:dyDescent="0.2">
      <c r="A510" s="17"/>
      <c r="B510" s="17"/>
      <c r="C510" s="17"/>
      <c r="D510" s="17"/>
      <c r="E510" s="17"/>
    </row>
    <row r="511" spans="1:5" x14ac:dyDescent="0.2">
      <c r="A511" s="17"/>
      <c r="B511" s="17"/>
      <c r="C511" s="17"/>
      <c r="D511" s="17"/>
      <c r="E511" s="17"/>
    </row>
    <row r="512" spans="1:5" x14ac:dyDescent="0.2">
      <c r="A512" s="17"/>
      <c r="B512" s="17"/>
      <c r="C512" s="17"/>
      <c r="D512" s="17"/>
      <c r="E512" s="17"/>
    </row>
    <row r="513" spans="1:5" x14ac:dyDescent="0.2">
      <c r="A513" s="17"/>
      <c r="B513" s="17"/>
      <c r="C513" s="17"/>
      <c r="D513" s="17"/>
      <c r="E513" s="17"/>
    </row>
    <row r="514" spans="1:5" x14ac:dyDescent="0.2">
      <c r="A514" s="17"/>
      <c r="B514" s="17"/>
      <c r="C514" s="17"/>
      <c r="D514" s="17"/>
      <c r="E514" s="17"/>
    </row>
    <row r="515" spans="1:5" x14ac:dyDescent="0.2">
      <c r="A515" s="17"/>
      <c r="B515" s="17"/>
      <c r="C515" s="17"/>
      <c r="D515" s="17"/>
      <c r="E515" s="17"/>
    </row>
    <row r="516" spans="1:5" x14ac:dyDescent="0.2">
      <c r="A516" s="17"/>
      <c r="B516" s="17"/>
      <c r="C516" s="17"/>
      <c r="D516" s="17"/>
      <c r="E516" s="17"/>
    </row>
    <row r="517" spans="1:5" x14ac:dyDescent="0.2">
      <c r="A517" s="17"/>
      <c r="B517" s="17"/>
      <c r="C517" s="17"/>
      <c r="D517" s="17"/>
      <c r="E517" s="17"/>
    </row>
    <row r="518" spans="1:5" x14ac:dyDescent="0.2">
      <c r="A518" s="17"/>
      <c r="B518" s="17"/>
      <c r="C518" s="17"/>
      <c r="D518" s="17"/>
      <c r="E518" s="17"/>
    </row>
    <row r="519" spans="1:5" x14ac:dyDescent="0.2">
      <c r="A519" s="17"/>
      <c r="B519" s="17"/>
      <c r="C519" s="17"/>
      <c r="D519" s="17"/>
      <c r="E519" s="17"/>
    </row>
    <row r="520" spans="1:5" x14ac:dyDescent="0.2">
      <c r="A520" s="17"/>
      <c r="B520" s="17"/>
      <c r="C520" s="17"/>
      <c r="D520" s="17"/>
      <c r="E520" s="17"/>
    </row>
    <row r="521" spans="1:5" x14ac:dyDescent="0.2">
      <c r="A521" s="17"/>
      <c r="B521" s="17"/>
      <c r="C521" s="17"/>
      <c r="D521" s="17"/>
      <c r="E521" s="17"/>
    </row>
    <row r="522" spans="1:5" x14ac:dyDescent="0.2">
      <c r="A522" s="17"/>
      <c r="B522" s="17"/>
      <c r="C522" s="17"/>
      <c r="D522" s="17"/>
      <c r="E522" s="17"/>
    </row>
    <row r="523" spans="1:5" x14ac:dyDescent="0.2">
      <c r="A523" s="17"/>
      <c r="B523" s="17"/>
      <c r="C523" s="17"/>
      <c r="D523" s="17"/>
      <c r="E523" s="17"/>
    </row>
    <row r="524" spans="1:5" x14ac:dyDescent="0.2">
      <c r="A524" s="17"/>
      <c r="B524" s="17"/>
      <c r="C524" s="17"/>
      <c r="D524" s="17"/>
      <c r="E524" s="17"/>
    </row>
    <row r="525" spans="1:5" x14ac:dyDescent="0.2">
      <c r="A525" s="17"/>
      <c r="B525" s="17"/>
      <c r="C525" s="17"/>
      <c r="D525" s="17"/>
      <c r="E525" s="17"/>
    </row>
    <row r="526" spans="1:5" x14ac:dyDescent="0.2">
      <c r="A526" s="17"/>
      <c r="B526" s="17"/>
      <c r="C526" s="17"/>
      <c r="D526" s="17"/>
      <c r="E526" s="17"/>
    </row>
    <row r="527" spans="1:5" x14ac:dyDescent="0.2">
      <c r="A527" s="17"/>
      <c r="B527" s="17"/>
      <c r="C527" s="17"/>
      <c r="D527" s="17"/>
      <c r="E527" s="17"/>
    </row>
    <row r="528" spans="1:5" x14ac:dyDescent="0.2">
      <c r="A528" s="17"/>
      <c r="B528" s="17"/>
      <c r="C528" s="17"/>
      <c r="D528" s="17"/>
      <c r="E528" s="17"/>
    </row>
    <row r="529" spans="1:5" x14ac:dyDescent="0.2">
      <c r="A529" s="17"/>
      <c r="B529" s="17"/>
      <c r="C529" s="17"/>
      <c r="D529" s="17"/>
      <c r="E529" s="17"/>
    </row>
    <row r="530" spans="1:5" x14ac:dyDescent="0.2">
      <c r="A530" s="17"/>
      <c r="B530" s="17"/>
      <c r="C530" s="17"/>
      <c r="D530" s="17"/>
      <c r="E530" s="17"/>
    </row>
    <row r="531" spans="1:5" x14ac:dyDescent="0.2">
      <c r="A531" s="17"/>
      <c r="B531" s="17"/>
      <c r="C531" s="17"/>
      <c r="D531" s="17"/>
      <c r="E531" s="17"/>
    </row>
    <row r="532" spans="1:5" x14ac:dyDescent="0.2">
      <c r="A532" s="17"/>
      <c r="B532" s="17"/>
      <c r="C532" s="17"/>
      <c r="D532" s="17"/>
      <c r="E532" s="17"/>
    </row>
    <row r="533" spans="1:5" x14ac:dyDescent="0.2">
      <c r="A533" s="17"/>
      <c r="B533" s="17"/>
      <c r="C533" s="17"/>
      <c r="D533" s="17"/>
      <c r="E533" s="17"/>
    </row>
    <row r="534" spans="1:5" x14ac:dyDescent="0.2">
      <c r="A534" s="17"/>
      <c r="B534" s="17"/>
      <c r="C534" s="17"/>
      <c r="D534" s="17"/>
      <c r="E534" s="17"/>
    </row>
    <row r="535" spans="1:5" x14ac:dyDescent="0.2">
      <c r="A535" s="17"/>
      <c r="B535" s="17"/>
      <c r="C535" s="17"/>
      <c r="D535" s="17"/>
      <c r="E535" s="17"/>
    </row>
    <row r="536" spans="1:5" x14ac:dyDescent="0.2">
      <c r="A536" s="17"/>
      <c r="B536" s="17"/>
      <c r="C536" s="17"/>
      <c r="D536" s="17"/>
      <c r="E536" s="17"/>
    </row>
    <row r="537" spans="1:5" x14ac:dyDescent="0.2">
      <c r="A537" s="17"/>
      <c r="B537" s="17"/>
      <c r="C537" s="17"/>
      <c r="D537" s="17"/>
      <c r="E537" s="17"/>
    </row>
    <row r="538" spans="1:5" x14ac:dyDescent="0.2">
      <c r="A538" s="17"/>
      <c r="B538" s="17"/>
      <c r="C538" s="17"/>
      <c r="D538" s="17"/>
      <c r="E538" s="17"/>
    </row>
    <row r="539" spans="1:5" x14ac:dyDescent="0.2">
      <c r="A539" s="17"/>
      <c r="B539" s="17"/>
      <c r="C539" s="17"/>
      <c r="D539" s="17"/>
      <c r="E539" s="17"/>
    </row>
    <row r="540" spans="1:5" x14ac:dyDescent="0.2">
      <c r="A540" s="17"/>
      <c r="B540" s="17"/>
      <c r="C540" s="17"/>
      <c r="D540" s="17"/>
      <c r="E540" s="17"/>
    </row>
    <row r="541" spans="1:5" x14ac:dyDescent="0.2">
      <c r="A541" s="17"/>
      <c r="B541" s="17"/>
      <c r="C541" s="17"/>
      <c r="D541" s="17"/>
      <c r="E541" s="17"/>
    </row>
    <row r="542" spans="1:5" x14ac:dyDescent="0.2">
      <c r="A542" s="17"/>
      <c r="B542" s="17"/>
      <c r="C542" s="17"/>
      <c r="D542" s="17"/>
      <c r="E542" s="17"/>
    </row>
    <row r="543" spans="1:5" x14ac:dyDescent="0.2">
      <c r="A543" s="17"/>
      <c r="B543" s="17"/>
      <c r="C543" s="17"/>
      <c r="D543" s="17"/>
      <c r="E543" s="17"/>
    </row>
    <row r="544" spans="1:5" x14ac:dyDescent="0.2">
      <c r="A544" s="17"/>
      <c r="B544" s="17"/>
      <c r="C544" s="17"/>
      <c r="D544" s="17"/>
      <c r="E544" s="17"/>
    </row>
    <row r="545" spans="1:5" x14ac:dyDescent="0.2">
      <c r="A545" s="17"/>
      <c r="B545" s="17"/>
      <c r="C545" s="17"/>
      <c r="D545" s="17"/>
      <c r="E545" s="17"/>
    </row>
    <row r="546" spans="1:5" x14ac:dyDescent="0.2">
      <c r="A546" s="17"/>
      <c r="B546" s="17"/>
      <c r="C546" s="17"/>
      <c r="D546" s="17"/>
      <c r="E546" s="17"/>
    </row>
    <row r="547" spans="1:5" x14ac:dyDescent="0.2">
      <c r="A547" s="17"/>
      <c r="B547" s="17"/>
      <c r="C547" s="17"/>
      <c r="D547" s="17"/>
      <c r="E547" s="17"/>
    </row>
    <row r="548" spans="1:5" x14ac:dyDescent="0.2">
      <c r="A548" s="17"/>
      <c r="B548" s="17"/>
      <c r="C548" s="17"/>
      <c r="D548" s="17"/>
      <c r="E548" s="17"/>
    </row>
    <row r="549" spans="1:5" x14ac:dyDescent="0.2">
      <c r="A549" s="17"/>
      <c r="B549" s="17"/>
      <c r="C549" s="17"/>
      <c r="D549" s="17"/>
      <c r="E549" s="17"/>
    </row>
    <row r="550" spans="1:5" x14ac:dyDescent="0.2">
      <c r="A550" s="17"/>
      <c r="B550" s="17"/>
      <c r="C550" s="17"/>
      <c r="D550" s="17"/>
      <c r="E550" s="17"/>
    </row>
    <row r="551" spans="1:5" x14ac:dyDescent="0.2">
      <c r="A551" s="17"/>
      <c r="B551" s="17"/>
      <c r="C551" s="17"/>
      <c r="D551" s="17"/>
      <c r="E551" s="17"/>
    </row>
    <row r="552" spans="1:5" x14ac:dyDescent="0.2">
      <c r="A552" s="17"/>
      <c r="B552" s="17"/>
      <c r="C552" s="17"/>
      <c r="D552" s="17"/>
      <c r="E552" s="17"/>
    </row>
    <row r="553" spans="1:5" x14ac:dyDescent="0.2">
      <c r="A553" s="17"/>
      <c r="B553" s="17"/>
      <c r="C553" s="17"/>
      <c r="D553" s="17"/>
      <c r="E553" s="17"/>
    </row>
    <row r="554" spans="1:5" x14ac:dyDescent="0.2">
      <c r="A554" s="17"/>
      <c r="B554" s="17"/>
      <c r="C554" s="17"/>
      <c r="D554" s="17"/>
      <c r="E554" s="17"/>
    </row>
    <row r="555" spans="1:5" x14ac:dyDescent="0.2">
      <c r="A555" s="17"/>
      <c r="B555" s="17"/>
      <c r="C555" s="17"/>
      <c r="D555" s="17"/>
      <c r="E555" s="17"/>
    </row>
    <row r="556" spans="1:5" x14ac:dyDescent="0.2">
      <c r="A556" s="17"/>
      <c r="B556" s="17"/>
      <c r="C556" s="17"/>
      <c r="D556" s="17"/>
      <c r="E556" s="17"/>
    </row>
    <row r="557" spans="1:5" x14ac:dyDescent="0.2">
      <c r="A557" s="17"/>
      <c r="B557" s="17"/>
      <c r="C557" s="17"/>
      <c r="D557" s="17"/>
      <c r="E557" s="17"/>
    </row>
    <row r="558" spans="1:5" x14ac:dyDescent="0.2">
      <c r="A558" s="17"/>
      <c r="B558" s="17"/>
      <c r="C558" s="17"/>
      <c r="D558" s="17"/>
      <c r="E558" s="17"/>
    </row>
    <row r="559" spans="1:5" x14ac:dyDescent="0.2">
      <c r="A559" s="17"/>
      <c r="B559" s="17"/>
      <c r="C559" s="17"/>
      <c r="D559" s="17"/>
      <c r="E559" s="17"/>
    </row>
    <row r="560" spans="1:5" x14ac:dyDescent="0.2">
      <c r="A560" s="17"/>
      <c r="B560" s="17"/>
      <c r="C560" s="17"/>
      <c r="D560" s="17"/>
      <c r="E560" s="17"/>
    </row>
    <row r="561" spans="1:5" x14ac:dyDescent="0.2">
      <c r="A561" s="17"/>
      <c r="B561" s="17"/>
      <c r="C561" s="17"/>
      <c r="D561" s="17"/>
      <c r="E561" s="17"/>
    </row>
    <row r="562" spans="1:5" x14ac:dyDescent="0.2">
      <c r="A562" s="17"/>
      <c r="B562" s="17"/>
      <c r="C562" s="17"/>
      <c r="D562" s="17"/>
      <c r="E562" s="17"/>
    </row>
    <row r="563" spans="1:5" x14ac:dyDescent="0.2">
      <c r="A563" s="17"/>
      <c r="B563" s="17"/>
      <c r="C563" s="17"/>
      <c r="D563" s="17"/>
      <c r="E563" s="17"/>
    </row>
    <row r="564" spans="1:5" x14ac:dyDescent="0.2">
      <c r="A564" s="17"/>
      <c r="B564" s="17"/>
      <c r="C564" s="17"/>
      <c r="D564" s="17"/>
      <c r="E564" s="17"/>
    </row>
    <row r="565" spans="1:5" x14ac:dyDescent="0.2">
      <c r="A565" s="17"/>
      <c r="B565" s="17"/>
      <c r="C565" s="17"/>
      <c r="D565" s="17"/>
      <c r="E565" s="17"/>
    </row>
    <row r="566" spans="1:5" x14ac:dyDescent="0.2">
      <c r="A566" s="17"/>
      <c r="B566" s="17"/>
      <c r="C566" s="17"/>
      <c r="D566" s="17"/>
      <c r="E566" s="17"/>
    </row>
    <row r="567" spans="1:5" x14ac:dyDescent="0.2">
      <c r="A567" s="17"/>
      <c r="B567" s="17"/>
      <c r="C567" s="17"/>
      <c r="D567" s="17"/>
      <c r="E567" s="17"/>
    </row>
    <row r="568" spans="1:5" x14ac:dyDescent="0.2">
      <c r="A568" s="17"/>
      <c r="B568" s="17"/>
      <c r="C568" s="17"/>
      <c r="D568" s="17"/>
      <c r="E568" s="17"/>
    </row>
    <row r="569" spans="1:5" x14ac:dyDescent="0.2">
      <c r="A569" s="17"/>
      <c r="B569" s="17"/>
      <c r="C569" s="17"/>
      <c r="D569" s="17"/>
      <c r="E569" s="17"/>
    </row>
    <row r="570" spans="1:5" x14ac:dyDescent="0.2">
      <c r="A570" s="17"/>
      <c r="B570" s="17"/>
      <c r="C570" s="17"/>
      <c r="D570" s="17"/>
      <c r="E570" s="17"/>
    </row>
    <row r="571" spans="1:5" x14ac:dyDescent="0.2">
      <c r="A571" s="17"/>
      <c r="B571" s="17"/>
      <c r="C571" s="17"/>
      <c r="D571" s="17"/>
      <c r="E571" s="17"/>
    </row>
    <row r="572" spans="1:5" x14ac:dyDescent="0.2">
      <c r="A572" s="17"/>
      <c r="B572" s="17"/>
      <c r="C572" s="17"/>
      <c r="D572" s="17"/>
      <c r="E572" s="17"/>
    </row>
    <row r="573" spans="1:5" x14ac:dyDescent="0.2">
      <c r="A573" s="17"/>
      <c r="B573" s="17"/>
      <c r="C573" s="17"/>
      <c r="D573" s="17"/>
      <c r="E573" s="17"/>
    </row>
    <row r="574" spans="1:5" x14ac:dyDescent="0.2">
      <c r="A574" s="17"/>
      <c r="B574" s="17"/>
      <c r="C574" s="17"/>
      <c r="D574" s="17"/>
      <c r="E574" s="17"/>
    </row>
    <row r="575" spans="1:5" x14ac:dyDescent="0.2">
      <c r="A575" s="17"/>
      <c r="B575" s="17"/>
      <c r="C575" s="17"/>
      <c r="D575" s="17"/>
      <c r="E575" s="17"/>
    </row>
    <row r="576" spans="1:5" x14ac:dyDescent="0.2">
      <c r="A576" s="17"/>
      <c r="B576" s="17"/>
      <c r="C576" s="17"/>
      <c r="D576" s="17"/>
      <c r="E576" s="17"/>
    </row>
    <row r="577" spans="1:5" x14ac:dyDescent="0.2">
      <c r="A577" s="17"/>
      <c r="B577" s="17"/>
      <c r="C577" s="17"/>
      <c r="D577" s="17"/>
      <c r="E577" s="17"/>
    </row>
    <row r="578" spans="1:5" x14ac:dyDescent="0.2">
      <c r="A578" s="17"/>
      <c r="B578" s="17"/>
      <c r="C578" s="17"/>
      <c r="D578" s="17"/>
      <c r="E578" s="17"/>
    </row>
    <row r="579" spans="1:5" x14ac:dyDescent="0.2">
      <c r="A579" s="17"/>
      <c r="B579" s="17"/>
      <c r="C579" s="17"/>
      <c r="D579" s="17"/>
      <c r="E579" s="17"/>
    </row>
    <row r="580" spans="1:5" x14ac:dyDescent="0.2">
      <c r="A580" s="17"/>
      <c r="B580" s="17"/>
      <c r="C580" s="17"/>
      <c r="D580" s="17"/>
      <c r="E580" s="17"/>
    </row>
    <row r="581" spans="1:5" x14ac:dyDescent="0.2">
      <c r="A581" s="17"/>
      <c r="B581" s="17"/>
      <c r="C581" s="17"/>
      <c r="D581" s="17"/>
      <c r="E581" s="17"/>
    </row>
    <row r="582" spans="1:5" x14ac:dyDescent="0.2">
      <c r="A582" s="17"/>
      <c r="B582" s="17"/>
      <c r="C582" s="17"/>
      <c r="D582" s="17"/>
      <c r="E582" s="17"/>
    </row>
    <row r="583" spans="1:5" x14ac:dyDescent="0.2">
      <c r="A583" s="17"/>
      <c r="B583" s="17"/>
      <c r="C583" s="17"/>
      <c r="D583" s="17"/>
      <c r="E583" s="17"/>
    </row>
    <row r="584" spans="1:5" x14ac:dyDescent="0.2">
      <c r="A584" s="17"/>
      <c r="B584" s="17"/>
      <c r="C584" s="17"/>
      <c r="D584" s="17"/>
      <c r="E584" s="17"/>
    </row>
    <row r="585" spans="1:5" x14ac:dyDescent="0.2">
      <c r="A585" s="17"/>
      <c r="B585" s="17"/>
      <c r="C585" s="17"/>
      <c r="D585" s="17"/>
      <c r="E585" s="17"/>
    </row>
    <row r="586" spans="1:5" x14ac:dyDescent="0.2">
      <c r="A586" s="17"/>
      <c r="B586" s="17"/>
      <c r="C586" s="17"/>
      <c r="D586" s="17"/>
      <c r="E586" s="17"/>
    </row>
    <row r="587" spans="1:5" x14ac:dyDescent="0.2">
      <c r="A587" s="17"/>
      <c r="B587" s="17"/>
      <c r="C587" s="17"/>
      <c r="D587" s="17"/>
      <c r="E587" s="17"/>
    </row>
    <row r="588" spans="1:5" x14ac:dyDescent="0.2">
      <c r="A588" s="17"/>
      <c r="B588" s="17"/>
      <c r="C588" s="17"/>
      <c r="D588" s="17"/>
      <c r="E588" s="17"/>
    </row>
    <row r="589" spans="1:5" x14ac:dyDescent="0.2">
      <c r="A589" s="17"/>
      <c r="B589" s="17"/>
      <c r="C589" s="17"/>
      <c r="D589" s="17"/>
      <c r="E589" s="17"/>
    </row>
    <row r="590" spans="1:5" x14ac:dyDescent="0.2">
      <c r="A590" s="17"/>
      <c r="B590" s="17"/>
      <c r="C590" s="17"/>
      <c r="D590" s="17"/>
      <c r="E590" s="17"/>
    </row>
    <row r="591" spans="1:5" x14ac:dyDescent="0.2">
      <c r="A591" s="17"/>
      <c r="B591" s="17"/>
      <c r="C591" s="17"/>
      <c r="D591" s="17"/>
      <c r="E591" s="17"/>
    </row>
    <row r="592" spans="1:5" x14ac:dyDescent="0.2">
      <c r="A592" s="17"/>
      <c r="B592" s="17"/>
      <c r="C592" s="17"/>
      <c r="D592" s="17"/>
      <c r="E592" s="17"/>
    </row>
    <row r="593" spans="1:5" x14ac:dyDescent="0.2">
      <c r="A593" s="17"/>
      <c r="B593" s="17"/>
      <c r="C593" s="17"/>
      <c r="D593" s="17"/>
      <c r="E593" s="17"/>
    </row>
    <row r="594" spans="1:5" x14ac:dyDescent="0.2">
      <c r="A594" s="17"/>
      <c r="B594" s="17"/>
      <c r="C594" s="17"/>
      <c r="D594" s="17"/>
      <c r="E594" s="17"/>
    </row>
    <row r="595" spans="1:5" x14ac:dyDescent="0.2">
      <c r="A595" s="17"/>
      <c r="B595" s="17"/>
      <c r="C595" s="17"/>
      <c r="D595" s="17"/>
      <c r="E595" s="17"/>
    </row>
    <row r="596" spans="1:5" x14ac:dyDescent="0.2">
      <c r="A596" s="17"/>
      <c r="B596" s="17"/>
      <c r="C596" s="17"/>
      <c r="D596" s="17"/>
      <c r="E596" s="17"/>
    </row>
    <row r="597" spans="1:5" x14ac:dyDescent="0.2">
      <c r="A597" s="17"/>
      <c r="B597" s="17"/>
      <c r="C597" s="17"/>
      <c r="D597" s="17"/>
      <c r="E597" s="17"/>
    </row>
    <row r="598" spans="1:5" x14ac:dyDescent="0.2">
      <c r="A598" s="17"/>
      <c r="B598" s="17"/>
      <c r="C598" s="17"/>
      <c r="D598" s="17"/>
      <c r="E598" s="17"/>
    </row>
    <row r="599" spans="1:5" x14ac:dyDescent="0.2">
      <c r="A599" s="17"/>
      <c r="B599" s="17"/>
      <c r="C599" s="17"/>
      <c r="D599" s="17"/>
      <c r="E599" s="17"/>
    </row>
    <row r="600" spans="1:5" x14ac:dyDescent="0.2">
      <c r="A600" s="17"/>
      <c r="B600" s="17"/>
      <c r="C600" s="17"/>
      <c r="D600" s="17"/>
      <c r="E600" s="17"/>
    </row>
    <row r="601" spans="1:5" x14ac:dyDescent="0.2">
      <c r="A601" s="17"/>
      <c r="B601" s="17"/>
      <c r="C601" s="17"/>
      <c r="D601" s="17"/>
      <c r="E601" s="17"/>
    </row>
    <row r="602" spans="1:5" x14ac:dyDescent="0.2">
      <c r="A602" s="17"/>
      <c r="B602" s="17"/>
      <c r="C602" s="17"/>
      <c r="D602" s="17"/>
      <c r="E602" s="17"/>
    </row>
    <row r="603" spans="1:5" x14ac:dyDescent="0.2">
      <c r="A603" s="17"/>
      <c r="B603" s="17"/>
      <c r="C603" s="17"/>
      <c r="D603" s="17"/>
      <c r="E603" s="17"/>
    </row>
    <row r="604" spans="1:5" x14ac:dyDescent="0.2">
      <c r="A604" s="17"/>
      <c r="B604" s="17"/>
      <c r="C604" s="17"/>
      <c r="D604" s="17"/>
      <c r="E604" s="17"/>
    </row>
    <row r="605" spans="1:5" x14ac:dyDescent="0.2">
      <c r="A605" s="17"/>
      <c r="B605" s="17"/>
      <c r="C605" s="17"/>
      <c r="D605" s="17"/>
      <c r="E605" s="17"/>
    </row>
    <row r="606" spans="1:5" x14ac:dyDescent="0.2">
      <c r="A606" s="17"/>
      <c r="B606" s="17"/>
      <c r="C606" s="17"/>
      <c r="D606" s="17"/>
      <c r="E606" s="17"/>
    </row>
    <row r="607" spans="1:5" x14ac:dyDescent="0.2">
      <c r="A607" s="17"/>
      <c r="B607" s="17"/>
      <c r="C607" s="17"/>
      <c r="D607" s="17"/>
      <c r="E607" s="17"/>
    </row>
    <row r="608" spans="1:5" x14ac:dyDescent="0.2">
      <c r="A608" s="17"/>
      <c r="B608" s="17"/>
      <c r="C608" s="17"/>
      <c r="D608" s="17"/>
      <c r="E608" s="17"/>
    </row>
    <row r="609" spans="1:5" x14ac:dyDescent="0.2">
      <c r="A609" s="17"/>
      <c r="B609" s="17"/>
      <c r="C609" s="17"/>
      <c r="D609" s="17"/>
      <c r="E609" s="17"/>
    </row>
    <row r="610" spans="1:5" x14ac:dyDescent="0.2">
      <c r="A610" s="17"/>
      <c r="B610" s="17"/>
      <c r="C610" s="17"/>
      <c r="D610" s="17"/>
      <c r="E610" s="17"/>
    </row>
    <row r="611" spans="1:5" x14ac:dyDescent="0.2">
      <c r="A611" s="17"/>
      <c r="B611" s="17"/>
      <c r="C611" s="17"/>
      <c r="D611" s="17"/>
      <c r="E611" s="17"/>
    </row>
    <row r="612" spans="1:5" x14ac:dyDescent="0.2">
      <c r="A612" s="17"/>
      <c r="B612" s="17"/>
      <c r="C612" s="17"/>
      <c r="D612" s="17"/>
      <c r="E612" s="17"/>
    </row>
    <row r="613" spans="1:5" x14ac:dyDescent="0.2">
      <c r="A613" s="17"/>
      <c r="B613" s="17"/>
      <c r="C613" s="17"/>
      <c r="D613" s="17"/>
      <c r="E613" s="17"/>
    </row>
    <row r="614" spans="1:5" x14ac:dyDescent="0.2">
      <c r="A614" s="17"/>
      <c r="B614" s="17"/>
      <c r="C614" s="17"/>
      <c r="D614" s="17"/>
      <c r="E614" s="17"/>
    </row>
    <row r="615" spans="1:5" x14ac:dyDescent="0.2">
      <c r="A615" s="17"/>
      <c r="B615" s="17"/>
      <c r="C615" s="17"/>
      <c r="D615" s="17"/>
      <c r="E615" s="17"/>
    </row>
    <row r="616" spans="1:5" x14ac:dyDescent="0.2">
      <c r="A616" s="17"/>
      <c r="B616" s="17"/>
      <c r="C616" s="17"/>
      <c r="D616" s="17"/>
      <c r="E616" s="17"/>
    </row>
    <row r="617" spans="1:5" x14ac:dyDescent="0.2">
      <c r="A617" s="17"/>
      <c r="B617" s="17"/>
      <c r="C617" s="17"/>
      <c r="D617" s="17"/>
      <c r="E617" s="17"/>
    </row>
    <row r="618" spans="1:5" x14ac:dyDescent="0.2">
      <c r="A618" s="17"/>
      <c r="B618" s="17"/>
      <c r="C618" s="17"/>
      <c r="D618" s="17"/>
      <c r="E618" s="17"/>
    </row>
    <row r="619" spans="1:5" x14ac:dyDescent="0.2">
      <c r="A619" s="17"/>
      <c r="B619" s="17"/>
      <c r="C619" s="17"/>
      <c r="D619" s="17"/>
      <c r="E619" s="17"/>
    </row>
    <row r="620" spans="1:5" x14ac:dyDescent="0.2">
      <c r="A620" s="17"/>
      <c r="B620" s="17"/>
      <c r="C620" s="17"/>
      <c r="D620" s="17"/>
      <c r="E620" s="17"/>
    </row>
    <row r="621" spans="1:5" x14ac:dyDescent="0.2">
      <c r="A621" s="17"/>
      <c r="B621" s="17"/>
      <c r="C621" s="17"/>
      <c r="D621" s="17"/>
      <c r="E621" s="17"/>
    </row>
    <row r="622" spans="1:5" x14ac:dyDescent="0.2">
      <c r="A622" s="17"/>
      <c r="B622" s="17"/>
      <c r="C622" s="17"/>
      <c r="D622" s="17"/>
      <c r="E622" s="17"/>
    </row>
    <row r="623" spans="1:5" x14ac:dyDescent="0.2">
      <c r="A623" s="17"/>
      <c r="B623" s="17"/>
      <c r="C623" s="17"/>
      <c r="D623" s="17"/>
      <c r="E623" s="17"/>
    </row>
    <row r="624" spans="1:5" x14ac:dyDescent="0.2">
      <c r="A624" s="17"/>
      <c r="B624" s="17"/>
      <c r="C624" s="17"/>
      <c r="D624" s="17"/>
      <c r="E624" s="17"/>
    </row>
    <row r="625" spans="1:5" x14ac:dyDescent="0.2">
      <c r="A625" s="17"/>
      <c r="B625" s="17"/>
      <c r="C625" s="17"/>
      <c r="D625" s="17"/>
      <c r="E625" s="17"/>
    </row>
    <row r="626" spans="1:5" x14ac:dyDescent="0.2">
      <c r="A626" s="17"/>
      <c r="B626" s="17"/>
      <c r="C626" s="17"/>
      <c r="D626" s="17"/>
      <c r="E626" s="17"/>
    </row>
    <row r="627" spans="1:5" x14ac:dyDescent="0.2">
      <c r="A627" s="17"/>
      <c r="B627" s="17"/>
      <c r="C627" s="17"/>
      <c r="D627" s="17"/>
      <c r="E627" s="17"/>
    </row>
    <row r="628" spans="1:5" x14ac:dyDescent="0.2">
      <c r="A628" s="17"/>
      <c r="B628" s="17"/>
      <c r="C628" s="17"/>
      <c r="D628" s="17"/>
      <c r="E628" s="17"/>
    </row>
    <row r="629" spans="1:5" x14ac:dyDescent="0.2">
      <c r="A629" s="17"/>
      <c r="B629" s="17"/>
      <c r="C629" s="17"/>
      <c r="D629" s="17"/>
      <c r="E629" s="17"/>
    </row>
    <row r="630" spans="1:5" x14ac:dyDescent="0.2">
      <c r="A630" s="17"/>
      <c r="B630" s="17"/>
      <c r="C630" s="17"/>
      <c r="D630" s="17"/>
      <c r="E630" s="17"/>
    </row>
    <row r="631" spans="1:5" x14ac:dyDescent="0.2">
      <c r="A631" s="17"/>
      <c r="B631" s="17"/>
      <c r="C631" s="17"/>
      <c r="D631" s="17"/>
      <c r="E631" s="17"/>
    </row>
    <row r="632" spans="1:5" x14ac:dyDescent="0.2">
      <c r="A632" s="17"/>
      <c r="B632" s="17"/>
      <c r="C632" s="17"/>
      <c r="D632" s="17"/>
      <c r="E632" s="17"/>
    </row>
    <row r="633" spans="1:5" x14ac:dyDescent="0.2">
      <c r="A633" s="17"/>
      <c r="B633" s="17"/>
      <c r="C633" s="17"/>
      <c r="D633" s="17"/>
      <c r="E633" s="17"/>
    </row>
    <row r="634" spans="1:5" x14ac:dyDescent="0.2">
      <c r="A634" s="17"/>
      <c r="B634" s="17"/>
      <c r="C634" s="17"/>
      <c r="D634" s="17"/>
      <c r="E634" s="17"/>
    </row>
    <row r="635" spans="1:5" x14ac:dyDescent="0.2">
      <c r="A635" s="17"/>
      <c r="B635" s="17"/>
      <c r="C635" s="17"/>
      <c r="D635" s="17"/>
      <c r="E635" s="17"/>
    </row>
    <row r="636" spans="1:5" x14ac:dyDescent="0.2">
      <c r="A636" s="17"/>
      <c r="B636" s="17"/>
      <c r="C636" s="17"/>
      <c r="D636" s="17"/>
      <c r="E636" s="17"/>
    </row>
    <row r="637" spans="1:5" x14ac:dyDescent="0.2">
      <c r="A637" s="17"/>
      <c r="B637" s="17"/>
      <c r="C637" s="17"/>
      <c r="D637" s="17"/>
      <c r="E637" s="17"/>
    </row>
    <row r="638" spans="1:5" x14ac:dyDescent="0.2">
      <c r="A638" s="17"/>
      <c r="B638" s="17"/>
      <c r="C638" s="17"/>
      <c r="D638" s="17"/>
      <c r="E638" s="17"/>
    </row>
    <row r="639" spans="1:5" x14ac:dyDescent="0.2">
      <c r="A639" s="17"/>
      <c r="B639" s="17"/>
      <c r="C639" s="17"/>
      <c r="D639" s="17"/>
      <c r="E639" s="17"/>
    </row>
    <row r="640" spans="1:5" x14ac:dyDescent="0.2">
      <c r="A640" s="17"/>
      <c r="B640" s="17"/>
      <c r="C640" s="17"/>
      <c r="D640" s="17"/>
      <c r="E640" s="17"/>
    </row>
    <row r="641" spans="1:5" x14ac:dyDescent="0.2">
      <c r="A641" s="17"/>
      <c r="B641" s="17"/>
      <c r="C641" s="17"/>
      <c r="D641" s="17"/>
      <c r="E641" s="17"/>
    </row>
    <row r="642" spans="1:5" x14ac:dyDescent="0.2">
      <c r="A642" s="17"/>
      <c r="B642" s="17"/>
      <c r="C642" s="17"/>
      <c r="D642" s="17"/>
      <c r="E642" s="17"/>
    </row>
    <row r="643" spans="1:5" x14ac:dyDescent="0.2">
      <c r="A643" s="17"/>
      <c r="B643" s="17"/>
      <c r="C643" s="17"/>
      <c r="D643" s="17"/>
      <c r="E643" s="17"/>
    </row>
    <row r="644" spans="1:5" x14ac:dyDescent="0.2">
      <c r="A644" s="17"/>
      <c r="B644" s="17"/>
      <c r="C644" s="17"/>
      <c r="D644" s="17"/>
      <c r="E644" s="17"/>
    </row>
    <row r="645" spans="1:5" x14ac:dyDescent="0.2">
      <c r="A645" s="17"/>
      <c r="B645" s="17"/>
      <c r="C645" s="17"/>
      <c r="D645" s="17"/>
      <c r="E645" s="17"/>
    </row>
    <row r="646" spans="1:5" x14ac:dyDescent="0.2">
      <c r="A646" s="17"/>
      <c r="B646" s="17"/>
      <c r="C646" s="17"/>
      <c r="D646" s="17"/>
      <c r="E646" s="17"/>
    </row>
    <row r="647" spans="1:5" x14ac:dyDescent="0.2">
      <c r="A647" s="17"/>
      <c r="B647" s="17"/>
      <c r="C647" s="17"/>
      <c r="D647" s="17"/>
      <c r="E647" s="17"/>
    </row>
    <row r="648" spans="1:5" x14ac:dyDescent="0.2">
      <c r="A648" s="17"/>
      <c r="B648" s="17"/>
      <c r="C648" s="17"/>
      <c r="D648" s="17"/>
      <c r="E648" s="17"/>
    </row>
    <row r="649" spans="1:5" x14ac:dyDescent="0.2">
      <c r="A649" s="17"/>
      <c r="B649" s="17"/>
      <c r="C649" s="17"/>
      <c r="D649" s="17"/>
      <c r="E649" s="17"/>
    </row>
    <row r="650" spans="1:5" x14ac:dyDescent="0.2">
      <c r="A650" s="17"/>
      <c r="B650" s="17"/>
      <c r="C650" s="17"/>
      <c r="D650" s="17"/>
      <c r="E650" s="17"/>
    </row>
    <row r="651" spans="1:5" x14ac:dyDescent="0.2">
      <c r="A651" s="17"/>
      <c r="B651" s="17"/>
      <c r="C651" s="17"/>
      <c r="D651" s="17"/>
      <c r="E651" s="17"/>
    </row>
    <row r="652" spans="1:5" x14ac:dyDescent="0.2">
      <c r="A652" s="17"/>
      <c r="B652" s="17"/>
      <c r="C652" s="17"/>
      <c r="D652" s="17"/>
      <c r="E652" s="17"/>
    </row>
    <row r="653" spans="1:5" x14ac:dyDescent="0.2">
      <c r="A653" s="17"/>
      <c r="B653" s="17"/>
      <c r="C653" s="17"/>
      <c r="D653" s="17"/>
      <c r="E653" s="17"/>
    </row>
    <row r="654" spans="1:5" x14ac:dyDescent="0.2">
      <c r="A654" s="17"/>
      <c r="B654" s="17"/>
      <c r="C654" s="17"/>
      <c r="D654" s="17"/>
      <c r="E654" s="17"/>
    </row>
    <row r="655" spans="1:5" x14ac:dyDescent="0.2">
      <c r="A655" s="17"/>
      <c r="B655" s="17"/>
      <c r="C655" s="17"/>
      <c r="D655" s="17"/>
      <c r="E655" s="17"/>
    </row>
    <row r="656" spans="1:5" x14ac:dyDescent="0.2">
      <c r="A656" s="17"/>
      <c r="B656" s="17"/>
      <c r="C656" s="17"/>
      <c r="D656" s="17"/>
      <c r="E656" s="17"/>
    </row>
    <row r="657" spans="1:5" x14ac:dyDescent="0.2">
      <c r="A657" s="17"/>
      <c r="B657" s="17"/>
      <c r="C657" s="17"/>
      <c r="D657" s="17"/>
      <c r="E657" s="17"/>
    </row>
  </sheetData>
  <mergeCells count="14">
    <mergeCell ref="A44:H44"/>
    <mergeCell ref="A3:A4"/>
    <mergeCell ref="B3:B4"/>
    <mergeCell ref="C3:E3"/>
    <mergeCell ref="A1:H1"/>
    <mergeCell ref="F3:F4"/>
    <mergeCell ref="G3:G4"/>
    <mergeCell ref="H3:H4"/>
    <mergeCell ref="H46:H47"/>
    <mergeCell ref="C46:E46"/>
    <mergeCell ref="F46:F47"/>
    <mergeCell ref="G46:G47"/>
    <mergeCell ref="A46:A47"/>
    <mergeCell ref="B46:B47"/>
  </mergeCells>
  <phoneticPr fontId="0" type="noConversion"/>
  <printOptions horizontalCentered="1"/>
  <pageMargins left="0.54" right="0" top="0" bottom="0" header="0" footer="0"/>
  <pageSetup paperSize="9" scale="82" firstPageNumber="66" orientation="landscape" useFirstPageNumber="1" r:id="rId1"/>
  <headerFooter alignWithMargins="0">
    <oddFooter>&amp;L&amp;Z&amp;F+&amp;F+&amp;A&amp;C&amp;P&amp;R&amp;D+&amp;T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Q157"/>
  <sheetViews>
    <sheetView topLeftCell="A70" workbookViewId="0">
      <selection activeCell="A51" sqref="A51:Q51"/>
    </sheetView>
  </sheetViews>
  <sheetFormatPr baseColWidth="10" defaultRowHeight="11.25" x14ac:dyDescent="0.2"/>
  <cols>
    <col min="1" max="1" width="45.5" customWidth="1"/>
    <col min="2" max="2" width="10.5" style="36" bestFit="1" customWidth="1"/>
    <col min="3" max="3" width="7" style="31" customWidth="1"/>
    <col min="4" max="4" width="10.5" style="36" bestFit="1" customWidth="1"/>
    <col min="5" max="5" width="9.5" style="31" bestFit="1" customWidth="1"/>
    <col min="6" max="6" width="9" style="36" bestFit="1" customWidth="1"/>
    <col min="7" max="7" width="7.1640625" style="31" bestFit="1" customWidth="1"/>
    <col min="8" max="8" width="9" style="36" bestFit="1" customWidth="1"/>
    <col min="9" max="9" width="7" style="31" bestFit="1" customWidth="1"/>
    <col min="10" max="10" width="10" style="31" bestFit="1" customWidth="1"/>
    <col min="11" max="11" width="7.1640625" style="31" bestFit="1" customWidth="1"/>
    <col min="12" max="12" width="10.5" style="36" bestFit="1" customWidth="1"/>
    <col min="13" max="13" width="7.6640625" style="31" customWidth="1"/>
  </cols>
  <sheetData>
    <row r="1" spans="1:17" ht="23.25" customHeight="1" x14ac:dyDescent="0.2">
      <c r="A1" s="213" t="s">
        <v>102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</row>
    <row r="2" spans="1:17" x14ac:dyDescent="0.2">
      <c r="E2" s="86"/>
    </row>
    <row r="3" spans="1:17" ht="10.15" customHeight="1" x14ac:dyDescent="0.2">
      <c r="A3" s="215" t="s">
        <v>11</v>
      </c>
      <c r="B3" s="185" t="s">
        <v>53</v>
      </c>
      <c r="C3" s="185"/>
      <c r="D3" s="217" t="s">
        <v>9</v>
      </c>
      <c r="E3" s="217"/>
      <c r="F3" s="217"/>
      <c r="G3" s="217"/>
      <c r="H3" s="217"/>
      <c r="I3" s="217"/>
      <c r="J3" s="217"/>
      <c r="K3" s="217"/>
      <c r="L3" s="185" t="s">
        <v>57</v>
      </c>
      <c r="M3" s="185"/>
      <c r="N3" s="185" t="s">
        <v>58</v>
      </c>
      <c r="O3" s="185"/>
      <c r="P3" s="185" t="s">
        <v>139</v>
      </c>
      <c r="Q3" s="185"/>
    </row>
    <row r="4" spans="1:17" ht="10.15" customHeight="1" x14ac:dyDescent="0.2">
      <c r="A4" s="213"/>
      <c r="B4" s="186"/>
      <c r="C4" s="186"/>
      <c r="D4" s="214" t="s">
        <v>12</v>
      </c>
      <c r="E4" s="214"/>
      <c r="F4" s="189" t="s">
        <v>54</v>
      </c>
      <c r="G4" s="189"/>
      <c r="H4" s="189" t="s">
        <v>55</v>
      </c>
      <c r="I4" s="189"/>
      <c r="J4" s="189" t="s">
        <v>56</v>
      </c>
      <c r="K4" s="189"/>
      <c r="L4" s="186"/>
      <c r="M4" s="186"/>
      <c r="N4" s="186"/>
      <c r="O4" s="186"/>
      <c r="P4" s="186"/>
      <c r="Q4" s="186"/>
    </row>
    <row r="5" spans="1:17" x14ac:dyDescent="0.2">
      <c r="A5" s="216"/>
      <c r="B5" s="57" t="s">
        <v>3</v>
      </c>
      <c r="C5" s="58" t="s">
        <v>38</v>
      </c>
      <c r="D5" s="57" t="s">
        <v>3</v>
      </c>
      <c r="E5" s="58" t="s">
        <v>39</v>
      </c>
      <c r="F5" s="57" t="s">
        <v>3</v>
      </c>
      <c r="G5" s="58" t="s">
        <v>39</v>
      </c>
      <c r="H5" s="57" t="s">
        <v>3</v>
      </c>
      <c r="I5" s="58" t="s">
        <v>39</v>
      </c>
      <c r="J5" s="57" t="s">
        <v>3</v>
      </c>
      <c r="K5" s="58" t="s">
        <v>39</v>
      </c>
      <c r="L5" s="57" t="s">
        <v>3</v>
      </c>
      <c r="M5" s="58" t="s">
        <v>39</v>
      </c>
      <c r="N5" s="57" t="s">
        <v>3</v>
      </c>
      <c r="O5" s="58" t="s">
        <v>39</v>
      </c>
      <c r="P5" s="57" t="s">
        <v>3</v>
      </c>
      <c r="Q5" s="58" t="s">
        <v>39</v>
      </c>
    </row>
    <row r="6" spans="1:17" x14ac:dyDescent="0.2">
      <c r="A6" s="12"/>
      <c r="B6" s="37"/>
      <c r="C6" s="30"/>
      <c r="D6" s="37"/>
      <c r="E6" s="30"/>
      <c r="F6" s="37"/>
      <c r="G6" s="30"/>
      <c r="H6" s="37"/>
      <c r="I6" s="30"/>
      <c r="J6" s="37"/>
      <c r="K6" s="30"/>
      <c r="L6" s="10"/>
      <c r="M6" s="30"/>
    </row>
    <row r="7" spans="1:17" s="5" customFormat="1" x14ac:dyDescent="0.2">
      <c r="A7" s="134" t="s">
        <v>32</v>
      </c>
      <c r="B7" s="4">
        <f>[1]Sheet1!S246</f>
        <v>1348514.7378019546</v>
      </c>
      <c r="C7" s="45">
        <f>+C10+C14</f>
        <v>100.00000000000261</v>
      </c>
      <c r="D7" s="4">
        <f>+F7+H7+J7</f>
        <v>1000331.451508848</v>
      </c>
      <c r="E7" s="45">
        <f>+D7/$B7*100</f>
        <v>74.180238707614222</v>
      </c>
      <c r="F7" s="4">
        <f>[1]Sheet1!U246</f>
        <v>53695.127311311102</v>
      </c>
      <c r="G7" s="45">
        <f>+F7/$B7*100</f>
        <v>3.9817975885701342</v>
      </c>
      <c r="H7" s="4">
        <f>[1]Sheet1!W246</f>
        <v>898754.66340997547</v>
      </c>
      <c r="I7" s="45">
        <f>+H7/$B7*100</f>
        <v>66.647744975699936</v>
      </c>
      <c r="J7" s="4">
        <f>[1]Sheet1!Y246</f>
        <v>47881.660787561428</v>
      </c>
      <c r="K7" s="45">
        <f>+J7/$B7*100</f>
        <v>3.5506961433441462</v>
      </c>
      <c r="L7" s="4">
        <f>[1]Sheet1!AA246</f>
        <v>181234.92979533965</v>
      </c>
      <c r="M7" s="45">
        <f>+L7/$B7*100</f>
        <v>13.439595780076388</v>
      </c>
      <c r="N7" s="4">
        <f>[1]Sheet1!AE246</f>
        <v>30298.767335181121</v>
      </c>
      <c r="O7" s="45">
        <f>+N7/$B7*100</f>
        <v>2.2468250799073473</v>
      </c>
      <c r="P7" s="4">
        <f>[1]Sheet1!AG246</f>
        <v>136649.58916261775</v>
      </c>
      <c r="Q7" s="45">
        <f>+P7/$B7*100</f>
        <v>10.133340432404408</v>
      </c>
    </row>
    <row r="8" spans="1:17" s="5" customFormat="1" x14ac:dyDescent="0.2">
      <c r="A8" s="134"/>
      <c r="B8" s="41"/>
      <c r="C8" s="32"/>
      <c r="D8" s="41"/>
      <c r="E8" s="32"/>
      <c r="F8" s="41"/>
      <c r="G8" s="32"/>
      <c r="H8" s="41"/>
      <c r="I8" s="32"/>
      <c r="J8" s="41"/>
      <c r="K8" s="32"/>
      <c r="L8" s="41"/>
      <c r="M8" s="32"/>
      <c r="N8" s="41"/>
      <c r="O8" s="32"/>
      <c r="P8" s="41"/>
      <c r="Q8" s="32"/>
    </row>
    <row r="9" spans="1:17" s="5" customFormat="1" x14ac:dyDescent="0.2">
      <c r="A9" s="136" t="s">
        <v>21</v>
      </c>
    </row>
    <row r="10" spans="1:17" x14ac:dyDescent="0.2">
      <c r="A10" s="24" t="s">
        <v>19</v>
      </c>
      <c r="B10" s="37">
        <f>+B11+B12+B13</f>
        <v>790291.08747444721</v>
      </c>
      <c r="C10" s="164">
        <f t="shared" ref="C10:F10" si="0">+C11+C12+C13</f>
        <v>58.604556948528568</v>
      </c>
      <c r="D10" s="37">
        <f t="shared" si="0"/>
        <v>621717.52553141047</v>
      </c>
      <c r="E10" s="139">
        <f t="shared" ref="E10:G14" si="1">+D10/$B10*100</f>
        <v>78.669434007948709</v>
      </c>
      <c r="F10" s="37">
        <f t="shared" si="0"/>
        <v>38516.840746514266</v>
      </c>
      <c r="G10" s="139">
        <f t="shared" si="1"/>
        <v>4.8737536531765135</v>
      </c>
      <c r="H10" s="37">
        <f t="shared" ref="H10" si="2">+H11+H12+H13</f>
        <v>550075.6914908872</v>
      </c>
      <c r="I10" s="139">
        <f t="shared" ref="I10" si="3">+H10/$B10*100</f>
        <v>69.604187647968757</v>
      </c>
      <c r="J10" s="37">
        <f t="shared" ref="J10" si="4">+J11+J12+J13</f>
        <v>33124.993294008927</v>
      </c>
      <c r="K10" s="139">
        <f t="shared" ref="K10" si="5">+J10/$B10*100</f>
        <v>4.1914927068034249</v>
      </c>
      <c r="L10" s="37">
        <f t="shared" ref="L10" si="6">+L11+L12+L13</f>
        <v>102392.16347264443</v>
      </c>
      <c r="M10" s="139">
        <f t="shared" ref="M10" si="7">+L10/$B10*100</f>
        <v>12.95625942079919</v>
      </c>
      <c r="N10" s="37">
        <f t="shared" ref="N10" si="8">+N11+N12+N13</f>
        <v>14698.861699139927</v>
      </c>
      <c r="O10" s="139">
        <f>+N10/$B10*100</f>
        <v>1.8599300855224679</v>
      </c>
      <c r="P10" s="37">
        <f t="shared" ref="P10" si="9">+P11+P12+P13</f>
        <v>51482.536771257081</v>
      </c>
      <c r="Q10" s="139">
        <f>+P10/$B10*100</f>
        <v>6.5143764857302262</v>
      </c>
    </row>
    <row r="11" spans="1:17" x14ac:dyDescent="0.2">
      <c r="A11" s="138" t="s">
        <v>1</v>
      </c>
      <c r="B11" s="175">
        <f>[1]Sheet1!S248</f>
        <v>152819.08748509886</v>
      </c>
      <c r="C11" s="30">
        <f>+B11/B$7*100</f>
        <v>11.332400247563491</v>
      </c>
      <c r="D11" s="35">
        <f t="shared" ref="D11:D41" si="10">+F11+H11+J11</f>
        <v>121679.58164481331</v>
      </c>
      <c r="E11" s="139">
        <f t="shared" si="1"/>
        <v>79.623287671232873</v>
      </c>
      <c r="F11" s="175">
        <f>[1]Sheet1!U248</f>
        <v>13607.179022645896</v>
      </c>
      <c r="G11" s="139">
        <f t="shared" si="1"/>
        <v>8.9041095890411661</v>
      </c>
      <c r="H11" s="175">
        <f>[1]Sheet1!W248</f>
        <v>99960.430512513136</v>
      </c>
      <c r="I11" s="139">
        <f t="shared" ref="I11" si="11">+H11/$B11*100</f>
        <v>65.410958904109478</v>
      </c>
      <c r="J11" s="175">
        <f>[1]Sheet1!Y248</f>
        <v>8111.9721096542835</v>
      </c>
      <c r="K11" s="139">
        <f t="shared" ref="K11" si="12">+J11/$B11*100</f>
        <v>5.3082191780822328</v>
      </c>
      <c r="L11" s="175">
        <f>[1]Sheet1!AA248</f>
        <v>19887.415494636309</v>
      </c>
      <c r="M11" s="139">
        <f t="shared" ref="M11" si="13">+L11/$B11*100</f>
        <v>13.013698630137089</v>
      </c>
      <c r="N11" s="175">
        <f>[1]Sheet1!AE248</f>
        <v>2355.0886769964036</v>
      </c>
      <c r="O11" s="139">
        <f>+N11/$B11*100</f>
        <v>1.5410958904109702</v>
      </c>
      <c r="P11" s="175">
        <f>[1]Sheet1!AG248</f>
        <v>8897.0016686530853</v>
      </c>
      <c r="Q11" s="139">
        <f>+P11/$B11*100</f>
        <v>5.821917808219224</v>
      </c>
    </row>
    <row r="12" spans="1:17" x14ac:dyDescent="0.2">
      <c r="A12" s="138" t="s">
        <v>2</v>
      </c>
      <c r="B12" s="175">
        <f>[1]Sheet1!S249</f>
        <v>96786.000935453267</v>
      </c>
      <c r="C12" s="30">
        <f>+B12/B$7*100</f>
        <v>7.1772297493175374</v>
      </c>
      <c r="D12" s="35">
        <f t="shared" si="10"/>
        <v>79653.07530402203</v>
      </c>
      <c r="E12" s="139">
        <f t="shared" si="1"/>
        <v>82.298136645962657</v>
      </c>
      <c r="F12" s="175">
        <f>[1]Sheet1!U249</f>
        <v>601.15528531337225</v>
      </c>
      <c r="G12" s="139">
        <f t="shared" si="1"/>
        <v>0.62111801242235809</v>
      </c>
      <c r="H12" s="175">
        <f>[1]Sheet1!W249</f>
        <v>76947.876520111851</v>
      </c>
      <c r="I12" s="139">
        <f t="shared" ref="I12" si="14">+H12/$B12*100</f>
        <v>79.503105590062049</v>
      </c>
      <c r="J12" s="175">
        <f>[1]Sheet1!Y249</f>
        <v>2104.0434985968027</v>
      </c>
      <c r="K12" s="139">
        <f t="shared" ref="K12" si="15">+J12/$B12*100</f>
        <v>2.1739130434782532</v>
      </c>
      <c r="L12" s="175">
        <f>[1]Sheet1!AA249</f>
        <v>11121.372778297391</v>
      </c>
      <c r="M12" s="139">
        <f t="shared" ref="M12" si="16">+L12/$B12*100</f>
        <v>11.49068322981363</v>
      </c>
      <c r="N12" s="175">
        <f>[1]Sheet1!AE249</f>
        <v>2705.1987839101753</v>
      </c>
      <c r="O12" s="139">
        <f>+N12/$B12*100</f>
        <v>2.7950310559006115</v>
      </c>
      <c r="P12" s="175">
        <f>[1]Sheet1!AG249</f>
        <v>3306.3540692235479</v>
      </c>
      <c r="Q12" s="139">
        <f>+P12/$B12*100</f>
        <v>3.4161490683229698</v>
      </c>
    </row>
    <row r="13" spans="1:17" x14ac:dyDescent="0.2">
      <c r="A13" s="138" t="s">
        <v>29</v>
      </c>
      <c r="B13" s="175">
        <f>[1]Sheet1!S250</f>
        <v>540685.99905389501</v>
      </c>
      <c r="C13" s="30">
        <f>+B13/B$7*100</f>
        <v>40.094926951647537</v>
      </c>
      <c r="D13" s="35">
        <f t="shared" si="10"/>
        <v>420384.86858257512</v>
      </c>
      <c r="E13" s="139">
        <f t="shared" si="1"/>
        <v>77.750278223992183</v>
      </c>
      <c r="F13" s="175">
        <f>[1]Sheet1!U250</f>
        <v>24308.506438554996</v>
      </c>
      <c r="G13" s="139">
        <f t="shared" si="1"/>
        <v>4.4958638620364848</v>
      </c>
      <c r="H13" s="175">
        <f>[1]Sheet1!W250</f>
        <v>373167.38445826224</v>
      </c>
      <c r="I13" s="139">
        <f t="shared" ref="I13" si="17">+H13/$B13*100</f>
        <v>69.017393664944024</v>
      </c>
      <c r="J13" s="175">
        <f>[1]Sheet1!Y250</f>
        <v>22908.97768575784</v>
      </c>
      <c r="K13" s="139">
        <f t="shared" ref="K13" si="18">+J13/$B13*100</f>
        <v>4.2370206970116673</v>
      </c>
      <c r="L13" s="175">
        <f>[1]Sheet1!AA250</f>
        <v>71383.375199710732</v>
      </c>
      <c r="M13" s="139">
        <f t="shared" ref="M13" si="19">+L13/$B13*100</f>
        <v>13.202371676836282</v>
      </c>
      <c r="N13" s="175">
        <f>[1]Sheet1!AE250</f>
        <v>9638.5742382333483</v>
      </c>
      <c r="O13" s="139">
        <f>+N13/$B13*100</f>
        <v>1.7826565243226475</v>
      </c>
      <c r="P13" s="175">
        <f>[1]Sheet1!AG250</f>
        <v>39279.181033380446</v>
      </c>
      <c r="Q13" s="139">
        <f>+P13/$B13*100</f>
        <v>7.2646935748497414</v>
      </c>
    </row>
    <row r="14" spans="1:17" x14ac:dyDescent="0.2">
      <c r="A14" s="24" t="s">
        <v>20</v>
      </c>
      <c r="B14" s="175">
        <f>[1]Sheet1!S251</f>
        <v>558223.65032754256</v>
      </c>
      <c r="C14" s="30">
        <f>+B14/B$7*100</f>
        <v>41.395443051474039</v>
      </c>
      <c r="D14" s="35">
        <f t="shared" si="10"/>
        <v>378613.92597743578</v>
      </c>
      <c r="E14" s="139">
        <f t="shared" si="1"/>
        <v>67.824773413896168</v>
      </c>
      <c r="F14" s="175">
        <f>[1]Sheet1!U251</f>
        <v>15178.286564796857</v>
      </c>
      <c r="G14" s="139">
        <f t="shared" si="1"/>
        <v>2.7190332326283322</v>
      </c>
      <c r="H14" s="175">
        <f>[1]Sheet1!W251</f>
        <v>348678.97191908641</v>
      </c>
      <c r="I14" s="139">
        <f t="shared" ref="I14" si="20">+H14/$B14*100</f>
        <v>62.462235649545839</v>
      </c>
      <c r="J14" s="175">
        <f>[1]Sheet1!Y251</f>
        <v>14756.667493552501</v>
      </c>
      <c r="K14" s="139">
        <f t="shared" ref="K14" si="21">+J14/$B14*100</f>
        <v>2.6435045317219896</v>
      </c>
      <c r="L14" s="175">
        <f>[1]Sheet1!AA251</f>
        <v>78842.766322694952</v>
      </c>
      <c r="M14" s="139">
        <f t="shared" ref="M14" si="22">+L14/$B14*100</f>
        <v>14.123867069486087</v>
      </c>
      <c r="N14" s="175">
        <f>[1]Sheet1!AE251</f>
        <v>15599.905636041214</v>
      </c>
      <c r="O14" s="139">
        <f>+N14/$B14*100</f>
        <v>2.7945619335346743</v>
      </c>
      <c r="P14" s="175">
        <f>[1]Sheet1!AG251</f>
        <v>85167.052391360412</v>
      </c>
      <c r="Q14" s="139">
        <f>+P14/$B14*100</f>
        <v>15.256797583081244</v>
      </c>
    </row>
    <row r="15" spans="1:17" x14ac:dyDescent="0.2">
      <c r="J15" s="36"/>
      <c r="N15" s="36"/>
      <c r="O15" s="31"/>
      <c r="P15" s="36"/>
      <c r="Q15" s="31"/>
    </row>
    <row r="16" spans="1:17" x14ac:dyDescent="0.2">
      <c r="A16" s="136" t="s">
        <v>14</v>
      </c>
      <c r="B16" s="4"/>
      <c r="C16" s="45"/>
      <c r="D16" s="4"/>
      <c r="E16" s="45"/>
      <c r="F16" s="4"/>
      <c r="G16" s="45"/>
      <c r="H16" s="4"/>
      <c r="I16" s="45"/>
      <c r="J16" s="4"/>
      <c r="K16" s="45"/>
      <c r="L16" s="4"/>
      <c r="M16" s="45"/>
      <c r="N16" s="4"/>
      <c r="O16" s="45"/>
      <c r="P16" s="4"/>
      <c r="Q16" s="45"/>
    </row>
    <row r="17" spans="1:17" x14ac:dyDescent="0.2">
      <c r="A17" s="24" t="s">
        <v>23</v>
      </c>
      <c r="B17" s="175">
        <f>[1]Sheet1!S253</f>
        <v>26949.139871004259</v>
      </c>
      <c r="C17" s="30">
        <f>+B17/B$7*100</f>
        <v>1.9984312455443152</v>
      </c>
      <c r="D17" s="35">
        <f t="shared" si="10"/>
        <v>18293.415355520869</v>
      </c>
      <c r="E17" s="139">
        <f t="shared" ref="E17:G20" si="23">+D17/$B17*100</f>
        <v>67.881258708384763</v>
      </c>
      <c r="F17" s="175">
        <f>[1]Sheet1!U253</f>
        <v>261.67651966626704</v>
      </c>
      <c r="G17" s="139">
        <f t="shared" si="23"/>
        <v>0.97100137859247992</v>
      </c>
      <c r="H17" s="175">
        <f>[1]Sheet1!W253</f>
        <v>16766.881622121527</v>
      </c>
      <c r="I17" s="139">
        <f t="shared" ref="I17" si="24">+H17/$B17*100</f>
        <v>62.216759801531694</v>
      </c>
      <c r="J17" s="175">
        <f>[1]Sheet1!Y253</f>
        <v>1264.8572137330721</v>
      </c>
      <c r="K17" s="139">
        <f t="shared" ref="K17" si="25">+J17/$B17*100</f>
        <v>4.6934975282605826</v>
      </c>
      <c r="L17" s="175">
        <f>[1]Sheet1!AA253</f>
        <v>1686.4762849774295</v>
      </c>
      <c r="M17" s="139">
        <f t="shared" ref="M17" si="26">+L17/$B17*100</f>
        <v>6.2579967043474429</v>
      </c>
      <c r="N17" s="175">
        <f>[1]Sheet1!AE253</f>
        <v>843.23814248871474</v>
      </c>
      <c r="O17" s="139">
        <f>+N17/$B17*100</f>
        <v>3.1289983521737215</v>
      </c>
      <c r="P17" s="175">
        <f>[1]Sheet1!AG253</f>
        <v>6126.0100880172586</v>
      </c>
      <c r="Q17" s="139">
        <f>+P17/$B17*100</f>
        <v>22.731746235094118</v>
      </c>
    </row>
    <row r="18" spans="1:17" x14ac:dyDescent="0.2">
      <c r="A18" s="24" t="s">
        <v>24</v>
      </c>
      <c r="B18" s="175">
        <f>[1]Sheet1!S254</f>
        <v>613900.85831161297</v>
      </c>
      <c r="C18" s="30">
        <f>+B18/B$7*100</f>
        <v>45.524223139915847</v>
      </c>
      <c r="D18" s="35">
        <f t="shared" si="10"/>
        <v>426637.59068911627</v>
      </c>
      <c r="E18" s="139">
        <f t="shared" si="23"/>
        <v>69.496171069459095</v>
      </c>
      <c r="F18" s="175">
        <f>[1]Sheet1!U254</f>
        <v>4419.6586486199267</v>
      </c>
      <c r="G18" s="139">
        <f t="shared" si="23"/>
        <v>0.71993035826259266</v>
      </c>
      <c r="H18" s="175">
        <f>[1]Sheet1!W254</f>
        <v>397879.35592753766</v>
      </c>
      <c r="I18" s="139">
        <f t="shared" ref="I18" si="27">+H18/$B18*100</f>
        <v>64.811663078922777</v>
      </c>
      <c r="J18" s="175">
        <f>[1]Sheet1!Y254</f>
        <v>24338.576112958657</v>
      </c>
      <c r="K18" s="139">
        <f t="shared" ref="K18" si="28">+J18/$B18*100</f>
        <v>3.9645776322737309</v>
      </c>
      <c r="L18" s="175">
        <f>[1]Sheet1!AA254</f>
        <v>81194.88535145983</v>
      </c>
      <c r="M18" s="139">
        <f t="shared" ref="M18" si="29">+L18/$B18*100</f>
        <v>13.226058288103209</v>
      </c>
      <c r="N18" s="175">
        <f>[1]Sheet1!AE254</f>
        <v>18590.057805320605</v>
      </c>
      <c r="O18" s="139">
        <f>+N18/$B18*100</f>
        <v>3.0281856677066878</v>
      </c>
      <c r="P18" s="175">
        <f>[1]Sheet1!AG254</f>
        <v>87478.324465712707</v>
      </c>
      <c r="Q18" s="139">
        <f>+P18/$B18*100</f>
        <v>14.249584974730423</v>
      </c>
    </row>
    <row r="19" spans="1:17" x14ac:dyDescent="0.2">
      <c r="A19" s="24" t="s">
        <v>25</v>
      </c>
      <c r="B19" s="175">
        <f>[1]Sheet1!S255</f>
        <v>514832.49170054682</v>
      </c>
      <c r="C19" s="30">
        <f>+B19/B$7*100</f>
        <v>38.177743058241312</v>
      </c>
      <c r="D19" s="35">
        <f t="shared" si="10"/>
        <v>401637.44217536756</v>
      </c>
      <c r="E19" s="139">
        <f t="shared" si="23"/>
        <v>78.013227340938812</v>
      </c>
      <c r="F19" s="175">
        <f>[1]Sheet1!U255</f>
        <v>23111.280656495503</v>
      </c>
      <c r="G19" s="139">
        <f t="shared" si="23"/>
        <v>4.4890874272827013</v>
      </c>
      <c r="H19" s="175">
        <f>[1]Sheet1!W255</f>
        <v>360848.09948137117</v>
      </c>
      <c r="I19" s="139">
        <f t="shared" ref="I19" si="30">+H19/$B19*100</f>
        <v>70.090389650709753</v>
      </c>
      <c r="J19" s="175">
        <f>[1]Sheet1!Y255</f>
        <v>17678.062037500884</v>
      </c>
      <c r="K19" s="139">
        <f t="shared" ref="K19" si="31">+J19/$B19*100</f>
        <v>3.4337502629463716</v>
      </c>
      <c r="L19" s="175">
        <f>[1]Sheet1!AA255</f>
        <v>68094.434620788641</v>
      </c>
      <c r="M19" s="139">
        <f t="shared" ref="M19" si="32">+L19/$B19*100</f>
        <v>13.226522357954806</v>
      </c>
      <c r="N19" s="175">
        <f>[1]Sheet1!AE255</f>
        <v>9198.302562893894</v>
      </c>
      <c r="O19" s="139">
        <f>+N19/$B19*100</f>
        <v>1.7866592942708253</v>
      </c>
      <c r="P19" s="175">
        <f>[1]Sheet1!AG255</f>
        <v>35902.312341496508</v>
      </c>
      <c r="Q19" s="139">
        <f>+P19/$B19*100</f>
        <v>6.9735910068355098</v>
      </c>
    </row>
    <row r="20" spans="1:17" x14ac:dyDescent="0.2">
      <c r="A20" s="24" t="s">
        <v>26</v>
      </c>
      <c r="B20" s="175">
        <f>[1]Sheet1!S256</f>
        <v>162562.96835625981</v>
      </c>
      <c r="C20" s="30">
        <f>+B20/B$7*100</f>
        <v>12.054964161625211</v>
      </c>
      <c r="D20" s="35">
        <f t="shared" si="10"/>
        <v>131536.20581063355</v>
      </c>
      <c r="E20" s="139">
        <f t="shared" si="23"/>
        <v>80.914003441650678</v>
      </c>
      <c r="F20" s="175">
        <f>[1]Sheet1!U256</f>
        <v>25219.215895618792</v>
      </c>
      <c r="G20" s="139">
        <f t="shared" si="23"/>
        <v>15.513506028230491</v>
      </c>
      <c r="H20" s="175">
        <f>[1]Sheet1!W256</f>
        <v>105231.38271335927</v>
      </c>
      <c r="I20" s="139">
        <f t="shared" ref="I20" si="33">+H20/$B20*100</f>
        <v>64.73269021684122</v>
      </c>
      <c r="J20" s="175">
        <f>[1]Sheet1!Y256</f>
        <v>1085.6072016554872</v>
      </c>
      <c r="K20" s="139">
        <f t="shared" ref="K20" si="34">+J20/$B20*100</f>
        <v>0.66780719657896415</v>
      </c>
      <c r="L20" s="175">
        <f>[1]Sheet1!AA256</f>
        <v>27086.363857819884</v>
      </c>
      <c r="M20" s="139">
        <f t="shared" ref="M20" si="35">+L20/$B20*100</f>
        <v>16.662075091086926</v>
      </c>
      <c r="N20" s="175">
        <f>[1]Sheet1!AE256</f>
        <v>944.97211057689151</v>
      </c>
      <c r="O20" s="139">
        <f>+N20/$B20*100</f>
        <v>0.58129604800643608</v>
      </c>
      <c r="P20" s="175">
        <f>[1]Sheet1!AG256</f>
        <v>2995.4265772291715</v>
      </c>
      <c r="Q20" s="139">
        <f>+P20/$B20*100</f>
        <v>1.8426254192557789</v>
      </c>
    </row>
    <row r="21" spans="1:17" x14ac:dyDescent="0.2">
      <c r="A21" s="24" t="s">
        <v>27</v>
      </c>
      <c r="B21" s="175">
        <f>[1]Sheet1!S257</f>
        <v>30269.27956256735</v>
      </c>
      <c r="C21" s="30">
        <f>IFERROR((B21/B$7*100),0)</f>
        <v>2.2446383946760213</v>
      </c>
      <c r="D21" s="35">
        <f t="shared" si="10"/>
        <v>22226.797478211018</v>
      </c>
      <c r="E21" s="139">
        <f>IFERROR((D21/$B21*100),0)</f>
        <v>73.430216375872689</v>
      </c>
      <c r="F21" s="175">
        <f>[1]Sheet1!U257</f>
        <v>683.29559091062447</v>
      </c>
      <c r="G21" s="139">
        <f>IFERROR((F21/$B21*100),0)</f>
        <v>2.2573896729132108</v>
      </c>
      <c r="H21" s="175">
        <f>[1]Sheet1!W257</f>
        <v>18028.943665587074</v>
      </c>
      <c r="I21" s="139">
        <f>IFERROR((H21/$B21*100),0)</f>
        <v>59.561852565142161</v>
      </c>
      <c r="J21" s="175">
        <f>[1]Sheet1!Y257</f>
        <v>3514.5582217133187</v>
      </c>
      <c r="K21" s="139">
        <f>IFERROR((J21/$B21*100),0)</f>
        <v>11.610974137817321</v>
      </c>
      <c r="L21" s="175">
        <f>[1]Sheet1!AA257</f>
        <v>3172.7696802935184</v>
      </c>
      <c r="M21" s="139">
        <f>IFERROR((L21/$B21*100),0)</f>
        <v>10.481814321795552</v>
      </c>
      <c r="N21" s="175">
        <f>[1]Sheet1!AE257</f>
        <v>722.19671390104349</v>
      </c>
      <c r="O21" s="139">
        <f>IFERROR((N21/$B21*100),0)</f>
        <v>2.385906517557661</v>
      </c>
      <c r="P21" s="175">
        <f>[1]Sheet1!AG257</f>
        <v>4147.515690161782</v>
      </c>
      <c r="Q21" s="139">
        <f>IFERROR((P21/$B21*100),0)</f>
        <v>13.70206278477413</v>
      </c>
    </row>
    <row r="22" spans="1:17" x14ac:dyDescent="0.2">
      <c r="A22" s="24"/>
      <c r="B22" s="37"/>
      <c r="C22" s="30"/>
      <c r="D22" s="35"/>
      <c r="E22" s="30"/>
      <c r="F22" s="35"/>
      <c r="G22" s="30"/>
      <c r="H22" s="35"/>
      <c r="I22" s="30"/>
      <c r="J22" s="35"/>
      <c r="K22" s="30"/>
      <c r="L22" s="35"/>
      <c r="M22" s="30"/>
      <c r="N22" s="35"/>
      <c r="O22" s="30"/>
      <c r="P22" s="35"/>
      <c r="Q22" s="30"/>
    </row>
    <row r="23" spans="1:17" x14ac:dyDescent="0.2">
      <c r="A23" s="136" t="s">
        <v>8</v>
      </c>
      <c r="B23" s="4"/>
      <c r="C23" s="45"/>
      <c r="D23" s="4"/>
      <c r="E23" s="45"/>
      <c r="F23" s="4"/>
      <c r="G23" s="45"/>
      <c r="H23" s="4"/>
      <c r="I23" s="45"/>
      <c r="J23" s="4"/>
      <c r="K23" s="45"/>
      <c r="L23" s="4"/>
      <c r="M23" s="45"/>
      <c r="N23" s="4"/>
      <c r="O23" s="45"/>
      <c r="P23" s="4"/>
      <c r="Q23" s="45"/>
    </row>
    <row r="24" spans="1:17" x14ac:dyDescent="0.2">
      <c r="A24" s="137" t="s">
        <v>90</v>
      </c>
      <c r="B24" s="175">
        <f>[1]Sheet1!S263</f>
        <v>79387.081511217184</v>
      </c>
      <c r="C24" s="30">
        <f>+B24/B$7*100</f>
        <v>5.8870014013058656</v>
      </c>
      <c r="D24" s="35">
        <f t="shared" si="10"/>
        <v>52644.088006574777</v>
      </c>
      <c r="E24" s="139">
        <f t="shared" ref="E24:G27" si="36">+D24/$B24*100</f>
        <v>66.313167085171543</v>
      </c>
      <c r="F24" s="175">
        <f>[1]Sheet1!U263</f>
        <v>0</v>
      </c>
      <c r="G24" s="139">
        <f t="shared" si="36"/>
        <v>0</v>
      </c>
      <c r="H24" s="175">
        <f>[1]Sheet1!W263</f>
        <v>49140.966784333199</v>
      </c>
      <c r="I24" s="139">
        <f t="shared" ref="I24" si="37">+H24/$B24*100</f>
        <v>61.900457667523291</v>
      </c>
      <c r="J24" s="175">
        <f>[1]Sheet1!Y263</f>
        <v>3503.121222241577</v>
      </c>
      <c r="K24" s="139">
        <f t="shared" ref="K24" si="38">+J24/$B24*100</f>
        <v>4.4127094176482551</v>
      </c>
      <c r="L24" s="175">
        <f>[1]Sheet1!AA263</f>
        <v>6485.485382914746</v>
      </c>
      <c r="M24" s="139">
        <f t="shared" ref="M24" si="39">+L24/$B24*100</f>
        <v>8.1694467909093795</v>
      </c>
      <c r="N24" s="175">
        <f>[1]Sheet1!AE263</f>
        <v>9203.5770461575212</v>
      </c>
      <c r="O24" s="139">
        <f>+N24/$B24*100</f>
        <v>11.593293103811959</v>
      </c>
      <c r="P24" s="175">
        <f>[1]Sheet1!AG263</f>
        <v>11053.931075569993</v>
      </c>
      <c r="Q24" s="139">
        <f>+P24/$B24*100</f>
        <v>13.924093020106934</v>
      </c>
    </row>
    <row r="25" spans="1:17" x14ac:dyDescent="0.2">
      <c r="A25" s="137" t="s">
        <v>91</v>
      </c>
      <c r="B25" s="175">
        <f>[1]Sheet1!S264</f>
        <v>277986.80661980627</v>
      </c>
      <c r="C25" s="30">
        <f>+B25/B$7*100</f>
        <v>20.614295033431954</v>
      </c>
      <c r="D25" s="35">
        <f t="shared" si="10"/>
        <v>207602.82842834602</v>
      </c>
      <c r="E25" s="139">
        <f t="shared" si="36"/>
        <v>74.68082063055526</v>
      </c>
      <c r="F25" s="175">
        <f>[1]Sheet1!U264</f>
        <v>1526.5337333993393</v>
      </c>
      <c r="G25" s="139">
        <f t="shared" si="36"/>
        <v>0.54913891488639288</v>
      </c>
      <c r="H25" s="175">
        <f>[1]Sheet1!W264</f>
        <v>189183.14547636273</v>
      </c>
      <c r="I25" s="139">
        <f t="shared" ref="I25" si="40">+H25/$B25*100</f>
        <v>68.054720933250081</v>
      </c>
      <c r="J25" s="175">
        <f>[1]Sheet1!Y264</f>
        <v>16893.149218583949</v>
      </c>
      <c r="K25" s="139">
        <f t="shared" ref="K25" si="41">+J25/$B25*100</f>
        <v>6.0769607824187757</v>
      </c>
      <c r="L25" s="175">
        <f>[1]Sheet1!AA264</f>
        <v>23352.358815958323</v>
      </c>
      <c r="M25" s="139">
        <f t="shared" ref="M25" si="42">+L25/$B25*100</f>
        <v>8.4005277444323472</v>
      </c>
      <c r="N25" s="175">
        <f>[1]Sheet1!AE264</f>
        <v>14044.854766021805</v>
      </c>
      <c r="O25" s="139">
        <f>+N25/$B25*100</f>
        <v>5.0523458061916253</v>
      </c>
      <c r="P25" s="175">
        <f>[1]Sheet1!AG264</f>
        <v>32986.764609480771</v>
      </c>
      <c r="Q25" s="139">
        <f>+P25/$B25*100</f>
        <v>11.866305818821008</v>
      </c>
    </row>
    <row r="26" spans="1:17" x14ac:dyDescent="0.2">
      <c r="A26" s="137" t="s">
        <v>92</v>
      </c>
      <c r="B26" s="175">
        <f>[1]Sheet1!S265</f>
        <v>500473.4394876124</v>
      </c>
      <c r="C26" s="30">
        <f>+B26/B$7*100</f>
        <v>37.112938068691157</v>
      </c>
      <c r="D26" s="35">
        <f t="shared" si="10"/>
        <v>391575.30379471183</v>
      </c>
      <c r="E26" s="139">
        <f t="shared" si="36"/>
        <v>78.240976023744409</v>
      </c>
      <c r="F26" s="175">
        <f>[1]Sheet1!U265</f>
        <v>17661.554457331371</v>
      </c>
      <c r="G26" s="139">
        <f t="shared" si="36"/>
        <v>3.52896938455183</v>
      </c>
      <c r="H26" s="175">
        <f>[1]Sheet1!W265</f>
        <v>355522.61773436377</v>
      </c>
      <c r="I26" s="139">
        <f t="shared" ref="I26" si="43">+H26/$B26*100</f>
        <v>71.037259859054629</v>
      </c>
      <c r="J26" s="175">
        <f>[1]Sheet1!Y265</f>
        <v>18391.131603016718</v>
      </c>
      <c r="K26" s="139">
        <f t="shared" ref="K26" si="44">+J26/$B26*100</f>
        <v>3.6747467801379559</v>
      </c>
      <c r="L26" s="175">
        <f>[1]Sheet1!AA265</f>
        <v>51240.50238246654</v>
      </c>
      <c r="M26" s="139">
        <f t="shared" ref="M26" si="45">+L26/$B26*100</f>
        <v>10.238405945164015</v>
      </c>
      <c r="N26" s="175">
        <f>[1]Sheet1!AE265</f>
        <v>3594.3887515378765</v>
      </c>
      <c r="O26" s="139">
        <f>+N26/$B26*100</f>
        <v>0.71819770400160143</v>
      </c>
      <c r="P26" s="175">
        <f>[1]Sheet1!AG265</f>
        <v>54063.244558895502</v>
      </c>
      <c r="Q26" s="139">
        <f>+P26/$B26*100</f>
        <v>10.802420327089839</v>
      </c>
    </row>
    <row r="27" spans="1:17" x14ac:dyDescent="0.2">
      <c r="A27" s="137" t="s">
        <v>93</v>
      </c>
      <c r="B27" s="175">
        <f>[1]Sheet1!S266</f>
        <v>490667.41018335195</v>
      </c>
      <c r="C27" s="30">
        <f>+B27/B$7*100</f>
        <v>36.385765496573477</v>
      </c>
      <c r="D27" s="35">
        <f t="shared" si="10"/>
        <v>348509.23127921473</v>
      </c>
      <c r="E27" s="139">
        <f t="shared" si="36"/>
        <v>71.027588962752645</v>
      </c>
      <c r="F27" s="175">
        <f>[1]Sheet1!U266</f>
        <v>34507.039120580404</v>
      </c>
      <c r="G27" s="139">
        <f t="shared" si="36"/>
        <v>7.032673946632376</v>
      </c>
      <c r="H27" s="175">
        <f>[1]Sheet1!W266</f>
        <v>304907.93341491511</v>
      </c>
      <c r="I27" s="139">
        <f t="shared" ref="I27" si="46">+H27/$B27*100</f>
        <v>62.141468352458439</v>
      </c>
      <c r="J27" s="175">
        <f>[1]Sheet1!Y266</f>
        <v>9094.2587437191833</v>
      </c>
      <c r="K27" s="139">
        <f t="shared" ref="K27" si="47">+J27/$B27*100</f>
        <v>1.8534466636618179</v>
      </c>
      <c r="L27" s="175">
        <f>[1]Sheet1!AA266</f>
        <v>100156.58321399982</v>
      </c>
      <c r="M27" s="139">
        <f t="shared" ref="M27" si="48">+L27/$B27*100</f>
        <v>20.412316191241121</v>
      </c>
      <c r="N27" s="175">
        <f>[1]Sheet1!AE266</f>
        <v>3455.9467714639486</v>
      </c>
      <c r="O27" s="139">
        <f>+N27/$B27*100</f>
        <v>0.70433591058605971</v>
      </c>
      <c r="P27" s="175">
        <f>[1]Sheet1!AG266</f>
        <v>38545.648918670915</v>
      </c>
      <c r="Q27" s="139">
        <f>+P27/$B27*100</f>
        <v>7.8557589354196615</v>
      </c>
    </row>
    <row r="28" spans="1:17" x14ac:dyDescent="0.2">
      <c r="A28" s="24"/>
      <c r="B28" s="37"/>
      <c r="C28" s="30"/>
      <c r="D28" s="35"/>
      <c r="E28" s="30"/>
      <c r="F28" s="35"/>
      <c r="G28" s="30"/>
      <c r="H28" s="35"/>
      <c r="I28" s="30"/>
      <c r="J28" s="35"/>
      <c r="K28" s="30"/>
      <c r="L28" s="35"/>
      <c r="M28" s="30"/>
      <c r="N28" s="35"/>
      <c r="O28" s="30"/>
      <c r="P28" s="35"/>
      <c r="Q28" s="30"/>
    </row>
    <row r="29" spans="1:17" x14ac:dyDescent="0.2">
      <c r="A29" s="136" t="s">
        <v>7</v>
      </c>
      <c r="B29" s="4"/>
      <c r="C29" s="45"/>
      <c r="D29" s="4"/>
      <c r="E29" s="45"/>
      <c r="F29" s="4"/>
      <c r="G29" s="45"/>
      <c r="H29" s="4"/>
      <c r="I29" s="45"/>
      <c r="J29" s="4"/>
      <c r="K29" s="45"/>
      <c r="L29" s="4"/>
      <c r="M29" s="45"/>
      <c r="N29" s="4"/>
      <c r="O29" s="45"/>
      <c r="P29" s="4"/>
      <c r="Q29" s="45"/>
    </row>
    <row r="30" spans="1:17" x14ac:dyDescent="0.2">
      <c r="A30" s="23" t="s">
        <v>100</v>
      </c>
      <c r="B30" s="175">
        <f>[1]Sheet1!S268</f>
        <v>884412.79322045983</v>
      </c>
      <c r="C30" s="30">
        <f>+B30/B$7*100</f>
        <v>65.584214130431434</v>
      </c>
      <c r="D30" s="35">
        <f t="shared" si="10"/>
        <v>651784.99750574876</v>
      </c>
      <c r="E30" s="139">
        <f t="shared" ref="E30:G31" si="49">+D30/$B30*100</f>
        <v>73.696920996853635</v>
      </c>
      <c r="F30" s="175">
        <f>[1]Sheet1!U268</f>
        <v>23945.231458186674</v>
      </c>
      <c r="G30" s="139">
        <f t="shared" si="49"/>
        <v>2.7074723072462143</v>
      </c>
      <c r="H30" s="175">
        <f>[1]Sheet1!W268</f>
        <v>624896.30300987943</v>
      </c>
      <c r="I30" s="139">
        <f t="shared" ref="I30" si="50">+H30/$B30*100</f>
        <v>70.656633169496672</v>
      </c>
      <c r="J30" s="175">
        <f>[1]Sheet1!Y268</f>
        <v>2943.463037682749</v>
      </c>
      <c r="K30" s="139">
        <f t="shared" ref="K30" si="51">+J30/$B30*100</f>
        <v>0.33281552011075721</v>
      </c>
      <c r="L30" s="175">
        <f>[1]Sheet1!AA268</f>
        <v>99801.979460292612</v>
      </c>
      <c r="M30" s="139">
        <f t="shared" ref="M30" si="52">+L30/$B30*100</f>
        <v>11.284547241438956</v>
      </c>
      <c r="N30" s="175">
        <f>[1]Sheet1!AE268</f>
        <v>22095.775005326293</v>
      </c>
      <c r="O30" s="139">
        <f>+N30/$B30*100</f>
        <v>2.4983554257359577</v>
      </c>
      <c r="P30" s="175">
        <f>[1]Sheet1!AG268</f>
        <v>110730.04124909347</v>
      </c>
      <c r="Q30" s="139">
        <f>+P30/$B30*100</f>
        <v>12.520176335971604</v>
      </c>
    </row>
    <row r="31" spans="1:17" x14ac:dyDescent="0.2">
      <c r="A31" s="23" t="s">
        <v>101</v>
      </c>
      <c r="B31" s="175">
        <f>[1]Sheet1!S269</f>
        <v>464101.94458152953</v>
      </c>
      <c r="C31" s="30">
        <f>+B31/B$7*100</f>
        <v>34.415785869571145</v>
      </c>
      <c r="D31" s="35">
        <f t="shared" si="10"/>
        <v>348546.4540031025</v>
      </c>
      <c r="E31" s="139">
        <f t="shared" si="49"/>
        <v>75.10126989822875</v>
      </c>
      <c r="F31" s="175">
        <f>[1]Sheet1!U269</f>
        <v>29749.895853124443</v>
      </c>
      <c r="G31" s="139">
        <f t="shared" si="49"/>
        <v>6.4102071108426975</v>
      </c>
      <c r="H31" s="175">
        <f>[1]Sheet1!W269</f>
        <v>273858.36040009937</v>
      </c>
      <c r="I31" s="139">
        <f t="shared" ref="I31" si="53">+H31/$B31*100</f>
        <v>59.008233772222482</v>
      </c>
      <c r="J31" s="175">
        <f>[1]Sheet1!Y269</f>
        <v>44938.197749878687</v>
      </c>
      <c r="K31" s="139">
        <f t="shared" ref="K31" si="54">+J31/$B31*100</f>
        <v>9.6828290151635681</v>
      </c>
      <c r="L31" s="175">
        <f>[1]Sheet1!AA269</f>
        <v>81432.950335046888</v>
      </c>
      <c r="M31" s="139">
        <f t="shared" ref="M31" si="55">+L31/$B31*100</f>
        <v>17.546349737550266</v>
      </c>
      <c r="N31" s="175">
        <f>[1]Sheet1!AE269</f>
        <v>8202.992329854842</v>
      </c>
      <c r="O31" s="139">
        <f>+N31/$B31*100</f>
        <v>1.7674979442827587</v>
      </c>
      <c r="P31" s="175">
        <f>[1]Sheet1!AG269</f>
        <v>25919.547913524228</v>
      </c>
      <c r="Q31" s="139">
        <f>+P31/$B31*100</f>
        <v>5.5848824199379967</v>
      </c>
    </row>
    <row r="32" spans="1:17" x14ac:dyDescent="0.2">
      <c r="A32" s="135"/>
      <c r="B32" s="37"/>
      <c r="C32" s="30"/>
      <c r="D32" s="37"/>
      <c r="E32" s="30"/>
      <c r="F32" s="37"/>
      <c r="G32" s="30"/>
      <c r="H32" s="37"/>
      <c r="I32" s="30"/>
      <c r="J32" s="37"/>
      <c r="K32" s="30"/>
      <c r="L32" s="37"/>
      <c r="M32" s="30"/>
      <c r="N32" s="37"/>
      <c r="O32" s="30"/>
      <c r="P32" s="37"/>
      <c r="Q32" s="30"/>
    </row>
    <row r="33" spans="1:17" x14ac:dyDescent="0.2">
      <c r="A33" s="53" t="s">
        <v>45</v>
      </c>
      <c r="B33" s="4">
        <f>SUM(B35:B42)</f>
        <v>1269127.6562907724</v>
      </c>
      <c r="C33" s="45">
        <f>SUM(C35:C42)</f>
        <v>100</v>
      </c>
      <c r="D33" s="4">
        <f>SUM(D35:D42)</f>
        <v>947687.3635022738</v>
      </c>
      <c r="E33" s="28">
        <f>IF(ISNUMBER(D33/$B33*100),D33/$B33*100,0)</f>
        <v>74.67234354281122</v>
      </c>
      <c r="F33" s="4">
        <f>SUM(F35:F42)</f>
        <v>53695.127311311124</v>
      </c>
      <c r="G33" s="28">
        <f>IF(ISNUMBER(F33/$B33*100),F33/$B33*100,0)</f>
        <v>4.230868900000468</v>
      </c>
      <c r="H33" s="4">
        <f>SUM(H35:H42)</f>
        <v>849613.69662564294</v>
      </c>
      <c r="I33" s="28">
        <f>IF(ISNUMBER(H33/$B33*100),H33/$B33*100,0)</f>
        <v>66.944699567006069</v>
      </c>
      <c r="J33" s="4">
        <f>SUM(J35:J42)</f>
        <v>44378.539565319836</v>
      </c>
      <c r="K33" s="28">
        <f>IF(ISNUMBER(J33/$B33*100),J33/$B33*100,0)</f>
        <v>3.4967750758046821</v>
      </c>
      <c r="L33" s="4">
        <f>SUM(L35:L42)</f>
        <v>174749.44441242443</v>
      </c>
      <c r="M33" s="28">
        <f>IF(ISNUMBER(L33/$B33*100),L33/$B33*100,0)</f>
        <v>13.769256665886353</v>
      </c>
      <c r="N33" s="4">
        <f>SUM(N35:N42)</f>
        <v>21095.190289023616</v>
      </c>
      <c r="O33" s="28">
        <f t="shared" ref="O33:O42" si="56">IF(ISNUMBER(N33/$B33*100),N33/$B33*100,0)</f>
        <v>1.6621803318570543</v>
      </c>
      <c r="P33" s="4">
        <f>SUM(P35:P42)</f>
        <v>125595.6580870472</v>
      </c>
      <c r="Q33" s="28">
        <f t="shared" ref="Q33:Q42" si="57">IF(ISNUMBER(P33/$B33*100),P33/$B33*100,0)</f>
        <v>9.8962194594451205</v>
      </c>
    </row>
    <row r="34" spans="1:17" x14ac:dyDescent="0.2">
      <c r="A34" s="181" t="s">
        <v>46</v>
      </c>
      <c r="B34" s="37">
        <f>B35+B36+B37</f>
        <v>836120.59669750463</v>
      </c>
      <c r="C34" s="30">
        <f>+B34/B$33*100</f>
        <v>65.881520472195859</v>
      </c>
      <c r="D34" s="35">
        <f t="shared" ref="D34:F34" si="58">D35+D36+D37</f>
        <v>678142.29407146003</v>
      </c>
      <c r="E34" s="172">
        <f t="shared" ref="E34:G41" si="59">IF(ISNUMBER(D34/$B34*100),D34/$B34*100,0)</f>
        <v>81.105799420559094</v>
      </c>
      <c r="F34" s="35">
        <f t="shared" si="58"/>
        <v>25728.128380893548</v>
      </c>
      <c r="G34" s="172">
        <f t="shared" si="59"/>
        <v>3.0770834353936602</v>
      </c>
      <c r="H34" s="35">
        <f t="shared" ref="H34" si="60">H35+H36+H37</f>
        <v>611580.24444824283</v>
      </c>
      <c r="I34" s="172">
        <f t="shared" ref="I34" si="61">IF(ISNUMBER(H34/$B34*100),H34/$B34*100,0)</f>
        <v>73.144980145669464</v>
      </c>
      <c r="J34" s="35">
        <f t="shared" ref="J34" si="62">J35+J36+J37</f>
        <v>40833.921242323719</v>
      </c>
      <c r="K34" s="172">
        <f t="shared" ref="K34" si="63">IF(ISNUMBER(J34/$B34*100),J34/$B34*100,0)</f>
        <v>4.8837358394959853</v>
      </c>
      <c r="L34" s="35">
        <f t="shared" ref="L34" si="64">L35+L36+L37</f>
        <v>100856.14842316329</v>
      </c>
      <c r="M34" s="172">
        <f t="shared" ref="M34" si="65">IF(ISNUMBER(L34/$B34*100),L34/$B34*100,0)</f>
        <v>12.062392533029714</v>
      </c>
      <c r="N34" s="35">
        <f t="shared" ref="N34" si="66">N35+N36+N37</f>
        <v>0</v>
      </c>
      <c r="O34" s="172">
        <f t="shared" si="56"/>
        <v>0</v>
      </c>
      <c r="P34" s="35">
        <f t="shared" ref="P34" si="67">P35+P36+P37</f>
        <v>57122.154202878213</v>
      </c>
      <c r="Q34" s="172">
        <f t="shared" si="57"/>
        <v>6.8318080464108117</v>
      </c>
    </row>
    <row r="35" spans="1:17" x14ac:dyDescent="0.2">
      <c r="A35" s="182" t="s">
        <v>141</v>
      </c>
      <c r="B35" s="175">
        <f>[1]Sheet1!S271</f>
        <v>342983.56651531206</v>
      </c>
      <c r="C35" s="30">
        <f t="shared" ref="C35:C42" si="68">+B35/B$33*100</f>
        <v>27.025143200939784</v>
      </c>
      <c r="D35" s="35">
        <f t="shared" si="10"/>
        <v>257942.70904227602</v>
      </c>
      <c r="E35" s="172">
        <f t="shared" si="59"/>
        <v>75.205559165109591</v>
      </c>
      <c r="F35" s="175">
        <f>[1]Sheet1!U271</f>
        <v>10812.537211831703</v>
      </c>
      <c r="G35" s="172">
        <f t="shared" si="59"/>
        <v>3.1524942497059816</v>
      </c>
      <c r="H35" s="175">
        <f>[1]Sheet1!W271</f>
        <v>230137.5984195449</v>
      </c>
      <c r="I35" s="172">
        <f t="shared" ref="I35" si="69">IF(ISNUMBER(H35/$B35*100),H35/$B35*100,0)</f>
        <v>67.098724512584113</v>
      </c>
      <c r="J35" s="175">
        <f>[1]Sheet1!Y271</f>
        <v>16992.573410899429</v>
      </c>
      <c r="K35" s="172">
        <f t="shared" ref="K35" si="70">IF(ISNUMBER(J35/$B35*100),J35/$B35*100,0)</f>
        <v>4.9543404028195086</v>
      </c>
      <c r="L35" s="175">
        <f>[1]Sheet1!AA271</f>
        <v>58180.956847481844</v>
      </c>
      <c r="M35" s="172">
        <f t="shared" ref="M35" si="71">IF(ISNUMBER(L35/$B35*100),L35/$B35*100,0)</f>
        <v>16.96319081365796</v>
      </c>
      <c r="N35" s="175">
        <f>[1]Sheet1!AE271</f>
        <v>0</v>
      </c>
      <c r="O35" s="172">
        <f t="shared" si="56"/>
        <v>0</v>
      </c>
      <c r="P35" s="175">
        <f>[1]Sheet1!AG271</f>
        <v>26859.900625551676</v>
      </c>
      <c r="Q35" s="172">
        <f t="shared" si="57"/>
        <v>7.8312500212317175</v>
      </c>
    </row>
    <row r="36" spans="1:17" x14ac:dyDescent="0.2">
      <c r="A36" s="182" t="s">
        <v>142</v>
      </c>
      <c r="B36" s="175">
        <f>[1]Sheet1!S272</f>
        <v>492715.41111094819</v>
      </c>
      <c r="C36" s="30">
        <f t="shared" si="68"/>
        <v>38.823156100071714</v>
      </c>
      <c r="D36" s="35">
        <f t="shared" si="10"/>
        <v>419777.96595793968</v>
      </c>
      <c r="E36" s="172">
        <f t="shared" si="59"/>
        <v>85.196841115938909</v>
      </c>
      <c r="F36" s="175">
        <f>[1]Sheet1!U272</f>
        <v>14493.972097817488</v>
      </c>
      <c r="G36" s="172">
        <f t="shared" si="59"/>
        <v>2.9416518685983983</v>
      </c>
      <c r="H36" s="175">
        <f>[1]Sheet1!W272</f>
        <v>381442.6460286979</v>
      </c>
      <c r="I36" s="172">
        <f t="shared" ref="I36" si="72">IF(ISNUMBER(H36/$B36*100),H36/$B36*100,0)</f>
        <v>77.416422832937485</v>
      </c>
      <c r="J36" s="175">
        <f>[1]Sheet1!Y272</f>
        <v>23841.347831424293</v>
      </c>
      <c r="K36" s="172">
        <f t="shared" ref="K36" si="73">IF(ISNUMBER(J36/$B36*100),J36/$B36*100,0)</f>
        <v>4.8387664144030129</v>
      </c>
      <c r="L36" s="175">
        <f>[1]Sheet1!AA272</f>
        <v>42675.191575681449</v>
      </c>
      <c r="M36" s="172">
        <f t="shared" ref="M36" si="74">IF(ISNUMBER(L36/$B36*100),L36/$B36*100,0)</f>
        <v>8.6612252455143874</v>
      </c>
      <c r="N36" s="175">
        <f>[1]Sheet1!AE272</f>
        <v>0</v>
      </c>
      <c r="O36" s="172">
        <f t="shared" si="56"/>
        <v>0</v>
      </c>
      <c r="P36" s="175">
        <f>[1]Sheet1!AG272</f>
        <v>30262.253577326541</v>
      </c>
      <c r="Q36" s="172">
        <f t="shared" si="57"/>
        <v>6.1419336385466083</v>
      </c>
    </row>
    <row r="37" spans="1:17" x14ac:dyDescent="0.2">
      <c r="A37" s="182" t="s">
        <v>143</v>
      </c>
      <c r="B37" s="175">
        <f>[1]Sheet1!S273</f>
        <v>421.61907124435737</v>
      </c>
      <c r="C37" s="30">
        <f t="shared" si="68"/>
        <v>3.322117118435558E-2</v>
      </c>
      <c r="D37" s="35">
        <f t="shared" si="10"/>
        <v>421.61907124435737</v>
      </c>
      <c r="E37" s="172">
        <f t="shared" si="59"/>
        <v>100</v>
      </c>
      <c r="F37" s="175">
        <f>[1]Sheet1!U273</f>
        <v>421.61907124435737</v>
      </c>
      <c r="G37" s="172">
        <f t="shared" si="59"/>
        <v>100</v>
      </c>
      <c r="H37" s="175">
        <f>[1]Sheet1!W273</f>
        <v>0</v>
      </c>
      <c r="I37" s="172">
        <f t="shared" ref="I37" si="75">IF(ISNUMBER(H37/$B37*100),H37/$B37*100,0)</f>
        <v>0</v>
      </c>
      <c r="J37" s="175">
        <f>[1]Sheet1!Y273</f>
        <v>0</v>
      </c>
      <c r="K37" s="172">
        <f t="shared" ref="K37" si="76">IF(ISNUMBER(J37/$B37*100),J37/$B37*100,0)</f>
        <v>0</v>
      </c>
      <c r="L37" s="175">
        <f>[1]Sheet1!AA273</f>
        <v>0</v>
      </c>
      <c r="M37" s="172">
        <f t="shared" ref="M37" si="77">IF(ISNUMBER(L37/$B37*100),L37/$B37*100,0)</f>
        <v>0</v>
      </c>
      <c r="N37" s="175">
        <f>[1]Sheet1!AE273</f>
        <v>0</v>
      </c>
      <c r="O37" s="172">
        <f t="shared" si="56"/>
        <v>0</v>
      </c>
      <c r="P37" s="175">
        <f>[1]Sheet1!AG273</f>
        <v>0</v>
      </c>
      <c r="Q37" s="172">
        <f t="shared" si="57"/>
        <v>0</v>
      </c>
    </row>
    <row r="38" spans="1:17" x14ac:dyDescent="0.2">
      <c r="A38" s="181" t="s">
        <v>47</v>
      </c>
      <c r="B38" s="175">
        <f>[1]Sheet1!S274</f>
        <v>118751.81266201127</v>
      </c>
      <c r="C38" s="30">
        <f t="shared" si="68"/>
        <v>9.356963586238626</v>
      </c>
      <c r="D38" s="35">
        <f t="shared" si="10"/>
        <v>102518.94971051767</v>
      </c>
      <c r="E38" s="172">
        <f t="shared" si="59"/>
        <v>86.330429331891366</v>
      </c>
      <c r="F38" s="175">
        <f>[1]Sheet1!U274</f>
        <v>8977.2738828189504</v>
      </c>
      <c r="G38" s="172">
        <f t="shared" si="59"/>
        <v>7.5596941904119515</v>
      </c>
      <c r="H38" s="175">
        <f>[1]Sheet1!W274</f>
        <v>92146.649961678937</v>
      </c>
      <c r="I38" s="172">
        <f t="shared" ref="I38" si="78">IF(ISNUMBER(H38/$B38*100),H38/$B38*100,0)</f>
        <v>77.595994449318127</v>
      </c>
      <c r="J38" s="175">
        <f>[1]Sheet1!Y274</f>
        <v>1395.0258660197899</v>
      </c>
      <c r="K38" s="172">
        <f t="shared" ref="K38" si="79">IF(ISNUMBER(J38/$B38*100),J38/$B38*100,0)</f>
        <v>1.1747406921612902</v>
      </c>
      <c r="L38" s="175">
        <f>[1]Sheet1!AA274</f>
        <v>13683.554861536652</v>
      </c>
      <c r="M38" s="172">
        <f t="shared" ref="M38" si="80">IF(ISNUMBER(L38/$B38*100),L38/$B38*100,0)</f>
        <v>11.522817677303568</v>
      </c>
      <c r="N38" s="175">
        <f>[1]Sheet1!AE274</f>
        <v>0</v>
      </c>
      <c r="O38" s="172">
        <f t="shared" si="56"/>
        <v>0</v>
      </c>
      <c r="P38" s="175">
        <f>[1]Sheet1!AG274</f>
        <v>2549.3080899570687</v>
      </c>
      <c r="Q38" s="172">
        <f t="shared" si="57"/>
        <v>2.1467529908051608</v>
      </c>
    </row>
    <row r="39" spans="1:17" x14ac:dyDescent="0.2">
      <c r="A39" s="181" t="s">
        <v>48</v>
      </c>
      <c r="B39" s="175">
        <f>[1]Sheet1!S275</f>
        <v>9151.9043433511451</v>
      </c>
      <c r="C39" s="30">
        <f t="shared" si="68"/>
        <v>0.72111771404454639</v>
      </c>
      <c r="D39" s="35">
        <f t="shared" si="10"/>
        <v>7121.3250311187658</v>
      </c>
      <c r="E39" s="172">
        <f t="shared" si="59"/>
        <v>77.812494142734408</v>
      </c>
      <c r="F39" s="175">
        <f>[1]Sheet1!U275</f>
        <v>0</v>
      </c>
      <c r="G39" s="172">
        <f t="shared" si="59"/>
        <v>0</v>
      </c>
      <c r="H39" s="175">
        <f>[1]Sheet1!W275</f>
        <v>7121.3250311187658</v>
      </c>
      <c r="I39" s="172">
        <f t="shared" ref="I39" si="81">IF(ISNUMBER(H39/$B39*100),H39/$B39*100,0)</f>
        <v>77.812494142734408</v>
      </c>
      <c r="J39" s="175">
        <f>[1]Sheet1!Y275</f>
        <v>0</v>
      </c>
      <c r="K39" s="172">
        <f t="shared" ref="K39" si="82">IF(ISNUMBER(J39/$B39*100),J39/$B39*100,0)</f>
        <v>0</v>
      </c>
      <c r="L39" s="175">
        <f>[1]Sheet1!AA275</f>
        <v>2030.5793122323787</v>
      </c>
      <c r="M39" s="172">
        <f t="shared" ref="M39" si="83">IF(ISNUMBER(L39/$B39*100),L39/$B39*100,0)</f>
        <v>22.187505857265581</v>
      </c>
      <c r="N39" s="175">
        <f>[1]Sheet1!AE275</f>
        <v>0</v>
      </c>
      <c r="O39" s="172">
        <f t="shared" si="56"/>
        <v>0</v>
      </c>
      <c r="P39" s="175">
        <f>[1]Sheet1!AG275</f>
        <v>0</v>
      </c>
      <c r="Q39" s="172">
        <f t="shared" si="57"/>
        <v>0</v>
      </c>
    </row>
    <row r="40" spans="1:17" x14ac:dyDescent="0.2">
      <c r="A40" s="181" t="s">
        <v>49</v>
      </c>
      <c r="B40" s="175">
        <f>[1]Sheet1!S276</f>
        <v>4156.6429138608291</v>
      </c>
      <c r="C40" s="30">
        <f t="shared" si="68"/>
        <v>0.32751968592421032</v>
      </c>
      <c r="D40" s="35">
        <f t="shared" si="10"/>
        <v>3473.3473229502042</v>
      </c>
      <c r="E40" s="172">
        <f t="shared" si="59"/>
        <v>83.561359369309955</v>
      </c>
      <c r="F40" s="175">
        <f>[1]Sheet1!U276</f>
        <v>1094.4482233631038</v>
      </c>
      <c r="G40" s="172">
        <f t="shared" si="59"/>
        <v>26.330099699291793</v>
      </c>
      <c r="H40" s="175">
        <f>[1]Sheet1!W276</f>
        <v>2378.8990995871004</v>
      </c>
      <c r="I40" s="172">
        <f t="shared" ref="I40" si="84">IF(ISNUMBER(H40/$B40*100),H40/$B40*100,0)</f>
        <v>57.231259670018162</v>
      </c>
      <c r="J40" s="175">
        <f>[1]Sheet1!Y276</f>
        <v>0</v>
      </c>
      <c r="K40" s="172">
        <f t="shared" ref="K40" si="85">IF(ISNUMBER(J40/$B40*100),J40/$B40*100,0)</f>
        <v>0</v>
      </c>
      <c r="L40" s="175">
        <f>[1]Sheet1!AA276</f>
        <v>683.29559091062447</v>
      </c>
      <c r="M40" s="172">
        <f t="shared" ref="M40" si="86">IF(ISNUMBER(L40/$B40*100),L40/$B40*100,0)</f>
        <v>16.438640630690035</v>
      </c>
      <c r="N40" s="175">
        <f>[1]Sheet1!AE276</f>
        <v>0</v>
      </c>
      <c r="O40" s="172">
        <f t="shared" si="56"/>
        <v>0</v>
      </c>
      <c r="P40" s="175">
        <f>[1]Sheet1!AG276</f>
        <v>0</v>
      </c>
      <c r="Q40" s="172">
        <f t="shared" si="57"/>
        <v>0</v>
      </c>
    </row>
    <row r="41" spans="1:17" x14ac:dyDescent="0.2">
      <c r="A41" s="181" t="s">
        <v>50</v>
      </c>
      <c r="B41" s="175">
        <f>[1]Sheet1!S277</f>
        <v>5711.6113314587101</v>
      </c>
      <c r="C41" s="30">
        <f t="shared" si="68"/>
        <v>0.45004230292733544</v>
      </c>
      <c r="D41" s="35">
        <f t="shared" si="10"/>
        <v>2489.4740893828939</v>
      </c>
      <c r="E41" s="172">
        <f t="shared" si="59"/>
        <v>43.586195644497714</v>
      </c>
      <c r="F41" s="175">
        <f>[1]Sheet1!U277</f>
        <v>0</v>
      </c>
      <c r="G41" s="172">
        <f t="shared" si="59"/>
        <v>0</v>
      </c>
      <c r="H41" s="175">
        <f>[1]Sheet1!W277</f>
        <v>2489.4740893828939</v>
      </c>
      <c r="I41" s="172">
        <f t="shared" ref="I41" si="87">IF(ISNUMBER(H41/$B41*100),H41/$B41*100,0)</f>
        <v>43.586195644497714</v>
      </c>
      <c r="J41" s="175">
        <f>[1]Sheet1!Y277</f>
        <v>0</v>
      </c>
      <c r="K41" s="172">
        <f t="shared" ref="K41" si="88">IF(ISNUMBER(J41/$B41*100),J41/$B41*100,0)</f>
        <v>0</v>
      </c>
      <c r="L41" s="175">
        <f>[1]Sheet1!AA277</f>
        <v>3222.1372420758157</v>
      </c>
      <c r="M41" s="172">
        <f t="shared" ref="M41" si="89">IF(ISNUMBER(L41/$B41*100),L41/$B41*100,0)</f>
        <v>56.413804355502286</v>
      </c>
      <c r="N41" s="175">
        <f>[1]Sheet1!AE277</f>
        <v>0</v>
      </c>
      <c r="O41" s="172">
        <f t="shared" si="56"/>
        <v>0</v>
      </c>
      <c r="P41" s="175">
        <f>[1]Sheet1!AG277</f>
        <v>0</v>
      </c>
      <c r="Q41" s="172">
        <f t="shared" si="57"/>
        <v>0</v>
      </c>
    </row>
    <row r="42" spans="1:17" x14ac:dyDescent="0.2">
      <c r="A42" s="183" t="s">
        <v>144</v>
      </c>
      <c r="B42" s="179">
        <f>[1]Sheet1!S278</f>
        <v>295235.08834258595</v>
      </c>
      <c r="C42" s="122">
        <f t="shared" si="68"/>
        <v>23.26283623866944</v>
      </c>
      <c r="D42" s="119">
        <f t="shared" ref="D42" si="90">+F42+H42+J42</f>
        <v>153941.97327684416</v>
      </c>
      <c r="E42" s="178">
        <f t="shared" ref="E42" si="91">IF(ISNUMBER(D42/$B42*100),D42/$B42*100,0)</f>
        <v>52.142167159417184</v>
      </c>
      <c r="F42" s="179">
        <f>[1]Sheet1!U278</f>
        <v>17895.27682423552</v>
      </c>
      <c r="G42" s="178">
        <f t="shared" ref="G42" si="92">IF(ISNUMBER(F42/$B42*100),F42/$B42*100,0)</f>
        <v>6.0613651733259211</v>
      </c>
      <c r="H42" s="179">
        <f>[1]Sheet1!W278</f>
        <v>133897.10399563232</v>
      </c>
      <c r="I42" s="178">
        <f t="shared" ref="I42" si="93">IF(ISNUMBER(H42/$B42*100),H42/$B42*100,0)</f>
        <v>45.35270680301398</v>
      </c>
      <c r="J42" s="179">
        <f>[1]Sheet1!Y278</f>
        <v>2149.5924569763315</v>
      </c>
      <c r="K42" s="178">
        <f t="shared" ref="K42" si="94">IF(ISNUMBER(J42/$B42*100),J42/$B42*100,0)</f>
        <v>0.72809518307728371</v>
      </c>
      <c r="L42" s="179">
        <f>[1]Sheet1!AA278</f>
        <v>54273.728982505665</v>
      </c>
      <c r="M42" s="178">
        <f t="shared" ref="M42" si="95">IF(ISNUMBER(L42/$B42*100),L42/$B42*100,0)</f>
        <v>18.383224462644943</v>
      </c>
      <c r="N42" s="179">
        <f>[1]Sheet1!AE278</f>
        <v>21095.190289023616</v>
      </c>
      <c r="O42" s="178">
        <f t="shared" si="56"/>
        <v>7.1452178694102582</v>
      </c>
      <c r="P42" s="179">
        <f>[1]Sheet1!AG278</f>
        <v>65924.195794211904</v>
      </c>
      <c r="Q42" s="178">
        <f t="shared" si="57"/>
        <v>22.32939050852741</v>
      </c>
    </row>
    <row r="43" spans="1:17" x14ac:dyDescent="0.2">
      <c r="A43" s="54"/>
      <c r="B43" s="175"/>
      <c r="C43" s="30"/>
      <c r="D43" s="35"/>
      <c r="E43" s="172"/>
      <c r="F43" s="175"/>
      <c r="G43" s="172"/>
      <c r="H43" s="175"/>
      <c r="I43" s="172"/>
      <c r="J43" s="175"/>
      <c r="K43" s="172"/>
      <c r="L43" s="175"/>
      <c r="M43" s="172"/>
      <c r="N43" s="35"/>
      <c r="O43" s="172"/>
      <c r="P43" s="35"/>
      <c r="Q43" s="172"/>
    </row>
    <row r="44" spans="1:17" x14ac:dyDescent="0.2">
      <c r="A44" s="43" t="str">
        <f>'C01'!A40</f>
        <v>Fuente: Instituto Nacional de Estadística (INE). LXXIII Encuesta Permanente de Hogares de Propósitos Múltiples, Otubre 2021</v>
      </c>
      <c r="B44" s="37"/>
      <c r="C44" s="30"/>
      <c r="D44" s="37"/>
      <c r="E44" s="30"/>
      <c r="F44" s="37"/>
      <c r="G44" s="30"/>
      <c r="H44" s="37"/>
      <c r="I44" s="30"/>
      <c r="J44" s="30"/>
      <c r="K44" s="30"/>
      <c r="L44" s="37"/>
      <c r="M44" s="30"/>
    </row>
    <row r="45" spans="1:17" x14ac:dyDescent="0.2">
      <c r="A45" s="43" t="s">
        <v>30</v>
      </c>
      <c r="B45" s="37"/>
      <c r="C45" s="30"/>
      <c r="D45" s="38"/>
      <c r="E45" s="30"/>
      <c r="F45" s="37"/>
      <c r="G45" s="30"/>
      <c r="H45" s="37"/>
      <c r="I45" s="30"/>
      <c r="J45" s="30"/>
      <c r="K45" s="30"/>
      <c r="L45" s="37"/>
      <c r="M45" s="30"/>
    </row>
    <row r="46" spans="1:17" x14ac:dyDescent="0.2">
      <c r="A46" s="43" t="s">
        <v>31</v>
      </c>
      <c r="B46" s="37"/>
      <c r="C46" s="30"/>
      <c r="D46" s="37"/>
      <c r="E46" s="30"/>
      <c r="F46" s="37"/>
      <c r="G46" s="30"/>
      <c r="H46" s="37"/>
      <c r="I46" s="30"/>
      <c r="J46" s="30"/>
      <c r="K46" s="30"/>
      <c r="L46" s="37"/>
      <c r="M46" s="30"/>
    </row>
    <row r="47" spans="1:17" x14ac:dyDescent="0.2">
      <c r="A47" s="184" t="s">
        <v>145</v>
      </c>
      <c r="B47" s="37"/>
      <c r="C47" s="30"/>
      <c r="D47" s="37"/>
      <c r="E47" s="30"/>
      <c r="F47" s="35"/>
      <c r="G47" s="30"/>
      <c r="H47" s="35"/>
      <c r="I47" s="30"/>
      <c r="J47" s="30"/>
      <c r="K47" s="30"/>
      <c r="L47" s="37"/>
      <c r="M47" s="30"/>
    </row>
    <row r="48" spans="1:17" x14ac:dyDescent="0.2">
      <c r="A48" s="12"/>
      <c r="B48" s="37"/>
      <c r="C48" s="30"/>
      <c r="D48" s="37"/>
      <c r="E48" s="30"/>
      <c r="G48" s="30"/>
      <c r="H48" s="35"/>
      <c r="I48" s="30"/>
      <c r="J48" s="30"/>
      <c r="K48" s="30"/>
      <c r="L48" s="37"/>
      <c r="M48" s="30"/>
    </row>
    <row r="49" spans="1:17" x14ac:dyDescent="0.2">
      <c r="A49" s="12"/>
      <c r="B49" s="37"/>
      <c r="C49" s="30"/>
      <c r="D49" s="37"/>
      <c r="E49" s="30"/>
      <c r="G49" s="30"/>
      <c r="H49" s="35"/>
      <c r="I49" s="30"/>
      <c r="J49" s="30"/>
      <c r="K49" s="30"/>
      <c r="L49" s="37"/>
      <c r="M49" s="30"/>
    </row>
    <row r="50" spans="1:17" x14ac:dyDescent="0.2">
      <c r="A50" s="12"/>
      <c r="B50" s="37"/>
      <c r="C50" s="30"/>
      <c r="D50" s="37"/>
      <c r="E50" s="30"/>
      <c r="G50" s="30"/>
      <c r="H50" s="35"/>
      <c r="I50" s="30"/>
      <c r="J50" s="30"/>
      <c r="K50" s="30"/>
      <c r="L50" s="37"/>
      <c r="M50" s="30"/>
    </row>
    <row r="51" spans="1:17" ht="28.5" customHeight="1" x14ac:dyDescent="0.2">
      <c r="A51" s="213" t="s">
        <v>102</v>
      </c>
      <c r="B51" s="213"/>
      <c r="C51" s="213"/>
      <c r="D51" s="213"/>
      <c r="E51" s="213"/>
      <c r="F51" s="213"/>
      <c r="G51" s="213"/>
      <c r="H51" s="213"/>
      <c r="I51" s="213"/>
      <c r="J51" s="213"/>
      <c r="K51" s="213"/>
      <c r="L51" s="213"/>
      <c r="M51" s="213"/>
      <c r="N51" s="213"/>
      <c r="O51" s="213"/>
      <c r="P51" s="213"/>
      <c r="Q51" s="213"/>
    </row>
    <row r="52" spans="1:17" x14ac:dyDescent="0.2">
      <c r="A52" s="17" t="s">
        <v>86</v>
      </c>
      <c r="B52" s="38"/>
      <c r="C52" s="29"/>
      <c r="D52" s="38"/>
      <c r="E52" s="30"/>
      <c r="F52" s="38"/>
      <c r="G52" s="29"/>
      <c r="H52" s="38"/>
      <c r="I52" s="29"/>
      <c r="J52" s="29"/>
      <c r="K52" s="29"/>
      <c r="L52" s="38"/>
      <c r="M52" s="29"/>
    </row>
    <row r="53" spans="1:17" ht="10.15" customHeight="1" x14ac:dyDescent="0.2">
      <c r="A53" s="215" t="s">
        <v>11</v>
      </c>
      <c r="B53" s="185" t="s">
        <v>53</v>
      </c>
      <c r="C53" s="185"/>
      <c r="D53" s="217" t="s">
        <v>9</v>
      </c>
      <c r="E53" s="217"/>
      <c r="F53" s="217"/>
      <c r="G53" s="217"/>
      <c r="H53" s="217"/>
      <c r="I53" s="217"/>
      <c r="J53" s="217"/>
      <c r="K53" s="217"/>
      <c r="L53" s="185" t="s">
        <v>57</v>
      </c>
      <c r="M53" s="185"/>
      <c r="N53" s="185" t="s">
        <v>58</v>
      </c>
      <c r="O53" s="185"/>
      <c r="P53" s="185" t="s">
        <v>139</v>
      </c>
      <c r="Q53" s="185"/>
    </row>
    <row r="54" spans="1:17" ht="10.15" customHeight="1" x14ac:dyDescent="0.2">
      <c r="A54" s="213"/>
      <c r="B54" s="186"/>
      <c r="C54" s="186"/>
      <c r="D54" s="214" t="s">
        <v>12</v>
      </c>
      <c r="E54" s="214"/>
      <c r="F54" s="189" t="s">
        <v>54</v>
      </c>
      <c r="G54" s="189"/>
      <c r="H54" s="189" t="s">
        <v>55</v>
      </c>
      <c r="I54" s="189"/>
      <c r="J54" s="189" t="s">
        <v>56</v>
      </c>
      <c r="K54" s="189"/>
      <c r="L54" s="186"/>
      <c r="M54" s="186"/>
      <c r="N54" s="186"/>
      <c r="O54" s="186"/>
      <c r="P54" s="186"/>
      <c r="Q54" s="186"/>
    </row>
    <row r="55" spans="1:17" x14ac:dyDescent="0.2">
      <c r="A55" s="216"/>
      <c r="B55" s="57" t="s">
        <v>3</v>
      </c>
      <c r="C55" s="58" t="s">
        <v>38</v>
      </c>
      <c r="D55" s="57" t="s">
        <v>3</v>
      </c>
      <c r="E55" s="58" t="s">
        <v>39</v>
      </c>
      <c r="F55" s="57" t="s">
        <v>3</v>
      </c>
      <c r="G55" s="58" t="s">
        <v>39</v>
      </c>
      <c r="H55" s="57" t="s">
        <v>3</v>
      </c>
      <c r="I55" s="58" t="s">
        <v>39</v>
      </c>
      <c r="J55" s="57" t="s">
        <v>3</v>
      </c>
      <c r="K55" s="58" t="s">
        <v>39</v>
      </c>
      <c r="L55" s="57" t="s">
        <v>3</v>
      </c>
      <c r="M55" s="58" t="s">
        <v>39</v>
      </c>
      <c r="N55" s="57" t="s">
        <v>3</v>
      </c>
      <c r="O55" s="58" t="s">
        <v>39</v>
      </c>
      <c r="P55" s="57" t="s">
        <v>3</v>
      </c>
      <c r="Q55" s="58" t="s">
        <v>39</v>
      </c>
    </row>
    <row r="56" spans="1:17" x14ac:dyDescent="0.2">
      <c r="A56" s="12"/>
      <c r="B56" s="37"/>
      <c r="C56" s="30"/>
      <c r="D56" s="37"/>
      <c r="E56" s="30"/>
      <c r="F56" s="37"/>
      <c r="G56" s="30"/>
      <c r="H56" s="37"/>
      <c r="I56" s="30"/>
      <c r="J56" s="30"/>
      <c r="K56" s="30"/>
      <c r="L56" s="37"/>
      <c r="M56" s="30"/>
    </row>
    <row r="57" spans="1:17" x14ac:dyDescent="0.2">
      <c r="A57" s="6" t="str">
        <f>A7</f>
        <v>Total Nacional 2/</v>
      </c>
      <c r="B57" s="10"/>
      <c r="C57" s="6"/>
      <c r="D57" s="10"/>
      <c r="E57" s="6"/>
      <c r="F57" s="10"/>
      <c r="G57" s="6"/>
      <c r="H57" s="10"/>
      <c r="I57" s="6"/>
      <c r="J57" s="10"/>
      <c r="K57" s="6"/>
      <c r="L57" s="10"/>
      <c r="M57" s="6"/>
    </row>
    <row r="58" spans="1:17" x14ac:dyDescent="0.2">
      <c r="A58" s="12"/>
      <c r="B58" s="4"/>
      <c r="C58" s="45"/>
      <c r="D58" s="4"/>
      <c r="E58" s="45"/>
      <c r="F58" s="4"/>
      <c r="G58" s="45"/>
      <c r="H58" s="4"/>
      <c r="I58" s="45"/>
      <c r="J58" s="4"/>
      <c r="K58" s="45"/>
      <c r="L58" s="4"/>
      <c r="M58" s="45"/>
    </row>
    <row r="59" spans="1:17" x14ac:dyDescent="0.2">
      <c r="A59" s="55" t="s">
        <v>51</v>
      </c>
      <c r="B59" s="4"/>
      <c r="C59" s="45"/>
      <c r="D59" s="4"/>
      <c r="E59" s="45"/>
      <c r="F59" s="4"/>
      <c r="G59" s="139"/>
      <c r="H59" s="4"/>
      <c r="I59" s="139"/>
      <c r="J59" s="4"/>
      <c r="K59" s="139"/>
      <c r="L59" s="4"/>
      <c r="M59" s="45"/>
    </row>
    <row r="60" spans="1:17" x14ac:dyDescent="0.2">
      <c r="A60" s="56" t="s">
        <v>104</v>
      </c>
      <c r="B60" s="37">
        <f>[1]Sheet1!S280</f>
        <v>335355.55703059095</v>
      </c>
      <c r="C60" s="30">
        <f>+B60/B$7*100</f>
        <v>24.868512566441218</v>
      </c>
      <c r="D60" s="35">
        <f t="shared" ref="D60" si="96">+F60+H60+J60</f>
        <v>234610.50730450914</v>
      </c>
      <c r="E60" s="172">
        <f>IF(ISNUMBER(D60/$B60*100),D60/$B60*100,0)</f>
        <v>69.958735552757844</v>
      </c>
      <c r="F60" s="37">
        <f>[1]Sheet1!U280</f>
        <v>0</v>
      </c>
      <c r="G60" s="172">
        <f>IF(ISNUMBER(F60/$B60*100),F60/$B60*100,0)</f>
        <v>0</v>
      </c>
      <c r="H60" s="37">
        <f>[1]Sheet1!W280</f>
        <v>234610.50730450914</v>
      </c>
      <c r="I60" s="172">
        <f>IF(ISNUMBER(H60/$B60*100),H60/$B60*100,0)</f>
        <v>69.958735552757844</v>
      </c>
      <c r="J60" s="37">
        <f>[1]Sheet1!Y280</f>
        <v>0</v>
      </c>
      <c r="K60" s="172">
        <f>IF(ISNUMBER(J60/$B60*100),J60/$B60*100,0)</f>
        <v>0</v>
      </c>
      <c r="L60" s="37">
        <f>[1]Sheet1!AA280</f>
        <v>31061.000637595527</v>
      </c>
      <c r="M60" s="172">
        <f>IF(ISNUMBER(L60/$B60*100),L60/$B60*100,0)</f>
        <v>9.2621100161945904</v>
      </c>
      <c r="N60" s="175">
        <f>[1]Sheet1!AE280</f>
        <v>13814.291360739735</v>
      </c>
      <c r="O60" s="172">
        <f>IF(ISNUMBER(N60/$B60*100),N60/$B60*100,0)</f>
        <v>4.1192969882647876</v>
      </c>
      <c r="P60" s="175">
        <f>[1]Sheet1!AG280</f>
        <v>55869.757727744014</v>
      </c>
      <c r="Q60" s="172">
        <f>IF(ISNUMBER(P60/$B60*100),P60/$B60*100,0)</f>
        <v>16.659857442782023</v>
      </c>
    </row>
    <row r="61" spans="1:17" x14ac:dyDescent="0.2">
      <c r="A61" s="56" t="s">
        <v>105</v>
      </c>
      <c r="B61" s="37">
        <f>[1]Sheet1!S281</f>
        <v>4197.4509458644861</v>
      </c>
      <c r="C61" s="30">
        <f t="shared" ref="C61:C97" si="97">+B61/B$7*100</f>
        <v>0.31126474395869236</v>
      </c>
      <c r="D61" s="35">
        <f t="shared" ref="D61:D70" si="98">+F61+H61+J61</f>
        <v>2331.4384468180415</v>
      </c>
      <c r="E61" s="172">
        <f t="shared" ref="E61:E97" si="99">IF(ISNUMBER(D61/$B61*100),D61/$B61*100,0)</f>
        <v>55.544149934976076</v>
      </c>
      <c r="F61" s="37">
        <f>[1]Sheet1!U281</f>
        <v>0</v>
      </c>
      <c r="G61" s="172">
        <f t="shared" ref="G61:G97" si="100">IF(ISNUMBER(F61/$B61*100),F61/$B61*100,0)</f>
        <v>0</v>
      </c>
      <c r="H61" s="37">
        <f>[1]Sheet1!W281</f>
        <v>2331.4384468180415</v>
      </c>
      <c r="I61" s="172">
        <f t="shared" ref="I61:I97" si="101">IF(ISNUMBER(H61/$B61*100),H61/$B61*100,0)</f>
        <v>55.544149934976076</v>
      </c>
      <c r="J61" s="37">
        <f>[1]Sheet1!Y281</f>
        <v>0</v>
      </c>
      <c r="K61" s="172">
        <f t="shared" ref="K61:K97" si="102">IF(ISNUMBER(J61/$B61*100),J61/$B61*100,0)</f>
        <v>0</v>
      </c>
      <c r="L61" s="37">
        <f>[1]Sheet1!AA281</f>
        <v>1143.8157851454009</v>
      </c>
      <c r="M61" s="172">
        <f t="shared" ref="M61:M97" si="103">IF(ISNUMBER(L61/$B61*100),L61/$B61*100,0)</f>
        <v>27.250247826537166</v>
      </c>
      <c r="N61" s="175">
        <f>[1]Sheet1!AE281</f>
        <v>0</v>
      </c>
      <c r="O61" s="172">
        <f t="shared" ref="O61:O83" si="104">IF(ISNUMBER(N61/$B61*100),N61/$B61*100,0)</f>
        <v>0</v>
      </c>
      <c r="P61" s="175">
        <f>[1]Sheet1!AG281</f>
        <v>722.19671390104349</v>
      </c>
      <c r="Q61" s="172">
        <f t="shared" ref="Q61:Q83" si="105">IF(ISNUMBER(P61/$B61*100),P61/$B61*100,0)</f>
        <v>17.205602238486755</v>
      </c>
    </row>
    <row r="62" spans="1:17" x14ac:dyDescent="0.2">
      <c r="A62" s="56" t="s">
        <v>52</v>
      </c>
      <c r="B62" s="37">
        <f>[1]Sheet1!S282</f>
        <v>220225.8152156639</v>
      </c>
      <c r="C62" s="30">
        <f t="shared" si="97"/>
        <v>16.330990610797958</v>
      </c>
      <c r="D62" s="35">
        <f t="shared" si="98"/>
        <v>190012.15296888465</v>
      </c>
      <c r="E62" s="172">
        <f t="shared" si="99"/>
        <v>86.280599203507791</v>
      </c>
      <c r="F62" s="37">
        <f>[1]Sheet1!U282</f>
        <v>0</v>
      </c>
      <c r="G62" s="172">
        <f t="shared" si="100"/>
        <v>0</v>
      </c>
      <c r="H62" s="37">
        <f>[1]Sheet1!W282</f>
        <v>190012.15296888465</v>
      </c>
      <c r="I62" s="172">
        <f t="shared" si="101"/>
        <v>86.280599203507791</v>
      </c>
      <c r="J62" s="37">
        <f>[1]Sheet1!Y282</f>
        <v>0</v>
      </c>
      <c r="K62" s="172">
        <f t="shared" si="102"/>
        <v>0</v>
      </c>
      <c r="L62" s="37">
        <f>[1]Sheet1!AA282</f>
        <v>20057.611358743758</v>
      </c>
      <c r="M62" s="172">
        <f t="shared" si="103"/>
        <v>9.1077475813185806</v>
      </c>
      <c r="N62" s="175">
        <f>[1]Sheet1!AE282</f>
        <v>2872.1920376368325</v>
      </c>
      <c r="O62" s="172">
        <f t="shared" si="104"/>
        <v>1.3042031583918248</v>
      </c>
      <c r="P62" s="175">
        <f>[1]Sheet1!AG282</f>
        <v>7283.8588503985256</v>
      </c>
      <c r="Q62" s="172">
        <f t="shared" si="105"/>
        <v>3.3074500567817404</v>
      </c>
    </row>
    <row r="63" spans="1:17" x14ac:dyDescent="0.2">
      <c r="A63" s="56" t="s">
        <v>106</v>
      </c>
      <c r="B63" s="37">
        <f>[1]Sheet1!S283</f>
        <v>1948.1528046436968</v>
      </c>
      <c r="C63" s="30">
        <f t="shared" si="97"/>
        <v>0.144466556429271</v>
      </c>
      <c r="D63" s="35">
        <f t="shared" si="98"/>
        <v>1948.1528046436968</v>
      </c>
      <c r="E63" s="172">
        <f t="shared" si="99"/>
        <v>100</v>
      </c>
      <c r="F63" s="37">
        <f>[1]Sheet1!U283</f>
        <v>0</v>
      </c>
      <c r="G63" s="172">
        <f t="shared" si="100"/>
        <v>0</v>
      </c>
      <c r="H63" s="37">
        <f>[1]Sheet1!W283</f>
        <v>1948.1528046436968</v>
      </c>
      <c r="I63" s="172">
        <f t="shared" si="101"/>
        <v>100</v>
      </c>
      <c r="J63" s="37">
        <f>[1]Sheet1!Y283</f>
        <v>0</v>
      </c>
      <c r="K63" s="172">
        <f t="shared" si="102"/>
        <v>0</v>
      </c>
      <c r="L63" s="37">
        <f>[1]Sheet1!AA283</f>
        <v>0</v>
      </c>
      <c r="M63" s="172">
        <f t="shared" si="103"/>
        <v>0</v>
      </c>
      <c r="N63" s="175">
        <f>[1]Sheet1!AE283</f>
        <v>0</v>
      </c>
      <c r="O63" s="172">
        <f t="shared" si="104"/>
        <v>0</v>
      </c>
      <c r="P63" s="175">
        <f>[1]Sheet1!AG283</f>
        <v>0</v>
      </c>
      <c r="Q63" s="172">
        <f t="shared" si="105"/>
        <v>0</v>
      </c>
    </row>
    <row r="64" spans="1:17" x14ac:dyDescent="0.2">
      <c r="A64" s="56" t="s">
        <v>107</v>
      </c>
      <c r="B64" s="37">
        <f>[1]Sheet1!S284</f>
        <v>4316.5854654389195</v>
      </c>
      <c r="C64" s="30">
        <f t="shared" si="97"/>
        <v>0.32009924285105301</v>
      </c>
      <c r="D64" s="35">
        <f t="shared" si="98"/>
        <v>2649.4166409609843</v>
      </c>
      <c r="E64" s="172">
        <f t="shared" si="99"/>
        <v>61.377601860863095</v>
      </c>
      <c r="F64" s="37">
        <f>[1]Sheet1!U284</f>
        <v>421.61907124435737</v>
      </c>
      <c r="G64" s="172">
        <f t="shared" si="100"/>
        <v>9.7674209075688072</v>
      </c>
      <c r="H64" s="37">
        <f>[1]Sheet1!W284</f>
        <v>2227.7975697166271</v>
      </c>
      <c r="I64" s="172">
        <f t="shared" si="101"/>
        <v>51.610180953294297</v>
      </c>
      <c r="J64" s="37">
        <f>[1]Sheet1!Y284</f>
        <v>0</v>
      </c>
      <c r="K64" s="172">
        <f t="shared" si="102"/>
        <v>0</v>
      </c>
      <c r="L64" s="37">
        <f>[1]Sheet1!AA284</f>
        <v>1104.9146621549819</v>
      </c>
      <c r="M64" s="172">
        <f t="shared" si="103"/>
        <v>25.596960166816292</v>
      </c>
      <c r="N64" s="175">
        <f>[1]Sheet1!AE284</f>
        <v>300.57764265668612</v>
      </c>
      <c r="O64" s="172">
        <f t="shared" si="104"/>
        <v>6.9633196206419319</v>
      </c>
      <c r="P64" s="175">
        <f>[1]Sheet1!AG284</f>
        <v>261.67651966626704</v>
      </c>
      <c r="Q64" s="172">
        <f t="shared" si="105"/>
        <v>6.0621183516786736</v>
      </c>
    </row>
    <row r="65" spans="1:17" x14ac:dyDescent="0.2">
      <c r="A65" s="56" t="s">
        <v>108</v>
      </c>
      <c r="B65" s="37">
        <f>[1]Sheet1!S285</f>
        <v>118867.27935520727</v>
      </c>
      <c r="C65" s="30">
        <f t="shared" si="97"/>
        <v>8.8146815176049156</v>
      </c>
      <c r="D65" s="35">
        <f t="shared" si="98"/>
        <v>90796.595867047785</v>
      </c>
      <c r="E65" s="172">
        <f t="shared" si="99"/>
        <v>76.384852382902807</v>
      </c>
      <c r="F65" s="37">
        <f>[1]Sheet1!U285</f>
        <v>523.35303933253408</v>
      </c>
      <c r="G65" s="172">
        <f t="shared" si="100"/>
        <v>0.44028351803074001</v>
      </c>
      <c r="H65" s="37">
        <f>[1]Sheet1!W285</f>
        <v>90273.24282771525</v>
      </c>
      <c r="I65" s="172">
        <f t="shared" si="101"/>
        <v>75.944568864872082</v>
      </c>
      <c r="J65" s="37">
        <f>[1]Sheet1!Y285</f>
        <v>0</v>
      </c>
      <c r="K65" s="172">
        <f t="shared" si="102"/>
        <v>0</v>
      </c>
      <c r="L65" s="37">
        <f>[1]Sheet1!AA285</f>
        <v>7583.868799134807</v>
      </c>
      <c r="M65" s="172">
        <f t="shared" si="103"/>
        <v>6.3801147298679028</v>
      </c>
      <c r="N65" s="175">
        <f>[1]Sheet1!AE285</f>
        <v>1989.6499053982411</v>
      </c>
      <c r="O65" s="172">
        <f t="shared" si="104"/>
        <v>1.6738415451174198</v>
      </c>
      <c r="P65" s="175">
        <f>[1]Sheet1!AG285</f>
        <v>18497.164783626191</v>
      </c>
      <c r="Q65" s="172">
        <f t="shared" si="105"/>
        <v>15.561191342111657</v>
      </c>
    </row>
    <row r="66" spans="1:17" x14ac:dyDescent="0.2">
      <c r="A66" s="56" t="s">
        <v>109</v>
      </c>
      <c r="B66" s="37">
        <f>[1]Sheet1!S286</f>
        <v>264260.41040297667</v>
      </c>
      <c r="C66" s="30">
        <f t="shared" si="97"/>
        <v>19.596405066637576</v>
      </c>
      <c r="D66" s="35">
        <f t="shared" si="98"/>
        <v>173107.51241052296</v>
      </c>
      <c r="E66" s="172">
        <f t="shared" si="99"/>
        <v>65.506411704480215</v>
      </c>
      <c r="F66" s="37">
        <f>[1]Sheet1!U286</f>
        <v>0</v>
      </c>
      <c r="G66" s="172">
        <f t="shared" si="100"/>
        <v>0</v>
      </c>
      <c r="H66" s="37">
        <f>[1]Sheet1!W286</f>
        <v>173107.51241052296</v>
      </c>
      <c r="I66" s="172">
        <f t="shared" si="101"/>
        <v>65.506411704480215</v>
      </c>
      <c r="J66" s="37">
        <f>[1]Sheet1!Y286</f>
        <v>0</v>
      </c>
      <c r="K66" s="172">
        <f t="shared" si="102"/>
        <v>0</v>
      </c>
      <c r="L66" s="37">
        <f>[1]Sheet1!AA286</f>
        <v>63831.225273054202</v>
      </c>
      <c r="M66" s="172">
        <f t="shared" si="103"/>
        <v>24.154668183446972</v>
      </c>
      <c r="N66" s="175">
        <f>[1]Sheet1!AE286</f>
        <v>5873.7469940414694</v>
      </c>
      <c r="O66" s="172">
        <f t="shared" si="104"/>
        <v>2.2227116748530209</v>
      </c>
      <c r="P66" s="175">
        <f>[1]Sheet1!AG286</f>
        <v>21447.925725357883</v>
      </c>
      <c r="Q66" s="172">
        <f t="shared" si="105"/>
        <v>8.1162084372197327</v>
      </c>
    </row>
    <row r="67" spans="1:17" x14ac:dyDescent="0.2">
      <c r="A67" s="56" t="s">
        <v>110</v>
      </c>
      <c r="B67" s="37">
        <f>[1]Sheet1!S287</f>
        <v>42047.833639583143</v>
      </c>
      <c r="C67" s="30">
        <f t="shared" si="97"/>
        <v>3.1180848425965344</v>
      </c>
      <c r="D67" s="35">
        <f t="shared" si="98"/>
        <v>17176.61251174581</v>
      </c>
      <c r="E67" s="172">
        <f t="shared" si="99"/>
        <v>40.850172351271929</v>
      </c>
      <c r="F67" s="37">
        <f>[1]Sheet1!U287</f>
        <v>1576.8718558615003</v>
      </c>
      <c r="G67" s="172">
        <f t="shared" si="100"/>
        <v>3.7501857274688675</v>
      </c>
      <c r="H67" s="37">
        <f>[1]Sheet1!W287</f>
        <v>15599.740655884309</v>
      </c>
      <c r="I67" s="172">
        <f t="shared" si="101"/>
        <v>37.099986623803062</v>
      </c>
      <c r="J67" s="37">
        <f>[1]Sheet1!Y287</f>
        <v>0</v>
      </c>
      <c r="K67" s="172">
        <f t="shared" si="102"/>
        <v>0</v>
      </c>
      <c r="L67" s="37">
        <f>[1]Sheet1!AA287</f>
        <v>11501.874019433797</v>
      </c>
      <c r="M67" s="172">
        <f t="shared" si="103"/>
        <v>27.354260668987525</v>
      </c>
      <c r="N67" s="175">
        <f>[1]Sheet1!AE287</f>
        <v>0</v>
      </c>
      <c r="O67" s="172">
        <f t="shared" si="104"/>
        <v>0</v>
      </c>
      <c r="P67" s="175">
        <f>[1]Sheet1!AG287</f>
        <v>13369.347108403555</v>
      </c>
      <c r="Q67" s="172">
        <f t="shared" si="105"/>
        <v>31.795566979740592</v>
      </c>
    </row>
    <row r="68" spans="1:17" x14ac:dyDescent="0.2">
      <c r="A68" s="56" t="s">
        <v>111</v>
      </c>
      <c r="B68" s="37">
        <f>[1]Sheet1!S288</f>
        <v>70863.020144298251</v>
      </c>
      <c r="C68" s="30">
        <f t="shared" si="97"/>
        <v>5.2548940072989634</v>
      </c>
      <c r="D68" s="35">
        <f t="shared" si="98"/>
        <v>51131.912221815735</v>
      </c>
      <c r="E68" s="172">
        <f t="shared" si="99"/>
        <v>72.155987873076683</v>
      </c>
      <c r="F68" s="37">
        <f>[1]Sheet1!U288</f>
        <v>0</v>
      </c>
      <c r="G68" s="172">
        <f t="shared" si="100"/>
        <v>0</v>
      </c>
      <c r="H68" s="37">
        <f>[1]Sheet1!W288</f>
        <v>51131.912221815735</v>
      </c>
      <c r="I68" s="172">
        <f t="shared" si="101"/>
        <v>72.155987873076683</v>
      </c>
      <c r="J68" s="37">
        <f>[1]Sheet1!Y288</f>
        <v>0</v>
      </c>
      <c r="K68" s="172">
        <f t="shared" si="102"/>
        <v>0</v>
      </c>
      <c r="L68" s="37">
        <f>[1]Sheet1!AA288</f>
        <v>11901.02195849413</v>
      </c>
      <c r="M68" s="172">
        <f t="shared" si="103"/>
        <v>16.794404097172404</v>
      </c>
      <c r="N68" s="175">
        <f>[1]Sheet1!AE288</f>
        <v>3932.2421001007201</v>
      </c>
      <c r="O68" s="172">
        <f t="shared" si="104"/>
        <v>5.5490749506491568</v>
      </c>
      <c r="P68" s="175">
        <f>[1]Sheet1!AG288</f>
        <v>3897.8438638876642</v>
      </c>
      <c r="Q68" s="172">
        <f t="shared" si="105"/>
        <v>5.5005330791017535</v>
      </c>
    </row>
    <row r="69" spans="1:17" x14ac:dyDescent="0.2">
      <c r="A69" s="54" t="s">
        <v>112</v>
      </c>
      <c r="B69" s="37">
        <f>[1]Sheet1!S289</f>
        <v>10655.074048563549</v>
      </c>
      <c r="C69" s="30">
        <f t="shared" si="97"/>
        <v>0.79013404524825981</v>
      </c>
      <c r="D69" s="35">
        <f t="shared" si="98"/>
        <v>9370.623172339554</v>
      </c>
      <c r="E69" s="172">
        <f t="shared" si="99"/>
        <v>87.945171752258659</v>
      </c>
      <c r="F69" s="37">
        <f>[1]Sheet1!U289</f>
        <v>0</v>
      </c>
      <c r="G69" s="172">
        <f t="shared" si="100"/>
        <v>0</v>
      </c>
      <c r="H69" s="37">
        <f>[1]Sheet1!W289</f>
        <v>9370.623172339554</v>
      </c>
      <c r="I69" s="172">
        <f t="shared" si="101"/>
        <v>87.945171752258659</v>
      </c>
      <c r="J69" s="37">
        <f>[1]Sheet1!Y289</f>
        <v>0</v>
      </c>
      <c r="K69" s="172">
        <f t="shared" si="102"/>
        <v>0</v>
      </c>
      <c r="L69" s="37">
        <f>[1]Sheet1!AA289</f>
        <v>1022.7743565577296</v>
      </c>
      <c r="M69" s="172">
        <f t="shared" si="103"/>
        <v>9.5989417989602206</v>
      </c>
      <c r="N69" s="175">
        <f>[1]Sheet1!AE289</f>
        <v>0</v>
      </c>
      <c r="O69" s="172">
        <f t="shared" si="104"/>
        <v>0</v>
      </c>
      <c r="P69" s="175">
        <f>[1]Sheet1!AG289</f>
        <v>261.67651966626704</v>
      </c>
      <c r="Q69" s="172">
        <f t="shared" si="105"/>
        <v>2.4558864487811296</v>
      </c>
    </row>
    <row r="70" spans="1:17" x14ac:dyDescent="0.2">
      <c r="A70" s="24" t="s">
        <v>113</v>
      </c>
      <c r="B70" s="37">
        <f>[1]Sheet1!S290</f>
        <v>16205.238710876552</v>
      </c>
      <c r="C70" s="30">
        <f t="shared" si="97"/>
        <v>1.2017101672385642</v>
      </c>
      <c r="D70" s="35">
        <f t="shared" si="98"/>
        <v>16205.238710876552</v>
      </c>
      <c r="E70" s="172">
        <f t="shared" si="99"/>
        <v>100</v>
      </c>
      <c r="F70" s="37">
        <f>[1]Sheet1!U290</f>
        <v>1094.4482233631038</v>
      </c>
      <c r="G70" s="172">
        <f t="shared" si="100"/>
        <v>6.7536692478867195</v>
      </c>
      <c r="H70" s="37">
        <f>[1]Sheet1!W290</f>
        <v>15110.790487513448</v>
      </c>
      <c r="I70" s="172">
        <f t="shared" si="101"/>
        <v>93.24633075211328</v>
      </c>
      <c r="J70" s="37">
        <f>[1]Sheet1!Y290</f>
        <v>0</v>
      </c>
      <c r="K70" s="172">
        <f t="shared" si="102"/>
        <v>0</v>
      </c>
      <c r="L70" s="37">
        <f>[1]Sheet1!AA290</f>
        <v>0</v>
      </c>
      <c r="M70" s="172">
        <f t="shared" si="103"/>
        <v>0</v>
      </c>
      <c r="N70" s="175">
        <f>[1]Sheet1!AE290</f>
        <v>0</v>
      </c>
      <c r="O70" s="172">
        <f t="shared" si="104"/>
        <v>0</v>
      </c>
      <c r="P70" s="175">
        <f>[1]Sheet1!AG290</f>
        <v>0</v>
      </c>
      <c r="Q70" s="172">
        <f t="shared" si="105"/>
        <v>0</v>
      </c>
    </row>
    <row r="71" spans="1:17" x14ac:dyDescent="0.2">
      <c r="A71" s="24" t="s">
        <v>114</v>
      </c>
      <c r="B71" s="37">
        <f>[1]Sheet1!S291</f>
        <v>562.25416232295311</v>
      </c>
      <c r="C71" s="30">
        <f t="shared" si="97"/>
        <v>4.1694328327431807E-2</v>
      </c>
      <c r="D71" s="35">
        <f t="shared" ref="D71:D94" si="106">+F71+H71+J71</f>
        <v>562.25416232295311</v>
      </c>
      <c r="E71" s="172">
        <f t="shared" si="99"/>
        <v>100</v>
      </c>
      <c r="F71" s="37">
        <f>[1]Sheet1!U291</f>
        <v>0</v>
      </c>
      <c r="G71" s="172">
        <f t="shared" si="100"/>
        <v>0</v>
      </c>
      <c r="H71" s="37">
        <f>[1]Sheet1!W291</f>
        <v>562.25416232295311</v>
      </c>
      <c r="I71" s="172">
        <f t="shared" si="101"/>
        <v>100</v>
      </c>
      <c r="J71" s="37">
        <f>[1]Sheet1!Y291</f>
        <v>0</v>
      </c>
      <c r="K71" s="172">
        <f t="shared" si="102"/>
        <v>0</v>
      </c>
      <c r="L71" s="37">
        <f>[1]Sheet1!AA291</f>
        <v>0</v>
      </c>
      <c r="M71" s="172">
        <f t="shared" si="103"/>
        <v>0</v>
      </c>
      <c r="N71" s="175">
        <f>[1]Sheet1!AE291</f>
        <v>0</v>
      </c>
      <c r="O71" s="172">
        <f t="shared" si="104"/>
        <v>0</v>
      </c>
      <c r="P71" s="175">
        <f>[1]Sheet1!AG291</f>
        <v>0</v>
      </c>
      <c r="Q71" s="172">
        <f t="shared" si="105"/>
        <v>0</v>
      </c>
    </row>
    <row r="72" spans="1:17" x14ac:dyDescent="0.2">
      <c r="A72" s="24" t="s">
        <v>115</v>
      </c>
      <c r="B72" s="37">
        <f>[1]Sheet1!S292</f>
        <v>6271.5556426951271</v>
      </c>
      <c r="C72" s="30">
        <f t="shared" si="97"/>
        <v>0.46507134604384132</v>
      </c>
      <c r="D72" s="35">
        <f t="shared" si="106"/>
        <v>4924.2719213733735</v>
      </c>
      <c r="E72" s="172">
        <f t="shared" si="99"/>
        <v>78.517551336867768</v>
      </c>
      <c r="F72" s="37">
        <f>[1]Sheet1!U292</f>
        <v>0</v>
      </c>
      <c r="G72" s="172">
        <f t="shared" si="100"/>
        <v>0</v>
      </c>
      <c r="H72" s="37">
        <f>[1]Sheet1!W292</f>
        <v>4924.2719213733735</v>
      </c>
      <c r="I72" s="172">
        <f t="shared" si="101"/>
        <v>78.517551336867768</v>
      </c>
      <c r="J72" s="37">
        <f>[1]Sheet1!Y292</f>
        <v>0</v>
      </c>
      <c r="K72" s="172">
        <f t="shared" si="102"/>
        <v>0</v>
      </c>
      <c r="L72" s="37">
        <f>[1]Sheet1!AA292</f>
        <v>823.93068198922015</v>
      </c>
      <c r="M72" s="172">
        <f t="shared" si="103"/>
        <v>13.137580672650234</v>
      </c>
      <c r="N72" s="175">
        <f>[1]Sheet1!AE292</f>
        <v>0</v>
      </c>
      <c r="O72" s="172">
        <f t="shared" si="104"/>
        <v>0</v>
      </c>
      <c r="P72" s="175">
        <f>[1]Sheet1!AG292</f>
        <v>523.35303933253408</v>
      </c>
      <c r="Q72" s="172">
        <f t="shared" si="105"/>
        <v>8.3448679904820118</v>
      </c>
    </row>
    <row r="73" spans="1:17" x14ac:dyDescent="0.2">
      <c r="A73" s="24" t="s">
        <v>116</v>
      </c>
      <c r="B73" s="37">
        <f>[1]Sheet1!S293</f>
        <v>32082.760675150992</v>
      </c>
      <c r="C73" s="30">
        <f t="shared" si="97"/>
        <v>2.3791182829373514</v>
      </c>
      <c r="D73" s="35">
        <f t="shared" si="106"/>
        <v>25319.09119240049</v>
      </c>
      <c r="E73" s="172">
        <f t="shared" si="99"/>
        <v>78.918056487610329</v>
      </c>
      <c r="F73" s="37">
        <f>[1]Sheet1!U293</f>
        <v>0</v>
      </c>
      <c r="G73" s="172">
        <f t="shared" si="100"/>
        <v>0</v>
      </c>
      <c r="H73" s="37">
        <f>[1]Sheet1!W293</f>
        <v>25319.09119240049</v>
      </c>
      <c r="I73" s="172">
        <f t="shared" si="101"/>
        <v>78.918056487610329</v>
      </c>
      <c r="J73" s="37">
        <f>[1]Sheet1!Y293</f>
        <v>0</v>
      </c>
      <c r="K73" s="172">
        <f t="shared" si="102"/>
        <v>0</v>
      </c>
      <c r="L73" s="37">
        <f>[1]Sheet1!AA293</f>
        <v>4464.6009129879803</v>
      </c>
      <c r="M73" s="172">
        <f t="shared" si="103"/>
        <v>13.91588759519046</v>
      </c>
      <c r="N73" s="175">
        <f>[1]Sheet1!AE293</f>
        <v>0</v>
      </c>
      <c r="O73" s="172">
        <f t="shared" si="104"/>
        <v>0</v>
      </c>
      <c r="P73" s="175">
        <f>[1]Sheet1!AG293</f>
        <v>2299.0685697625436</v>
      </c>
      <c r="Q73" s="172">
        <f t="shared" si="105"/>
        <v>7.1660559171992864</v>
      </c>
    </row>
    <row r="74" spans="1:17" x14ac:dyDescent="0.2">
      <c r="A74" s="24" t="s">
        <v>117</v>
      </c>
      <c r="B74" s="37">
        <f>[1]Sheet1!S294</f>
        <v>24416.218091213326</v>
      </c>
      <c r="C74" s="30">
        <f t="shared" si="97"/>
        <v>1.8106007599895537</v>
      </c>
      <c r="D74" s="35">
        <f t="shared" si="106"/>
        <v>24416.218091213326</v>
      </c>
      <c r="E74" s="172">
        <f t="shared" si="99"/>
        <v>100</v>
      </c>
      <c r="F74" s="37">
        <f>[1]Sheet1!U294</f>
        <v>24416.218091213326</v>
      </c>
      <c r="G74" s="172">
        <f t="shared" si="100"/>
        <v>100</v>
      </c>
      <c r="H74" s="37">
        <f>[1]Sheet1!W294</f>
        <v>0</v>
      </c>
      <c r="I74" s="172">
        <f t="shared" si="101"/>
        <v>0</v>
      </c>
      <c r="J74" s="37">
        <f>[1]Sheet1!Y294</f>
        <v>0</v>
      </c>
      <c r="K74" s="172">
        <f t="shared" si="102"/>
        <v>0</v>
      </c>
      <c r="L74" s="37">
        <f>[1]Sheet1!AA294</f>
        <v>0</v>
      </c>
      <c r="M74" s="172">
        <f t="shared" si="103"/>
        <v>0</v>
      </c>
      <c r="N74" s="175">
        <f>[1]Sheet1!AE294</f>
        <v>0</v>
      </c>
      <c r="O74" s="172">
        <f t="shared" si="104"/>
        <v>0</v>
      </c>
      <c r="P74" s="175">
        <f>[1]Sheet1!AG294</f>
        <v>0</v>
      </c>
      <c r="Q74" s="172">
        <f t="shared" si="105"/>
        <v>0</v>
      </c>
    </row>
    <row r="75" spans="1:17" x14ac:dyDescent="0.2">
      <c r="A75" s="24" t="s">
        <v>118</v>
      </c>
      <c r="B75" s="37">
        <f>[1]Sheet1!S295</f>
        <v>25729.433305957769</v>
      </c>
      <c r="C75" s="30">
        <f t="shared" si="97"/>
        <v>1.9079831005700467</v>
      </c>
      <c r="D75" s="35">
        <f t="shared" si="106"/>
        <v>25167.179143634814</v>
      </c>
      <c r="E75" s="172">
        <f t="shared" si="99"/>
        <v>97.814743311144895</v>
      </c>
      <c r="F75" s="37">
        <f>[1]Sheet1!U295</f>
        <v>12439.747190155364</v>
      </c>
      <c r="G75" s="172">
        <f t="shared" si="100"/>
        <v>48.348313941585658</v>
      </c>
      <c r="H75" s="37">
        <f>[1]Sheet1!W295</f>
        <v>12727.431953479452</v>
      </c>
      <c r="I75" s="172">
        <f t="shared" si="101"/>
        <v>49.466429369559243</v>
      </c>
      <c r="J75" s="37">
        <f>[1]Sheet1!Y295</f>
        <v>0</v>
      </c>
      <c r="K75" s="172">
        <f t="shared" si="102"/>
        <v>0</v>
      </c>
      <c r="L75" s="37">
        <f>[1]Sheet1!AA295</f>
        <v>562.25416232295311</v>
      </c>
      <c r="M75" s="172">
        <f t="shared" si="103"/>
        <v>2.1852566888550964</v>
      </c>
      <c r="N75" s="175">
        <f>[1]Sheet1!AE295</f>
        <v>0</v>
      </c>
      <c r="O75" s="172">
        <f t="shared" si="104"/>
        <v>0</v>
      </c>
      <c r="P75" s="175">
        <f>[1]Sheet1!AG295</f>
        <v>0</v>
      </c>
      <c r="Q75" s="172">
        <f t="shared" si="105"/>
        <v>0</v>
      </c>
    </row>
    <row r="76" spans="1:17" x14ac:dyDescent="0.2">
      <c r="A76" s="24" t="s">
        <v>119</v>
      </c>
      <c r="B76" s="37">
        <f>[1]Sheet1!S296</f>
        <v>30289.072189251896</v>
      </c>
      <c r="C76" s="30">
        <f t="shared" si="97"/>
        <v>2.2461061299650553</v>
      </c>
      <c r="D76" s="35">
        <f t="shared" si="106"/>
        <v>26361.735918001832</v>
      </c>
      <c r="E76" s="172">
        <f t="shared" si="99"/>
        <v>87.033817851166532</v>
      </c>
      <c r="F76" s="37">
        <f>[1]Sheet1!U296</f>
        <v>9392.6432753712015</v>
      </c>
      <c r="G76" s="172">
        <f t="shared" si="100"/>
        <v>31.010006568323305</v>
      </c>
      <c r="H76" s="37">
        <f>[1]Sheet1!W296</f>
        <v>16969.092642630632</v>
      </c>
      <c r="I76" s="172">
        <f t="shared" si="101"/>
        <v>56.023811282843226</v>
      </c>
      <c r="J76" s="37">
        <f>[1]Sheet1!Y296</f>
        <v>0</v>
      </c>
      <c r="K76" s="172">
        <f t="shared" si="102"/>
        <v>0</v>
      </c>
      <c r="L76" s="37">
        <f>[1]Sheet1!AA296</f>
        <v>2339.9979765966818</v>
      </c>
      <c r="M76" s="172">
        <f t="shared" si="103"/>
        <v>7.7255518491155115</v>
      </c>
      <c r="N76" s="175">
        <f>[1]Sheet1!AE296</f>
        <v>0</v>
      </c>
      <c r="O76" s="172">
        <f t="shared" si="104"/>
        <v>0</v>
      </c>
      <c r="P76" s="175">
        <f>[1]Sheet1!AG296</f>
        <v>1587.3382946533782</v>
      </c>
      <c r="Q76" s="172">
        <f t="shared" si="105"/>
        <v>5.2406302997179504</v>
      </c>
    </row>
    <row r="77" spans="1:17" x14ac:dyDescent="0.2">
      <c r="A77" s="24" t="s">
        <v>120</v>
      </c>
      <c r="B77" s="37">
        <f>[1]Sheet1!S297</f>
        <v>6463.8681466425569</v>
      </c>
      <c r="C77" s="30">
        <f t="shared" si="97"/>
        <v>0.47933240664306725</v>
      </c>
      <c r="D77" s="35">
        <f t="shared" si="106"/>
        <v>4074.5026082635763</v>
      </c>
      <c r="E77" s="172">
        <f t="shared" si="99"/>
        <v>63.035051393799577</v>
      </c>
      <c r="F77" s="37">
        <f>[1]Sheet1!U297</f>
        <v>0</v>
      </c>
      <c r="G77" s="172">
        <f t="shared" si="100"/>
        <v>0</v>
      </c>
      <c r="H77" s="37">
        <f>[1]Sheet1!W297</f>
        <v>4074.5026082635763</v>
      </c>
      <c r="I77" s="172">
        <f t="shared" si="101"/>
        <v>63.035051393799577</v>
      </c>
      <c r="J77" s="37">
        <f>[1]Sheet1!Y297</f>
        <v>0</v>
      </c>
      <c r="K77" s="172">
        <f t="shared" si="102"/>
        <v>0</v>
      </c>
      <c r="L77" s="37">
        <f>[1]Sheet1!AA297</f>
        <v>1124.5083246459062</v>
      </c>
      <c r="M77" s="172">
        <f t="shared" si="103"/>
        <v>17.396832657083127</v>
      </c>
      <c r="N77" s="175">
        <f>[1]Sheet1!AE297</f>
        <v>421.61907124435737</v>
      </c>
      <c r="O77" s="172">
        <f t="shared" si="104"/>
        <v>6.5227053163724182</v>
      </c>
      <c r="P77" s="175">
        <f>[1]Sheet1!AG297</f>
        <v>843.23814248871474</v>
      </c>
      <c r="Q77" s="172">
        <f t="shared" si="105"/>
        <v>13.045410632744836</v>
      </c>
    </row>
    <row r="78" spans="1:17" x14ac:dyDescent="0.2">
      <c r="A78" s="24" t="s">
        <v>121</v>
      </c>
      <c r="B78" s="37">
        <f>[1]Sheet1!S298</f>
        <v>42351.497289247425</v>
      </c>
      <c r="C78" s="30">
        <f t="shared" si="97"/>
        <v>3.1406032208650023</v>
      </c>
      <c r="D78" s="35">
        <f t="shared" si="106"/>
        <v>15479.102094056097</v>
      </c>
      <c r="E78" s="172">
        <f t="shared" si="99"/>
        <v>36.549125969121448</v>
      </c>
      <c r="F78" s="37">
        <f>[1]Sheet1!U298</f>
        <v>0</v>
      </c>
      <c r="G78" s="172">
        <f t="shared" si="100"/>
        <v>0</v>
      </c>
      <c r="H78" s="37">
        <f>[1]Sheet1!W298</f>
        <v>15217.42557438983</v>
      </c>
      <c r="I78" s="172">
        <f t="shared" si="101"/>
        <v>35.931257566785874</v>
      </c>
      <c r="J78" s="37">
        <f>[1]Sheet1!Y298</f>
        <v>261.67651966626704</v>
      </c>
      <c r="K78" s="172">
        <f t="shared" si="102"/>
        <v>0.61786840233557416</v>
      </c>
      <c r="L78" s="37">
        <f>[1]Sheet1!AA298</f>
        <v>18503.210635066287</v>
      </c>
      <c r="M78" s="172">
        <f t="shared" si="103"/>
        <v>43.689625678863649</v>
      </c>
      <c r="N78" s="175">
        <f>[1]Sheet1!AE298</f>
        <v>1094.4482233631038</v>
      </c>
      <c r="O78" s="172">
        <f t="shared" si="104"/>
        <v>2.5842019607674462</v>
      </c>
      <c r="P78" s="175">
        <f>[1]Sheet1!AG298</f>
        <v>7274.7363367619337</v>
      </c>
      <c r="Q78" s="172">
        <f t="shared" si="105"/>
        <v>17.177046391247444</v>
      </c>
    </row>
    <row r="79" spans="1:17" x14ac:dyDescent="0.2">
      <c r="A79" s="24" t="s">
        <v>122</v>
      </c>
      <c r="B79" s="37">
        <f>[1]Sheet1!S299</f>
        <v>52180.845701514088</v>
      </c>
      <c r="C79" s="30">
        <f t="shared" si="97"/>
        <v>3.8695050368205517</v>
      </c>
      <c r="D79" s="35">
        <f t="shared" si="106"/>
        <v>52180.845701514088</v>
      </c>
      <c r="E79" s="172">
        <f t="shared" si="99"/>
        <v>100</v>
      </c>
      <c r="F79" s="37">
        <f>[1]Sheet1!U299</f>
        <v>0</v>
      </c>
      <c r="G79" s="172">
        <f t="shared" si="100"/>
        <v>0</v>
      </c>
      <c r="H79" s="37">
        <f>[1]Sheet1!W299</f>
        <v>4560.8614336189294</v>
      </c>
      <c r="I79" s="172">
        <f t="shared" si="101"/>
        <v>8.7404896802709171</v>
      </c>
      <c r="J79" s="37">
        <f>[1]Sheet1!Y299</f>
        <v>47619.984267895161</v>
      </c>
      <c r="K79" s="172">
        <f t="shared" si="102"/>
        <v>91.259510319729088</v>
      </c>
      <c r="L79" s="37">
        <f>[1]Sheet1!AA299</f>
        <v>0</v>
      </c>
      <c r="M79" s="172">
        <f t="shared" si="103"/>
        <v>0</v>
      </c>
      <c r="N79" s="175">
        <f>[1]Sheet1!AE299</f>
        <v>0</v>
      </c>
      <c r="O79" s="172">
        <f t="shared" si="104"/>
        <v>0</v>
      </c>
      <c r="P79" s="175">
        <f>[1]Sheet1!AG299</f>
        <v>0</v>
      </c>
      <c r="Q79" s="172">
        <f t="shared" si="105"/>
        <v>0</v>
      </c>
    </row>
    <row r="80" spans="1:17" x14ac:dyDescent="0.2">
      <c r="A80" s="24" t="s">
        <v>123</v>
      </c>
      <c r="B80" s="37">
        <f>[1]Sheet1!S300</f>
        <v>983.87323356731054</v>
      </c>
      <c r="C80" s="30">
        <f t="shared" si="97"/>
        <v>7.2959768698635019E-2</v>
      </c>
      <c r="D80" s="35">
        <f t="shared" si="106"/>
        <v>983.87323356731054</v>
      </c>
      <c r="E80" s="172">
        <f t="shared" si="99"/>
        <v>100</v>
      </c>
      <c r="F80" s="37">
        <f>[1]Sheet1!U300</f>
        <v>0</v>
      </c>
      <c r="G80" s="172">
        <f t="shared" si="100"/>
        <v>0</v>
      </c>
      <c r="H80" s="37">
        <f>[1]Sheet1!W300</f>
        <v>983.87323356731054</v>
      </c>
      <c r="I80" s="172">
        <f t="shared" si="101"/>
        <v>100</v>
      </c>
      <c r="J80" s="37">
        <f>[1]Sheet1!Y300</f>
        <v>0</v>
      </c>
      <c r="K80" s="172">
        <f t="shared" si="102"/>
        <v>0</v>
      </c>
      <c r="L80" s="37">
        <f>[1]Sheet1!AA300</f>
        <v>0</v>
      </c>
      <c r="M80" s="172">
        <f t="shared" si="103"/>
        <v>0</v>
      </c>
      <c r="N80" s="175">
        <f>[1]Sheet1!AE300</f>
        <v>0</v>
      </c>
      <c r="O80" s="172">
        <f t="shared" si="104"/>
        <v>0</v>
      </c>
      <c r="P80" s="175">
        <f>[1]Sheet1!AG300</f>
        <v>0</v>
      </c>
      <c r="Q80" s="172">
        <f t="shared" si="105"/>
        <v>0</v>
      </c>
    </row>
    <row r="81" spans="1:17" x14ac:dyDescent="0.2">
      <c r="A81" s="176" t="s">
        <v>138</v>
      </c>
      <c r="B81" s="37">
        <f>[1]Sheet1!S301</f>
        <v>0</v>
      </c>
      <c r="C81" s="30">
        <f t="shared" si="97"/>
        <v>0</v>
      </c>
      <c r="D81" s="35">
        <f t="shared" si="106"/>
        <v>0</v>
      </c>
      <c r="E81" s="172">
        <f t="shared" si="99"/>
        <v>0</v>
      </c>
      <c r="F81" s="37">
        <f>[1]Sheet1!U301</f>
        <v>0</v>
      </c>
      <c r="G81" s="172">
        <f t="shared" si="100"/>
        <v>0</v>
      </c>
      <c r="H81" s="37">
        <f>[1]Sheet1!W301</f>
        <v>0</v>
      </c>
      <c r="I81" s="172">
        <f t="shared" si="101"/>
        <v>0</v>
      </c>
      <c r="J81" s="37">
        <f>[1]Sheet1!Y301</f>
        <v>0</v>
      </c>
      <c r="K81" s="172">
        <f t="shared" si="102"/>
        <v>0</v>
      </c>
      <c r="L81" s="37">
        <f>[1]Sheet1!AA301</f>
        <v>0</v>
      </c>
      <c r="M81" s="172">
        <f t="shared" si="103"/>
        <v>0</v>
      </c>
      <c r="N81" s="175">
        <f>[1]Sheet1!AE301</f>
        <v>0</v>
      </c>
      <c r="O81" s="172">
        <f t="shared" si="104"/>
        <v>0</v>
      </c>
      <c r="P81" s="175">
        <f>[1]Sheet1!AG301</f>
        <v>0</v>
      </c>
      <c r="Q81" s="172">
        <f t="shared" si="105"/>
        <v>0</v>
      </c>
    </row>
    <row r="82" spans="1:17" x14ac:dyDescent="0.2">
      <c r="A82" s="24" t="s">
        <v>125</v>
      </c>
      <c r="B82" s="37">
        <f>[1]Sheet1!S302</f>
        <v>0</v>
      </c>
      <c r="C82" s="30">
        <f t="shared" si="97"/>
        <v>0</v>
      </c>
      <c r="D82" s="35">
        <f t="shared" si="106"/>
        <v>0</v>
      </c>
      <c r="E82" s="172">
        <f t="shared" si="99"/>
        <v>0</v>
      </c>
      <c r="F82" s="37">
        <f>[1]Sheet1!U302</f>
        <v>0</v>
      </c>
      <c r="G82" s="172">
        <f t="shared" si="100"/>
        <v>0</v>
      </c>
      <c r="H82" s="37">
        <f>[1]Sheet1!W302</f>
        <v>0</v>
      </c>
      <c r="I82" s="172">
        <f t="shared" si="101"/>
        <v>0</v>
      </c>
      <c r="J82" s="37">
        <f>[1]Sheet1!Y302</f>
        <v>0</v>
      </c>
      <c r="K82" s="172">
        <f t="shared" si="102"/>
        <v>0</v>
      </c>
      <c r="L82" s="37">
        <f>[1]Sheet1!AA302</f>
        <v>0</v>
      </c>
      <c r="M82" s="172">
        <f t="shared" si="103"/>
        <v>0</v>
      </c>
      <c r="N82" s="175">
        <f>[1]Sheet1!AE302</f>
        <v>0</v>
      </c>
      <c r="O82" s="172">
        <f t="shared" si="104"/>
        <v>0</v>
      </c>
      <c r="P82" s="175">
        <f>[1]Sheet1!AG302</f>
        <v>0</v>
      </c>
      <c r="Q82" s="172">
        <f t="shared" si="105"/>
        <v>0</v>
      </c>
    </row>
    <row r="83" spans="1:17" x14ac:dyDescent="0.2">
      <c r="A83" s="24" t="s">
        <v>126</v>
      </c>
      <c r="B83" s="37">
        <f>[1]Sheet1!S303</f>
        <v>38240.941600716331</v>
      </c>
      <c r="C83" s="30">
        <f t="shared" si="97"/>
        <v>2.8357822520388698</v>
      </c>
      <c r="D83" s="35">
        <f t="shared" si="106"/>
        <v>31522.214382333856</v>
      </c>
      <c r="E83" s="172">
        <f t="shared" si="99"/>
        <v>82.43053926722186</v>
      </c>
      <c r="F83" s="37">
        <f>[1]Sheet1!U303</f>
        <v>3830.2265647697277</v>
      </c>
      <c r="G83" s="172">
        <f t="shared" si="100"/>
        <v>10.016036228297212</v>
      </c>
      <c r="H83" s="37">
        <f>[1]Sheet1!W303</f>
        <v>27691.987817564128</v>
      </c>
      <c r="I83" s="172">
        <f t="shared" si="101"/>
        <v>72.41450303892465</v>
      </c>
      <c r="J83" s="37">
        <f>[1]Sheet1!Y303</f>
        <v>0</v>
      </c>
      <c r="K83" s="172">
        <f t="shared" si="102"/>
        <v>0</v>
      </c>
      <c r="L83" s="37">
        <f>[1]Sheet1!AA303</f>
        <v>4208.3202514158202</v>
      </c>
      <c r="M83" s="172">
        <f t="shared" si="103"/>
        <v>11.004750603047363</v>
      </c>
      <c r="N83" s="175">
        <f>[1]Sheet1!AE303</f>
        <v>0</v>
      </c>
      <c r="O83" s="172">
        <f t="shared" si="104"/>
        <v>0</v>
      </c>
      <c r="P83" s="175">
        <f>[1]Sheet1!AG303</f>
        <v>2510.4069669666496</v>
      </c>
      <c r="Q83" s="172">
        <f t="shared" si="105"/>
        <v>6.5647101297307611</v>
      </c>
    </row>
    <row r="84" spans="1:17" x14ac:dyDescent="0.2">
      <c r="A84" s="174" t="s">
        <v>137</v>
      </c>
      <c r="B84" s="37"/>
      <c r="C84" s="30"/>
      <c r="D84" s="35"/>
      <c r="E84" s="172"/>
      <c r="F84" s="35"/>
      <c r="G84" s="172"/>
      <c r="H84" s="35"/>
      <c r="I84" s="172"/>
      <c r="J84" s="35"/>
      <c r="K84" s="172"/>
      <c r="L84" s="35"/>
      <c r="M84" s="172"/>
      <c r="N84" s="35"/>
      <c r="O84" s="172"/>
      <c r="P84" s="35"/>
      <c r="Q84" s="172"/>
    </row>
    <row r="85" spans="1:17" x14ac:dyDescent="0.2">
      <c r="A85" s="24" t="s">
        <v>127</v>
      </c>
      <c r="B85" s="37">
        <f>[1]Sheet1!S305</f>
        <v>25500.811097349266</v>
      </c>
      <c r="C85" s="30">
        <f t="shared" si="97"/>
        <v>1.8910294698680825</v>
      </c>
      <c r="D85" s="35">
        <f t="shared" si="106"/>
        <v>16771.588258468793</v>
      </c>
      <c r="E85" s="172">
        <f t="shared" si="99"/>
        <v>65.768842388751111</v>
      </c>
      <c r="F85" s="37">
        <f>[1]Sheet1!U305</f>
        <v>1937.6863658518189</v>
      </c>
      <c r="G85" s="172">
        <f t="shared" si="100"/>
        <v>7.5985283701553943</v>
      </c>
      <c r="H85" s="37">
        <f>[1]Sheet1!W305</f>
        <v>14833.901892616974</v>
      </c>
      <c r="I85" s="172">
        <f t="shared" si="101"/>
        <v>58.170314018595725</v>
      </c>
      <c r="J85" s="37">
        <f>[1]Sheet1!Y305</f>
        <v>0</v>
      </c>
      <c r="K85" s="172">
        <f t="shared" si="102"/>
        <v>0</v>
      </c>
      <c r="L85" s="37">
        <f>[1]Sheet1!AA305</f>
        <v>7723.4461670495457</v>
      </c>
      <c r="M85" s="172">
        <f t="shared" si="103"/>
        <v>30.287060821576674</v>
      </c>
      <c r="N85" s="175">
        <f>[1]Sheet1!AE305</f>
        <v>0</v>
      </c>
      <c r="O85" s="172">
        <f t="shared" ref="O85:O97" si="107">IF(ISNUMBER(N85/$B85*100),N85/$B85*100,0)</f>
        <v>0</v>
      </c>
      <c r="P85" s="175">
        <f>[1]Sheet1!AG305</f>
        <v>1005.7766718309305</v>
      </c>
      <c r="Q85" s="172">
        <f t="shared" ref="Q85:Q97" si="108">IF(ISNUMBER(P85/$B85*100),P85/$B85*100,0)</f>
        <v>3.9440967896722232</v>
      </c>
    </row>
    <row r="86" spans="1:17" x14ac:dyDescent="0.2">
      <c r="A86" s="24" t="s">
        <v>128</v>
      </c>
      <c r="B86" s="37">
        <f>[1]Sheet1!S306</f>
        <v>41809.010961387416</v>
      </c>
      <c r="C86" s="30">
        <f t="shared" si="97"/>
        <v>3.1003747893430562</v>
      </c>
      <c r="D86" s="35">
        <f t="shared" si="106"/>
        <v>37418.840010067433</v>
      </c>
      <c r="E86" s="172">
        <f t="shared" si="99"/>
        <v>89.499462315971769</v>
      </c>
      <c r="F86" s="37">
        <f>[1]Sheet1!U306</f>
        <v>10560.390782623943</v>
      </c>
      <c r="G86" s="172">
        <f t="shared" si="100"/>
        <v>25.258647692902759</v>
      </c>
      <c r="H86" s="37">
        <f>[1]Sheet1!W306</f>
        <v>26858.449227443492</v>
      </c>
      <c r="I86" s="172">
        <f t="shared" si="101"/>
        <v>64.240814623069014</v>
      </c>
      <c r="J86" s="37">
        <f>[1]Sheet1!Y306</f>
        <v>0</v>
      </c>
      <c r="K86" s="172">
        <f t="shared" si="102"/>
        <v>0</v>
      </c>
      <c r="L86" s="37">
        <f>[1]Sheet1!AA306</f>
        <v>3866.8179119874512</v>
      </c>
      <c r="M86" s="172">
        <f t="shared" si="103"/>
        <v>9.2487667683855026</v>
      </c>
      <c r="N86" s="175">
        <f>[1]Sheet1!AE306</f>
        <v>0</v>
      </c>
      <c r="O86" s="172">
        <f t="shared" si="107"/>
        <v>0</v>
      </c>
      <c r="P86" s="175">
        <f>[1]Sheet1!AG306</f>
        <v>523.35303933253408</v>
      </c>
      <c r="Q86" s="172">
        <f t="shared" si="108"/>
        <v>1.251770915642743</v>
      </c>
    </row>
    <row r="87" spans="1:17" x14ac:dyDescent="0.2">
      <c r="A87" s="24" t="s">
        <v>129</v>
      </c>
      <c r="B87" s="37">
        <f>[1]Sheet1!S307</f>
        <v>65814.43565206803</v>
      </c>
      <c r="C87" s="30">
        <f t="shared" si="97"/>
        <v>4.8805128937147488</v>
      </c>
      <c r="D87" s="35">
        <f t="shared" si="106"/>
        <v>61324.845218495029</v>
      </c>
      <c r="E87" s="172">
        <f t="shared" si="99"/>
        <v>93.178410801381801</v>
      </c>
      <c r="F87" s="37">
        <f>[1]Sheet1!U307</f>
        <v>17005.232885382135</v>
      </c>
      <c r="G87" s="172">
        <f t="shared" si="100"/>
        <v>25.838150425358535</v>
      </c>
      <c r="H87" s="37">
        <f>[1]Sheet1!W307</f>
        <v>44319.612333112898</v>
      </c>
      <c r="I87" s="172">
        <f t="shared" si="101"/>
        <v>67.340260376023267</v>
      </c>
      <c r="J87" s="37">
        <f>[1]Sheet1!Y307</f>
        <v>0</v>
      </c>
      <c r="K87" s="177">
        <f t="shared" si="102"/>
        <v>0</v>
      </c>
      <c r="L87" s="37">
        <f>[1]Sheet1!AA307</f>
        <v>1957.2800283427432</v>
      </c>
      <c r="M87" s="172">
        <f t="shared" si="103"/>
        <v>2.9739372661189738</v>
      </c>
      <c r="N87" s="175">
        <f>[1]Sheet1!AE307</f>
        <v>261.67651966626704</v>
      </c>
      <c r="O87" s="172">
        <f t="shared" si="107"/>
        <v>0.3975974527072384</v>
      </c>
      <c r="P87" s="175">
        <f>[1]Sheet1!AG307</f>
        <v>2270.6338855640024</v>
      </c>
      <c r="Q87" s="172">
        <f t="shared" si="108"/>
        <v>3.4500544797920094</v>
      </c>
    </row>
    <row r="88" spans="1:17" x14ac:dyDescent="0.2">
      <c r="A88" s="24" t="s">
        <v>130</v>
      </c>
      <c r="B88" s="37">
        <f>[1]Sheet1!S308</f>
        <v>58396.191615224569</v>
      </c>
      <c r="C88" s="30">
        <f t="shared" si="97"/>
        <v>4.330408113329848</v>
      </c>
      <c r="D88" s="35">
        <f t="shared" si="106"/>
        <v>54379.616098521918</v>
      </c>
      <c r="E88" s="172">
        <f t="shared" si="99"/>
        <v>93.12185365927958</v>
      </c>
      <c r="F88" s="37">
        <f>[1]Sheet1!U308</f>
        <v>8203.3951966142995</v>
      </c>
      <c r="G88" s="172">
        <f t="shared" si="100"/>
        <v>14.04782567100759</v>
      </c>
      <c r="H88" s="37">
        <f>[1]Sheet1!W308</f>
        <v>46176.220901907618</v>
      </c>
      <c r="I88" s="172">
        <f t="shared" si="101"/>
        <v>79.074027988271993</v>
      </c>
      <c r="J88" s="37">
        <f>[1]Sheet1!Y308</f>
        <v>0</v>
      </c>
      <c r="K88" s="172">
        <f t="shared" si="102"/>
        <v>0</v>
      </c>
      <c r="L88" s="37">
        <f>[1]Sheet1!AA308</f>
        <v>3454.3213543796869</v>
      </c>
      <c r="M88" s="172">
        <f t="shared" si="103"/>
        <v>5.9153195762154898</v>
      </c>
      <c r="N88" s="175">
        <f>[1]Sheet1!AE308</f>
        <v>0</v>
      </c>
      <c r="O88" s="172">
        <f t="shared" si="107"/>
        <v>0</v>
      </c>
      <c r="P88" s="175">
        <f>[1]Sheet1!AG308</f>
        <v>562.25416232295311</v>
      </c>
      <c r="Q88" s="172">
        <f t="shared" si="108"/>
        <v>0.96282676450490801</v>
      </c>
    </row>
    <row r="89" spans="1:17" x14ac:dyDescent="0.2">
      <c r="A89" s="24" t="s">
        <v>131</v>
      </c>
      <c r="B89" s="37">
        <f>[1]Sheet1!S309</f>
        <v>272921.96778034675</v>
      </c>
      <c r="C89" s="30">
        <f t="shared" si="97"/>
        <v>20.238708568005919</v>
      </c>
      <c r="D89" s="35">
        <f t="shared" si="106"/>
        <v>173458.21511077398</v>
      </c>
      <c r="E89" s="172">
        <f t="shared" si="99"/>
        <v>63.55597408354344</v>
      </c>
      <c r="F89" s="37">
        <f>[1]Sheet1!U309</f>
        <v>4483.0591876380913</v>
      </c>
      <c r="G89" s="172">
        <f t="shared" si="100"/>
        <v>1.6426157352222193</v>
      </c>
      <c r="H89" s="37">
        <f>[1]Sheet1!W309</f>
        <v>157394.01906779796</v>
      </c>
      <c r="I89" s="172">
        <f t="shared" si="101"/>
        <v>57.669970778780225</v>
      </c>
      <c r="J89" s="37">
        <f>[1]Sheet1!Y309</f>
        <v>11581.136855337951</v>
      </c>
      <c r="K89" s="172">
        <f t="shared" si="102"/>
        <v>4.2433875695410084</v>
      </c>
      <c r="L89" s="37">
        <f>[1]Sheet1!AA309</f>
        <v>75532.030129540581</v>
      </c>
      <c r="M89" s="172">
        <f t="shared" si="103"/>
        <v>27.675320804637582</v>
      </c>
      <c r="N89" s="175">
        <f>[1]Sheet1!AE309</f>
        <v>8110.3855854657131</v>
      </c>
      <c r="O89" s="172">
        <f t="shared" si="107"/>
        <v>2.9716866148323828</v>
      </c>
      <c r="P89" s="175">
        <f>[1]Sheet1!AG309</f>
        <v>15821.336954565819</v>
      </c>
      <c r="Q89" s="172">
        <f t="shared" si="108"/>
        <v>5.7970184969863467</v>
      </c>
    </row>
    <row r="90" spans="1:17" x14ac:dyDescent="0.2">
      <c r="A90" s="24" t="s">
        <v>132</v>
      </c>
      <c r="B90" s="37">
        <f>[1]Sheet1!S310</f>
        <v>53510.083636234885</v>
      </c>
      <c r="C90" s="30">
        <f t="shared" si="97"/>
        <v>3.9680755527711167</v>
      </c>
      <c r="D90" s="35">
        <f t="shared" si="106"/>
        <v>20752.140274870068</v>
      </c>
      <c r="E90" s="172">
        <f t="shared" si="99"/>
        <v>38.78173769255249</v>
      </c>
      <c r="F90" s="37">
        <f>[1]Sheet1!U310</f>
        <v>0</v>
      </c>
      <c r="G90" s="172">
        <f t="shared" si="100"/>
        <v>0</v>
      </c>
      <c r="H90" s="37">
        <f>[1]Sheet1!W310</f>
        <v>20752.140274870068</v>
      </c>
      <c r="I90" s="172">
        <f t="shared" si="101"/>
        <v>38.78173769255249</v>
      </c>
      <c r="J90" s="37">
        <f>[1]Sheet1!Y310</f>
        <v>0</v>
      </c>
      <c r="K90" s="172">
        <f t="shared" si="102"/>
        <v>0</v>
      </c>
      <c r="L90" s="37">
        <f>[1]Sheet1!AA310</f>
        <v>27698.514506432552</v>
      </c>
      <c r="M90" s="172">
        <f t="shared" si="103"/>
        <v>51.763168031522625</v>
      </c>
      <c r="N90" s="175">
        <f>[1]Sheet1!AE310</f>
        <v>0</v>
      </c>
      <c r="O90" s="172">
        <f t="shared" si="107"/>
        <v>0</v>
      </c>
      <c r="P90" s="175">
        <f>[1]Sheet1!AG310</f>
        <v>5059.4288549322882</v>
      </c>
      <c r="Q90" s="172">
        <f t="shared" si="108"/>
        <v>9.4550942759249317</v>
      </c>
    </row>
    <row r="91" spans="1:17" x14ac:dyDescent="0.2">
      <c r="A91" s="24" t="s">
        <v>133</v>
      </c>
      <c r="B91" s="37">
        <f>[1]Sheet1!S311</f>
        <v>191605.05164990589</v>
      </c>
      <c r="C91" s="30">
        <f t="shared" si="97"/>
        <v>14.208599007395154</v>
      </c>
      <c r="D91" s="35">
        <f t="shared" si="106"/>
        <v>138833.5560242795</v>
      </c>
      <c r="E91" s="172">
        <f t="shared" si="99"/>
        <v>72.458191905060715</v>
      </c>
      <c r="F91" s="37">
        <f>[1]Sheet1!U311</f>
        <v>0</v>
      </c>
      <c r="G91" s="172">
        <f t="shared" si="100"/>
        <v>0</v>
      </c>
      <c r="H91" s="37">
        <f>[1]Sheet1!W311</f>
        <v>138833.5560242795</v>
      </c>
      <c r="I91" s="172">
        <f t="shared" si="101"/>
        <v>72.458191905060715</v>
      </c>
      <c r="J91" s="37">
        <f>[1]Sheet1!Y311</f>
        <v>0</v>
      </c>
      <c r="K91" s="172">
        <f t="shared" si="102"/>
        <v>0</v>
      </c>
      <c r="L91" s="37">
        <f>[1]Sheet1!AA311</f>
        <v>33126.662316419606</v>
      </c>
      <c r="M91" s="172">
        <f t="shared" si="103"/>
        <v>17.289033890895265</v>
      </c>
      <c r="N91" s="175">
        <f>[1]Sheet1!AE311</f>
        <v>3655.1933127919151</v>
      </c>
      <c r="O91" s="172">
        <f t="shared" si="107"/>
        <v>1.907670638804742</v>
      </c>
      <c r="P91" s="175">
        <f>[1]Sheet1!AG311</f>
        <v>15989.639996415108</v>
      </c>
      <c r="Q91" s="172">
        <f t="shared" si="108"/>
        <v>8.345103565239409</v>
      </c>
    </row>
    <row r="92" spans="1:17" x14ac:dyDescent="0.2">
      <c r="A92" s="24" t="s">
        <v>134</v>
      </c>
      <c r="B92" s="37">
        <f>[1]Sheet1!S312</f>
        <v>108087.09796082086</v>
      </c>
      <c r="C92" s="30">
        <f t="shared" si="97"/>
        <v>8.0152700545935538</v>
      </c>
      <c r="D92" s="35">
        <f t="shared" si="106"/>
        <v>85838.115552417119</v>
      </c>
      <c r="E92" s="172">
        <f t="shared" si="99"/>
        <v>79.41569083807903</v>
      </c>
      <c r="F92" s="37">
        <f>[1]Sheet1!U312</f>
        <v>421.61907124435737</v>
      </c>
      <c r="G92" s="172">
        <f t="shared" si="100"/>
        <v>0.39007344928178644</v>
      </c>
      <c r="H92" s="37">
        <f>[1]Sheet1!W312</f>
        <v>85416.496481172755</v>
      </c>
      <c r="I92" s="172">
        <f t="shared" si="101"/>
        <v>79.025617388797244</v>
      </c>
      <c r="J92" s="37">
        <f>[1]Sheet1!Y312</f>
        <v>0</v>
      </c>
      <c r="K92" s="172">
        <f t="shared" si="102"/>
        <v>0</v>
      </c>
      <c r="L92" s="37">
        <f>[1]Sheet1!AA312</f>
        <v>10417.892234862573</v>
      </c>
      <c r="M92" s="172">
        <f t="shared" si="103"/>
        <v>9.6384234856956041</v>
      </c>
      <c r="N92" s="175">
        <f>[1]Sheet1!AE312</f>
        <v>421.61907124435737</v>
      </c>
      <c r="O92" s="172">
        <f t="shared" si="107"/>
        <v>0.39007344928178644</v>
      </c>
      <c r="P92" s="175">
        <f>[1]Sheet1!AG312</f>
        <v>11409.471102296686</v>
      </c>
      <c r="Q92" s="172">
        <f t="shared" si="108"/>
        <v>10.555812226943463</v>
      </c>
    </row>
    <row r="93" spans="1:17" x14ac:dyDescent="0.2">
      <c r="A93" s="24" t="s">
        <v>135</v>
      </c>
      <c r="B93" s="37">
        <f>[1]Sheet1!S313</f>
        <v>528510.782011559</v>
      </c>
      <c r="C93" s="30">
        <f t="shared" si="97"/>
        <v>39.192065699854226</v>
      </c>
      <c r="D93" s="35">
        <f t="shared" si="106"/>
        <v>409195.22952385934</v>
      </c>
      <c r="E93" s="172">
        <f t="shared" si="99"/>
        <v>77.424197093278963</v>
      </c>
      <c r="F93" s="37">
        <f>[1]Sheet1!U313</f>
        <v>8724.4383848602993</v>
      </c>
      <c r="G93" s="172">
        <f t="shared" si="100"/>
        <v>1.650758826840639</v>
      </c>
      <c r="H93" s="37">
        <f>[1]Sheet1!W313</f>
        <v>364170.26720677561</v>
      </c>
      <c r="I93" s="172">
        <f t="shared" si="101"/>
        <v>68.904983512486012</v>
      </c>
      <c r="J93" s="37">
        <f>[1]Sheet1!Y313</f>
        <v>36300.52393222347</v>
      </c>
      <c r="K93" s="172">
        <f t="shared" si="102"/>
        <v>6.8684547539523138</v>
      </c>
      <c r="L93" s="37">
        <f>[1]Sheet1!AA313</f>
        <v>17457.965146324535</v>
      </c>
      <c r="M93" s="172">
        <f t="shared" si="103"/>
        <v>3.3032372735855962</v>
      </c>
      <c r="N93" s="175">
        <f>[1]Sheet1!AE313</f>
        <v>17849.892846012888</v>
      </c>
      <c r="O93" s="172">
        <f t="shared" si="107"/>
        <v>3.3773942658415801</v>
      </c>
      <c r="P93" s="175">
        <f>[1]Sheet1!AG313</f>
        <v>84007.694495357122</v>
      </c>
      <c r="Q93" s="172">
        <f t="shared" si="108"/>
        <v>15.895171367292901</v>
      </c>
    </row>
    <row r="94" spans="1:17" x14ac:dyDescent="0.2">
      <c r="A94" s="24" t="s">
        <v>136</v>
      </c>
      <c r="B94" s="37">
        <f>[1]Sheet1!S314</f>
        <v>2359.3054370961763</v>
      </c>
      <c r="C94" s="30">
        <f t="shared" si="97"/>
        <v>0.17495585112712861</v>
      </c>
      <c r="D94" s="35">
        <f t="shared" si="106"/>
        <v>2359.3054370961763</v>
      </c>
      <c r="E94" s="172">
        <f t="shared" si="99"/>
        <v>100</v>
      </c>
      <c r="F94" s="37">
        <f>[1]Sheet1!U314</f>
        <v>2359.3054370961763</v>
      </c>
      <c r="G94" s="172">
        <f t="shared" si="100"/>
        <v>100</v>
      </c>
      <c r="H94" s="37">
        <f>[1]Sheet1!W314</f>
        <v>0</v>
      </c>
      <c r="I94" s="172">
        <f t="shared" si="101"/>
        <v>0</v>
      </c>
      <c r="J94" s="37">
        <f>[1]Sheet1!Y314</f>
        <v>0</v>
      </c>
      <c r="K94" s="172">
        <f t="shared" si="102"/>
        <v>0</v>
      </c>
      <c r="L94" s="37">
        <f>[1]Sheet1!AA314</f>
        <v>0</v>
      </c>
      <c r="M94" s="172">
        <f t="shared" si="103"/>
        <v>0</v>
      </c>
      <c r="N94" s="175">
        <f>[1]Sheet1!AE314</f>
        <v>0</v>
      </c>
      <c r="O94" s="172">
        <f t="shared" si="107"/>
        <v>0</v>
      </c>
      <c r="P94" s="175">
        <f>[1]Sheet1!AG314</f>
        <v>0</v>
      </c>
      <c r="Q94" s="172">
        <f t="shared" si="108"/>
        <v>0</v>
      </c>
    </row>
    <row r="95" spans="1:17" x14ac:dyDescent="0.2">
      <c r="A95" s="24" t="s">
        <v>124</v>
      </c>
      <c r="B95" s="37">
        <f>[1]Sheet1!S315</f>
        <v>0</v>
      </c>
      <c r="C95" s="30">
        <f t="shared" si="97"/>
        <v>0</v>
      </c>
      <c r="D95" s="35">
        <f t="shared" ref="D95:D97" si="109">+F95+H95+J95</f>
        <v>0</v>
      </c>
      <c r="E95" s="172">
        <f t="shared" si="99"/>
        <v>0</v>
      </c>
      <c r="F95" s="37">
        <f>[1]Sheet1!U315</f>
        <v>0</v>
      </c>
      <c r="G95" s="172">
        <f t="shared" si="100"/>
        <v>0</v>
      </c>
      <c r="H95" s="37">
        <f>[1]Sheet1!W315</f>
        <v>0</v>
      </c>
      <c r="I95" s="172">
        <f t="shared" si="101"/>
        <v>0</v>
      </c>
      <c r="J95" s="37">
        <f>[1]Sheet1!Y315</f>
        <v>0</v>
      </c>
      <c r="K95" s="172">
        <f t="shared" si="102"/>
        <v>0</v>
      </c>
      <c r="L95" s="37">
        <f>[1]Sheet1!AA315</f>
        <v>0</v>
      </c>
      <c r="M95" s="172">
        <f t="shared" si="103"/>
        <v>0</v>
      </c>
      <c r="N95" s="175">
        <f>[1]Sheet1!AE315</f>
        <v>0</v>
      </c>
      <c r="O95" s="172">
        <f t="shared" si="107"/>
        <v>0</v>
      </c>
      <c r="P95" s="175">
        <f>[1]Sheet1!AG315</f>
        <v>0</v>
      </c>
      <c r="Q95" s="172">
        <f t="shared" si="108"/>
        <v>0</v>
      </c>
    </row>
    <row r="96" spans="1:17" x14ac:dyDescent="0.2">
      <c r="A96" s="24" t="s">
        <v>125</v>
      </c>
      <c r="B96" s="37">
        <f>[1]Sheet1!S316</f>
        <v>0</v>
      </c>
      <c r="C96" s="30">
        <f t="shared" si="97"/>
        <v>0</v>
      </c>
      <c r="D96" s="35">
        <f t="shared" si="109"/>
        <v>0</v>
      </c>
      <c r="E96" s="172">
        <f t="shared" si="99"/>
        <v>0</v>
      </c>
      <c r="F96" s="37">
        <f>[1]Sheet1!U316</f>
        <v>0</v>
      </c>
      <c r="G96" s="172">
        <f t="shared" si="100"/>
        <v>0</v>
      </c>
      <c r="H96" s="37">
        <f>[1]Sheet1!W316</f>
        <v>0</v>
      </c>
      <c r="I96" s="172">
        <f t="shared" si="101"/>
        <v>0</v>
      </c>
      <c r="J96" s="37">
        <f>[1]Sheet1!Y316</f>
        <v>0</v>
      </c>
      <c r="K96" s="172">
        <f t="shared" si="102"/>
        <v>0</v>
      </c>
      <c r="L96" s="37">
        <f>[1]Sheet1!AA316</f>
        <v>0</v>
      </c>
      <c r="M96" s="172">
        <f t="shared" si="103"/>
        <v>0</v>
      </c>
      <c r="N96" s="175">
        <f>[1]Sheet1!AE316</f>
        <v>0</v>
      </c>
      <c r="O96" s="172">
        <f t="shared" si="107"/>
        <v>0</v>
      </c>
      <c r="P96" s="175">
        <f>[1]Sheet1!AG316</f>
        <v>0</v>
      </c>
      <c r="Q96" s="172">
        <f t="shared" si="108"/>
        <v>0</v>
      </c>
    </row>
    <row r="97" spans="1:17" x14ac:dyDescent="0.2">
      <c r="A97" s="24" t="s">
        <v>126</v>
      </c>
      <c r="B97" s="37">
        <f>[1]Sheet1!S317</f>
        <v>0</v>
      </c>
      <c r="C97" s="30">
        <f t="shared" si="97"/>
        <v>0</v>
      </c>
      <c r="D97" s="35">
        <f t="shared" si="109"/>
        <v>0</v>
      </c>
      <c r="E97" s="172">
        <f t="shared" si="99"/>
        <v>0</v>
      </c>
      <c r="F97" s="37">
        <f>[1]Sheet1!U317</f>
        <v>0</v>
      </c>
      <c r="G97" s="172">
        <f t="shared" si="100"/>
        <v>0</v>
      </c>
      <c r="H97" s="37">
        <f>[1]Sheet1!W317</f>
        <v>0</v>
      </c>
      <c r="I97" s="172">
        <f t="shared" si="101"/>
        <v>0</v>
      </c>
      <c r="J97" s="37">
        <f>[1]Sheet1!Y317</f>
        <v>0</v>
      </c>
      <c r="K97" s="172">
        <f t="shared" si="102"/>
        <v>0</v>
      </c>
      <c r="L97" s="37">
        <f>[1]Sheet1!AA317</f>
        <v>0</v>
      </c>
      <c r="M97" s="172">
        <f t="shared" si="103"/>
        <v>0</v>
      </c>
      <c r="N97" s="175">
        <f>[1]Sheet1!AE317</f>
        <v>0</v>
      </c>
      <c r="O97" s="172">
        <f t="shared" si="107"/>
        <v>0</v>
      </c>
      <c r="P97" s="175">
        <f>[1]Sheet1!AG317</f>
        <v>0</v>
      </c>
      <c r="Q97" s="172">
        <f t="shared" si="108"/>
        <v>0</v>
      </c>
    </row>
    <row r="98" spans="1:17" x14ac:dyDescent="0.2">
      <c r="A98" s="118"/>
      <c r="B98" s="102"/>
      <c r="C98" s="111"/>
      <c r="D98" s="102"/>
      <c r="E98" s="111"/>
      <c r="F98" s="102"/>
      <c r="G98" s="111"/>
      <c r="H98" s="102"/>
      <c r="I98" s="111"/>
      <c r="J98" s="111"/>
      <c r="K98" s="111"/>
      <c r="L98" s="102"/>
      <c r="M98" s="111"/>
      <c r="N98" s="109"/>
      <c r="O98" s="109"/>
      <c r="P98" s="109"/>
      <c r="Q98" s="109"/>
    </row>
    <row r="99" spans="1:17" x14ac:dyDescent="0.2">
      <c r="A99" s="43" t="str">
        <f>A44</f>
        <v>Fuente: Instituto Nacional de Estadística (INE). LXXIII Encuesta Permanente de Hogares de Propósitos Múltiples, Otubre 2021</v>
      </c>
      <c r="B99" s="38"/>
      <c r="C99" s="29"/>
      <c r="D99" s="38"/>
      <c r="E99" s="29"/>
      <c r="F99" s="38"/>
      <c r="G99" s="29"/>
      <c r="H99" s="38"/>
      <c r="I99" s="29"/>
      <c r="J99" s="29"/>
      <c r="K99" s="29"/>
      <c r="L99" s="38"/>
      <c r="M99" s="29"/>
    </row>
    <row r="100" spans="1:17" x14ac:dyDescent="0.2">
      <c r="A100" s="43" t="str">
        <f>A45</f>
        <v>1/ Porcentaje por columna</v>
      </c>
      <c r="B100" s="38"/>
      <c r="C100" s="29"/>
      <c r="D100" s="38"/>
      <c r="E100" s="89"/>
      <c r="F100" s="38"/>
      <c r="G100" s="29"/>
      <c r="H100" s="38"/>
      <c r="I100" s="29"/>
      <c r="J100" s="29"/>
      <c r="K100" s="29"/>
      <c r="L100" s="38"/>
      <c r="M100" s="29"/>
    </row>
    <row r="101" spans="1:17" x14ac:dyDescent="0.2">
      <c r="A101" s="43" t="str">
        <f>A46</f>
        <v>2/ Porcentaje por filas</v>
      </c>
      <c r="B101" s="38"/>
      <c r="C101" s="29"/>
      <c r="D101" s="38"/>
      <c r="E101" s="29"/>
      <c r="F101" s="38"/>
      <c r="G101" s="29"/>
      <c r="H101" s="38"/>
      <c r="I101" s="29"/>
      <c r="J101" s="29"/>
      <c r="K101" s="29"/>
      <c r="L101" s="38"/>
      <c r="M101" s="29"/>
    </row>
    <row r="102" spans="1:17" x14ac:dyDescent="0.2">
      <c r="A102" s="43" t="str">
        <f>A47</f>
        <v>3/ No. de salarios mínimos (personas que declaran ingresos) y trabajan 40 Hrs.en ele sector Publico y 44 Hrs.en el sector Privado</v>
      </c>
      <c r="B102" s="38"/>
      <c r="C102" s="29"/>
      <c r="D102" s="38"/>
      <c r="E102" s="29"/>
      <c r="F102" s="38"/>
      <c r="G102" s="29"/>
      <c r="H102" s="38"/>
      <c r="I102" s="29"/>
      <c r="J102" s="29"/>
      <c r="K102" s="29"/>
      <c r="L102" s="38"/>
      <c r="M102" s="29"/>
    </row>
    <row r="103" spans="1:17" x14ac:dyDescent="0.2">
      <c r="A103" s="17"/>
      <c r="B103" s="38"/>
      <c r="C103" s="29"/>
      <c r="D103" s="38"/>
      <c r="E103" s="29"/>
      <c r="F103" s="38"/>
      <c r="G103" s="29"/>
      <c r="H103" s="38"/>
      <c r="I103" s="29"/>
      <c r="J103" s="29"/>
      <c r="K103" s="29"/>
      <c r="L103" s="38"/>
      <c r="M103" s="29"/>
    </row>
    <row r="104" spans="1:17" x14ac:dyDescent="0.2">
      <c r="A104" s="17"/>
      <c r="B104" s="38"/>
      <c r="C104" s="29"/>
      <c r="D104" s="38"/>
      <c r="E104" s="29"/>
      <c r="F104" s="38"/>
      <c r="G104" s="29"/>
      <c r="H104" s="38"/>
      <c r="I104" s="29"/>
      <c r="J104" s="29"/>
      <c r="K104" s="29"/>
      <c r="L104" s="38"/>
      <c r="M104" s="29"/>
    </row>
    <row r="105" spans="1:17" x14ac:dyDescent="0.2">
      <c r="A105" s="17"/>
      <c r="B105" s="38"/>
      <c r="C105" s="29"/>
      <c r="D105" s="38"/>
      <c r="E105" s="29"/>
      <c r="F105" s="38"/>
      <c r="G105" s="29"/>
      <c r="H105" s="38"/>
      <c r="I105" s="29"/>
      <c r="J105" s="29"/>
      <c r="K105" s="29"/>
      <c r="L105" s="38"/>
      <c r="M105" s="29"/>
    </row>
    <row r="106" spans="1:17" x14ac:dyDescent="0.2">
      <c r="A106" s="17"/>
      <c r="B106" s="38"/>
      <c r="C106" s="29"/>
      <c r="D106" s="38"/>
      <c r="E106" s="29"/>
      <c r="F106" s="38"/>
      <c r="G106" s="29"/>
      <c r="H106" s="38"/>
      <c r="I106" s="29"/>
      <c r="J106" s="29"/>
      <c r="K106" s="29"/>
      <c r="L106" s="38"/>
      <c r="M106" s="29"/>
    </row>
    <row r="107" spans="1:17" x14ac:dyDescent="0.2">
      <c r="A107" s="17"/>
      <c r="B107" s="38"/>
      <c r="C107" s="29"/>
      <c r="D107" s="38"/>
      <c r="E107" s="29"/>
      <c r="F107" s="38"/>
      <c r="G107" s="29"/>
      <c r="H107" s="38"/>
      <c r="I107" s="29"/>
      <c r="J107" s="29"/>
      <c r="K107" s="29"/>
      <c r="L107" s="38"/>
      <c r="M107" s="29"/>
    </row>
    <row r="108" spans="1:17" x14ac:dyDescent="0.2">
      <c r="A108" s="17"/>
      <c r="B108" s="38"/>
      <c r="C108" s="29"/>
      <c r="D108" s="38"/>
      <c r="E108" s="29"/>
      <c r="F108" s="38"/>
      <c r="G108" s="29"/>
      <c r="H108" s="38"/>
      <c r="I108" s="29"/>
      <c r="J108" s="29"/>
      <c r="K108" s="29"/>
      <c r="L108" s="38"/>
      <c r="M108" s="29"/>
    </row>
    <row r="109" spans="1:17" x14ac:dyDescent="0.2">
      <c r="A109" s="17"/>
      <c r="B109" s="38"/>
      <c r="C109" s="29"/>
      <c r="D109" s="38"/>
      <c r="E109" s="29"/>
      <c r="F109" s="38"/>
      <c r="G109" s="29"/>
      <c r="H109" s="38"/>
      <c r="I109" s="29"/>
      <c r="J109" s="29"/>
      <c r="K109" s="29"/>
      <c r="L109" s="38"/>
      <c r="M109" s="29"/>
    </row>
    <row r="110" spans="1:17" x14ac:dyDescent="0.2">
      <c r="A110" s="17"/>
      <c r="B110" s="38"/>
      <c r="C110" s="29"/>
      <c r="D110" s="38"/>
      <c r="E110" s="29"/>
      <c r="F110" s="38"/>
      <c r="G110" s="29"/>
      <c r="H110" s="38"/>
      <c r="I110" s="29"/>
      <c r="J110" s="29"/>
      <c r="K110" s="29"/>
      <c r="L110" s="38"/>
      <c r="M110" s="29"/>
    </row>
    <row r="111" spans="1:17" x14ac:dyDescent="0.2">
      <c r="A111" s="17"/>
      <c r="B111" s="38"/>
      <c r="C111" s="29"/>
      <c r="D111" s="38"/>
      <c r="E111" s="29"/>
      <c r="F111" s="38"/>
      <c r="G111" s="29"/>
      <c r="H111" s="38"/>
      <c r="I111" s="29"/>
      <c r="J111" s="29"/>
      <c r="K111" s="29"/>
      <c r="L111" s="38"/>
      <c r="M111" s="29"/>
    </row>
    <row r="112" spans="1:17" x14ac:dyDescent="0.2">
      <c r="A112" s="17"/>
      <c r="B112" s="38"/>
      <c r="C112" s="29"/>
      <c r="D112" s="38"/>
      <c r="E112" s="29"/>
      <c r="F112" s="38"/>
      <c r="G112" s="29"/>
      <c r="H112" s="38"/>
      <c r="I112" s="29"/>
      <c r="J112" s="29"/>
      <c r="K112" s="29"/>
      <c r="L112" s="38"/>
      <c r="M112" s="29"/>
    </row>
    <row r="113" spans="1:13" x14ac:dyDescent="0.2">
      <c r="A113" s="17"/>
      <c r="B113" s="38"/>
      <c r="C113" s="29"/>
      <c r="D113" s="38"/>
      <c r="E113" s="29"/>
      <c r="F113" s="38"/>
      <c r="G113" s="29"/>
      <c r="H113" s="38"/>
      <c r="I113" s="29"/>
      <c r="J113" s="29"/>
      <c r="K113" s="29"/>
      <c r="L113" s="38"/>
      <c r="M113" s="29"/>
    </row>
    <row r="114" spans="1:13" x14ac:dyDescent="0.2">
      <c r="A114" s="17"/>
      <c r="B114" s="38"/>
      <c r="C114" s="29"/>
      <c r="D114" s="38"/>
      <c r="E114" s="29"/>
      <c r="F114" s="38"/>
      <c r="G114" s="29"/>
      <c r="H114" s="38"/>
      <c r="I114" s="29"/>
      <c r="J114" s="29"/>
      <c r="K114" s="29"/>
      <c r="L114" s="38"/>
      <c r="M114" s="29"/>
    </row>
    <row r="115" spans="1:13" x14ac:dyDescent="0.2">
      <c r="A115" s="17"/>
      <c r="B115" s="38"/>
      <c r="C115" s="29"/>
      <c r="D115" s="38"/>
      <c r="E115" s="29"/>
      <c r="F115" s="38"/>
      <c r="G115" s="29"/>
      <c r="H115" s="38"/>
      <c r="I115" s="29"/>
      <c r="J115" s="29"/>
      <c r="K115" s="29"/>
      <c r="L115" s="38"/>
      <c r="M115" s="29"/>
    </row>
    <row r="116" spans="1:13" x14ac:dyDescent="0.2">
      <c r="A116" s="17"/>
      <c r="B116" s="38"/>
      <c r="C116" s="29"/>
      <c r="D116" s="38"/>
      <c r="E116" s="29"/>
      <c r="F116" s="38"/>
      <c r="G116" s="29"/>
      <c r="H116" s="38"/>
      <c r="I116" s="29"/>
      <c r="J116" s="29"/>
      <c r="K116" s="29"/>
      <c r="L116" s="38"/>
      <c r="M116" s="29"/>
    </row>
    <row r="117" spans="1:13" x14ac:dyDescent="0.2">
      <c r="A117" s="17"/>
      <c r="B117" s="38"/>
      <c r="C117" s="29"/>
      <c r="D117" s="38"/>
      <c r="E117" s="29"/>
      <c r="F117" s="38"/>
      <c r="G117" s="29"/>
      <c r="H117" s="38"/>
      <c r="I117" s="29"/>
      <c r="J117" s="29"/>
      <c r="K117" s="29"/>
      <c r="L117" s="38"/>
      <c r="M117" s="29"/>
    </row>
    <row r="118" spans="1:13" x14ac:dyDescent="0.2">
      <c r="A118" s="17"/>
      <c r="B118" s="38"/>
      <c r="C118" s="29"/>
      <c r="D118" s="38"/>
      <c r="E118" s="29"/>
      <c r="F118" s="38"/>
      <c r="G118" s="29"/>
      <c r="H118" s="38"/>
      <c r="I118" s="29"/>
      <c r="J118" s="29"/>
      <c r="K118" s="29"/>
      <c r="L118" s="38"/>
      <c r="M118" s="29"/>
    </row>
    <row r="119" spans="1:13" x14ac:dyDescent="0.2">
      <c r="A119" s="17"/>
      <c r="B119" s="38"/>
      <c r="C119" s="29"/>
      <c r="D119" s="38"/>
      <c r="E119" s="29"/>
      <c r="F119" s="38"/>
      <c r="G119" s="29"/>
      <c r="H119" s="38"/>
      <c r="I119" s="29"/>
      <c r="J119" s="29"/>
      <c r="K119" s="29"/>
      <c r="L119" s="38"/>
      <c r="M119" s="29"/>
    </row>
    <row r="120" spans="1:13" x14ac:dyDescent="0.2">
      <c r="A120" s="17"/>
      <c r="B120" s="38"/>
      <c r="C120" s="29"/>
      <c r="D120" s="38"/>
      <c r="E120" s="29"/>
      <c r="F120" s="38"/>
      <c r="G120" s="29"/>
      <c r="H120" s="38"/>
      <c r="I120" s="29"/>
      <c r="J120" s="29"/>
      <c r="K120" s="29"/>
      <c r="L120" s="38"/>
      <c r="M120" s="29"/>
    </row>
    <row r="121" spans="1:13" x14ac:dyDescent="0.2">
      <c r="A121" s="17"/>
      <c r="B121" s="38"/>
      <c r="C121" s="29"/>
      <c r="D121" s="38"/>
      <c r="E121" s="29"/>
      <c r="F121" s="38"/>
      <c r="G121" s="29"/>
      <c r="H121" s="38"/>
      <c r="I121" s="29"/>
      <c r="J121" s="29"/>
      <c r="K121" s="29"/>
      <c r="L121" s="38"/>
      <c r="M121" s="29"/>
    </row>
    <row r="122" spans="1:13" x14ac:dyDescent="0.2">
      <c r="A122" s="17"/>
      <c r="B122" s="38"/>
      <c r="C122" s="29"/>
      <c r="D122" s="38"/>
      <c r="E122" s="29"/>
      <c r="F122" s="38"/>
      <c r="G122" s="29"/>
      <c r="H122" s="38"/>
      <c r="I122" s="29"/>
      <c r="J122" s="29"/>
      <c r="K122" s="29"/>
      <c r="L122" s="38"/>
      <c r="M122" s="29"/>
    </row>
    <row r="123" spans="1:13" x14ac:dyDescent="0.2">
      <c r="A123" s="17"/>
      <c r="B123" s="38"/>
      <c r="C123" s="29"/>
      <c r="D123" s="38"/>
      <c r="E123" s="29"/>
      <c r="F123" s="38"/>
      <c r="G123" s="29"/>
      <c r="H123" s="38"/>
      <c r="I123" s="29"/>
      <c r="J123" s="29"/>
      <c r="K123" s="29"/>
      <c r="L123" s="38"/>
      <c r="M123" s="29"/>
    </row>
    <row r="124" spans="1:13" x14ac:dyDescent="0.2">
      <c r="A124" s="17"/>
      <c r="B124" s="38"/>
      <c r="C124" s="29"/>
      <c r="D124" s="38"/>
      <c r="E124" s="29"/>
      <c r="F124" s="38"/>
      <c r="G124" s="29"/>
      <c r="H124" s="38"/>
      <c r="I124" s="29"/>
      <c r="J124" s="29"/>
      <c r="K124" s="29"/>
      <c r="L124" s="38"/>
      <c r="M124" s="29"/>
    </row>
    <row r="125" spans="1:13" x14ac:dyDescent="0.2">
      <c r="A125" s="17"/>
      <c r="B125" s="38"/>
      <c r="C125" s="29"/>
      <c r="D125" s="38"/>
      <c r="E125" s="29"/>
      <c r="F125" s="38"/>
      <c r="G125" s="29"/>
      <c r="H125" s="38"/>
      <c r="I125" s="29"/>
      <c r="J125" s="29"/>
      <c r="K125" s="29"/>
      <c r="L125" s="38"/>
      <c r="M125" s="29"/>
    </row>
    <row r="126" spans="1:13" x14ac:dyDescent="0.2">
      <c r="A126" s="17"/>
      <c r="B126" s="38"/>
      <c r="C126" s="29"/>
      <c r="D126" s="38"/>
      <c r="E126" s="29"/>
      <c r="F126" s="40"/>
      <c r="G126" s="29"/>
      <c r="H126" s="38"/>
      <c r="I126" s="29"/>
      <c r="J126" s="29"/>
      <c r="K126" s="29"/>
      <c r="L126" s="38"/>
      <c r="M126" s="29"/>
    </row>
    <row r="127" spans="1:13" x14ac:dyDescent="0.2">
      <c r="A127" s="17"/>
      <c r="B127" s="38"/>
      <c r="C127" s="29"/>
      <c r="D127" s="38"/>
      <c r="E127" s="29"/>
      <c r="F127" s="38"/>
      <c r="G127" s="29"/>
      <c r="H127" s="38"/>
      <c r="I127" s="29"/>
      <c r="J127" s="29"/>
      <c r="K127" s="29"/>
      <c r="L127" s="38"/>
      <c r="M127" s="29"/>
    </row>
    <row r="128" spans="1:13" x14ac:dyDescent="0.2">
      <c r="A128" s="17"/>
      <c r="B128" s="38"/>
      <c r="C128" s="29"/>
      <c r="D128" s="38"/>
      <c r="E128" s="29"/>
      <c r="F128" s="38"/>
      <c r="G128" s="29"/>
      <c r="H128" s="38"/>
      <c r="I128" s="29"/>
      <c r="J128" s="29"/>
      <c r="K128" s="29"/>
      <c r="L128" s="38"/>
      <c r="M128" s="29"/>
    </row>
    <row r="129" spans="1:13" x14ac:dyDescent="0.2">
      <c r="A129" s="17"/>
      <c r="B129" s="38"/>
      <c r="C129" s="29"/>
      <c r="D129" s="38"/>
      <c r="E129" s="29"/>
      <c r="F129" s="38"/>
      <c r="G129" s="29"/>
      <c r="H129" s="38"/>
      <c r="I129" s="29"/>
      <c r="J129" s="29"/>
      <c r="K129" s="29"/>
      <c r="L129" s="38"/>
      <c r="M129" s="29"/>
    </row>
    <row r="130" spans="1:13" x14ac:dyDescent="0.2">
      <c r="A130" s="17"/>
      <c r="B130" s="38"/>
      <c r="C130" s="29"/>
      <c r="D130" s="38"/>
      <c r="E130" s="29"/>
      <c r="F130" s="38"/>
      <c r="G130" s="29"/>
      <c r="H130" s="38"/>
      <c r="I130" s="29"/>
      <c r="J130" s="29"/>
      <c r="K130" s="29"/>
      <c r="L130" s="38"/>
      <c r="M130" s="29"/>
    </row>
    <row r="131" spans="1:13" x14ac:dyDescent="0.2">
      <c r="A131" s="17"/>
      <c r="B131" s="38"/>
      <c r="C131" s="29"/>
      <c r="D131" s="38"/>
      <c r="E131" s="29"/>
      <c r="F131" s="38"/>
      <c r="G131" s="29"/>
      <c r="H131" s="38"/>
      <c r="I131" s="29"/>
      <c r="J131" s="29"/>
      <c r="K131" s="29"/>
      <c r="L131" s="38"/>
      <c r="M131" s="29"/>
    </row>
    <row r="132" spans="1:13" x14ac:dyDescent="0.2">
      <c r="A132" s="17"/>
      <c r="B132" s="38"/>
      <c r="C132" s="29"/>
      <c r="D132" s="38"/>
      <c r="E132" s="29"/>
      <c r="F132" s="38"/>
      <c r="G132" s="29"/>
      <c r="H132" s="38"/>
      <c r="I132" s="29"/>
      <c r="J132" s="29"/>
      <c r="K132" s="29"/>
      <c r="L132" s="38"/>
      <c r="M132" s="29"/>
    </row>
    <row r="133" spans="1:13" x14ac:dyDescent="0.2">
      <c r="A133" s="17"/>
      <c r="B133" s="38"/>
      <c r="C133" s="29"/>
      <c r="D133" s="38"/>
      <c r="E133" s="29"/>
      <c r="F133" s="38"/>
      <c r="G133" s="29"/>
      <c r="H133" s="38"/>
      <c r="I133" s="29"/>
      <c r="J133" s="29"/>
      <c r="K133" s="29"/>
      <c r="L133" s="38"/>
      <c r="M133" s="29"/>
    </row>
    <row r="134" spans="1:13" x14ac:dyDescent="0.2">
      <c r="A134" s="17"/>
      <c r="B134" s="38"/>
      <c r="C134" s="29"/>
      <c r="D134" s="38"/>
      <c r="E134" s="29"/>
      <c r="F134" s="38"/>
      <c r="G134" s="29"/>
      <c r="H134" s="38"/>
      <c r="I134" s="29"/>
      <c r="J134" s="29"/>
      <c r="K134" s="29"/>
      <c r="L134" s="38"/>
      <c r="M134" s="29"/>
    </row>
    <row r="135" spans="1:13" x14ac:dyDescent="0.2">
      <c r="A135" s="17"/>
      <c r="B135" s="38"/>
      <c r="C135" s="29"/>
      <c r="D135" s="38"/>
      <c r="E135" s="29"/>
      <c r="F135" s="38"/>
      <c r="G135" s="29"/>
      <c r="H135" s="38"/>
      <c r="I135" s="29"/>
      <c r="J135" s="29"/>
      <c r="K135" s="29"/>
      <c r="L135" s="38"/>
      <c r="M135" s="29"/>
    </row>
    <row r="136" spans="1:13" x14ac:dyDescent="0.2">
      <c r="A136" s="17"/>
      <c r="B136" s="38"/>
      <c r="C136" s="29"/>
      <c r="D136" s="38"/>
      <c r="E136" s="29"/>
      <c r="F136" s="38"/>
      <c r="G136" s="29"/>
      <c r="H136" s="38"/>
      <c r="I136" s="29"/>
      <c r="J136" s="29"/>
      <c r="K136" s="29"/>
      <c r="L136" s="38"/>
      <c r="M136" s="29"/>
    </row>
    <row r="137" spans="1:13" x14ac:dyDescent="0.2">
      <c r="A137" s="17"/>
      <c r="B137" s="38"/>
      <c r="C137" s="29"/>
      <c r="D137" s="38"/>
      <c r="E137" s="29"/>
      <c r="F137" s="38"/>
      <c r="G137" s="29"/>
      <c r="H137" s="38"/>
      <c r="I137" s="29"/>
      <c r="J137" s="29"/>
      <c r="K137" s="29"/>
      <c r="L137" s="38"/>
      <c r="M137" s="29"/>
    </row>
    <row r="138" spans="1:13" x14ac:dyDescent="0.2">
      <c r="A138" s="17"/>
      <c r="B138" s="38"/>
      <c r="C138" s="29"/>
      <c r="D138" s="38"/>
      <c r="E138" s="29"/>
      <c r="F138" s="38"/>
      <c r="G138" s="29"/>
      <c r="H138" s="38"/>
      <c r="I138" s="29"/>
      <c r="J138" s="29"/>
      <c r="K138" s="29"/>
      <c r="L138" s="38"/>
      <c r="M138" s="29"/>
    </row>
    <row r="139" spans="1:13" x14ac:dyDescent="0.2">
      <c r="A139" s="17"/>
      <c r="B139" s="38"/>
      <c r="C139" s="29"/>
      <c r="D139" s="38"/>
      <c r="E139" s="29"/>
      <c r="F139" s="38"/>
      <c r="G139" s="29"/>
      <c r="H139" s="38"/>
      <c r="I139" s="29"/>
      <c r="J139" s="29"/>
      <c r="K139" s="29"/>
      <c r="L139" s="38"/>
      <c r="M139" s="29"/>
    </row>
    <row r="140" spans="1:13" x14ac:dyDescent="0.2">
      <c r="A140" s="17"/>
      <c r="B140" s="38"/>
      <c r="C140" s="29"/>
      <c r="D140" s="38"/>
      <c r="E140" s="29"/>
      <c r="F140" s="38"/>
      <c r="G140" s="29"/>
      <c r="H140" s="38"/>
      <c r="I140" s="29"/>
      <c r="J140" s="29"/>
      <c r="K140" s="29"/>
      <c r="L140" s="38"/>
      <c r="M140" s="29"/>
    </row>
    <row r="141" spans="1:13" x14ac:dyDescent="0.2">
      <c r="A141" s="17"/>
      <c r="B141" s="38"/>
      <c r="C141" s="29"/>
      <c r="D141" s="38"/>
      <c r="E141" s="29"/>
      <c r="F141" s="38"/>
      <c r="G141" s="29"/>
      <c r="H141" s="38"/>
      <c r="I141" s="29"/>
      <c r="J141" s="29"/>
      <c r="K141" s="29"/>
      <c r="L141" s="38"/>
      <c r="M141" s="29"/>
    </row>
    <row r="142" spans="1:13" x14ac:dyDescent="0.2">
      <c r="A142" s="17"/>
      <c r="B142" s="38"/>
      <c r="C142" s="29"/>
      <c r="D142" s="38"/>
      <c r="E142" s="29"/>
      <c r="F142" s="38"/>
      <c r="G142" s="29"/>
      <c r="H142" s="38"/>
      <c r="I142" s="29"/>
      <c r="J142" s="29"/>
      <c r="K142" s="29"/>
      <c r="L142" s="38"/>
      <c r="M142" s="29"/>
    </row>
    <row r="143" spans="1:13" x14ac:dyDescent="0.2">
      <c r="A143" s="17"/>
      <c r="B143" s="38"/>
      <c r="C143" s="29"/>
      <c r="D143" s="38"/>
      <c r="E143" s="29"/>
      <c r="F143" s="38"/>
      <c r="G143" s="29"/>
      <c r="H143" s="38"/>
      <c r="I143" s="29"/>
      <c r="J143" s="29"/>
      <c r="K143" s="29"/>
      <c r="L143" s="38"/>
      <c r="M143" s="29"/>
    </row>
    <row r="144" spans="1:13" x14ac:dyDescent="0.2">
      <c r="A144" s="17"/>
      <c r="B144" s="38"/>
      <c r="C144" s="29"/>
      <c r="D144" s="38"/>
      <c r="E144" s="29"/>
      <c r="F144" s="38"/>
      <c r="G144" s="29"/>
      <c r="H144" s="38"/>
      <c r="I144" s="29"/>
      <c r="J144" s="29"/>
      <c r="K144" s="29"/>
      <c r="L144" s="38"/>
      <c r="M144" s="29"/>
    </row>
    <row r="145" spans="1:13" x14ac:dyDescent="0.2">
      <c r="A145" s="17"/>
      <c r="B145" s="38"/>
      <c r="C145" s="29"/>
      <c r="D145" s="38"/>
      <c r="E145" s="29"/>
      <c r="F145" s="38"/>
      <c r="G145" s="29"/>
      <c r="H145" s="38"/>
      <c r="I145" s="29"/>
      <c r="J145" s="29"/>
      <c r="K145" s="29"/>
      <c r="L145" s="38"/>
      <c r="M145" s="29"/>
    </row>
    <row r="146" spans="1:13" x14ac:dyDescent="0.2">
      <c r="A146" s="17"/>
      <c r="B146" s="38"/>
      <c r="C146" s="29"/>
      <c r="D146" s="38"/>
      <c r="E146" s="29"/>
      <c r="F146" s="38"/>
      <c r="G146" s="29"/>
      <c r="H146" s="38"/>
      <c r="I146" s="29"/>
      <c r="J146" s="29"/>
      <c r="K146" s="29"/>
      <c r="L146" s="38"/>
      <c r="M146" s="29"/>
    </row>
    <row r="147" spans="1:13" x14ac:dyDescent="0.2">
      <c r="A147" s="17"/>
      <c r="B147" s="38"/>
      <c r="C147" s="29"/>
      <c r="D147" s="38"/>
      <c r="E147" s="29"/>
      <c r="F147" s="38"/>
      <c r="G147" s="29"/>
      <c r="H147" s="38"/>
      <c r="I147" s="29"/>
      <c r="J147" s="29"/>
      <c r="K147" s="29"/>
      <c r="L147" s="38"/>
      <c r="M147" s="29"/>
    </row>
    <row r="148" spans="1:13" x14ac:dyDescent="0.2">
      <c r="A148" s="17"/>
      <c r="B148" s="38"/>
      <c r="C148" s="29"/>
      <c r="D148" s="38"/>
      <c r="E148" s="29"/>
      <c r="F148" s="38"/>
      <c r="G148" s="29"/>
      <c r="H148" s="38"/>
      <c r="I148" s="29"/>
      <c r="J148" s="29"/>
      <c r="K148" s="29"/>
      <c r="L148" s="38"/>
      <c r="M148" s="29"/>
    </row>
    <row r="149" spans="1:13" x14ac:dyDescent="0.2">
      <c r="A149" s="17"/>
      <c r="B149" s="38"/>
      <c r="C149" s="29"/>
      <c r="D149" s="38"/>
      <c r="E149" s="29"/>
      <c r="F149" s="38"/>
      <c r="G149" s="29"/>
      <c r="H149" s="38"/>
      <c r="I149" s="29"/>
      <c r="J149" s="29"/>
      <c r="K149" s="29"/>
      <c r="L149" s="38"/>
      <c r="M149" s="29"/>
    </row>
    <row r="150" spans="1:13" x14ac:dyDescent="0.2">
      <c r="A150" s="17"/>
      <c r="B150" s="38"/>
      <c r="C150" s="29"/>
      <c r="D150" s="38"/>
      <c r="E150" s="29"/>
      <c r="F150" s="38"/>
      <c r="G150" s="29"/>
      <c r="H150" s="38"/>
      <c r="I150" s="29"/>
      <c r="J150" s="29"/>
      <c r="K150" s="29"/>
      <c r="L150" s="38"/>
      <c r="M150" s="29"/>
    </row>
    <row r="151" spans="1:13" x14ac:dyDescent="0.2">
      <c r="A151" s="17"/>
      <c r="B151" s="38"/>
      <c r="C151" s="29"/>
      <c r="D151" s="38"/>
      <c r="E151" s="29"/>
      <c r="F151" s="38"/>
      <c r="G151" s="29"/>
      <c r="H151" s="38"/>
      <c r="I151" s="29"/>
      <c r="J151" s="29"/>
      <c r="K151" s="29"/>
      <c r="L151" s="38"/>
      <c r="M151" s="29"/>
    </row>
    <row r="152" spans="1:13" x14ac:dyDescent="0.2">
      <c r="A152" s="17"/>
      <c r="B152" s="38"/>
      <c r="C152" s="29"/>
      <c r="D152" s="38"/>
      <c r="E152" s="29"/>
      <c r="F152" s="38"/>
      <c r="G152" s="29"/>
      <c r="H152" s="38"/>
      <c r="I152" s="29"/>
      <c r="J152" s="29"/>
      <c r="K152" s="29"/>
      <c r="L152" s="38"/>
      <c r="M152" s="29"/>
    </row>
    <row r="153" spans="1:13" x14ac:dyDescent="0.2">
      <c r="A153" s="17"/>
      <c r="B153" s="38"/>
      <c r="C153" s="29"/>
      <c r="D153" s="38"/>
      <c r="E153" s="29"/>
      <c r="F153" s="38"/>
      <c r="G153" s="29"/>
      <c r="H153" s="38"/>
      <c r="I153" s="29"/>
      <c r="J153" s="29"/>
      <c r="K153" s="29"/>
      <c r="L153" s="38"/>
      <c r="M153" s="29"/>
    </row>
    <row r="154" spans="1:13" x14ac:dyDescent="0.2">
      <c r="A154" s="17"/>
      <c r="B154" s="38"/>
      <c r="C154" s="29"/>
      <c r="D154" s="38"/>
      <c r="E154" s="29"/>
      <c r="F154" s="38"/>
      <c r="G154" s="29"/>
      <c r="H154" s="38"/>
      <c r="I154" s="29"/>
      <c r="J154" s="29"/>
      <c r="K154" s="29"/>
      <c r="L154" s="38"/>
      <c r="M154" s="29"/>
    </row>
    <row r="155" spans="1:13" x14ac:dyDescent="0.2">
      <c r="A155" s="17"/>
      <c r="B155" s="38"/>
      <c r="C155" s="29"/>
      <c r="D155" s="38"/>
      <c r="E155" s="29"/>
      <c r="F155" s="38"/>
      <c r="G155" s="29"/>
      <c r="H155" s="38"/>
      <c r="I155" s="29"/>
      <c r="J155" s="29"/>
      <c r="K155" s="29"/>
      <c r="L155" s="38"/>
      <c r="M155" s="29"/>
    </row>
    <row r="156" spans="1:13" x14ac:dyDescent="0.2">
      <c r="A156" s="17"/>
      <c r="B156" s="38"/>
      <c r="C156" s="29"/>
      <c r="D156" s="38"/>
      <c r="E156" s="29"/>
      <c r="F156" s="38"/>
      <c r="G156" s="29"/>
      <c r="H156" s="38"/>
      <c r="I156" s="29"/>
      <c r="J156" s="29"/>
      <c r="K156" s="29"/>
      <c r="L156" s="38"/>
      <c r="M156" s="29"/>
    </row>
    <row r="157" spans="1:13" x14ac:dyDescent="0.2">
      <c r="A157" s="17"/>
      <c r="B157" s="38"/>
      <c r="C157" s="29"/>
      <c r="D157" s="38"/>
      <c r="E157" s="29"/>
      <c r="F157" s="38"/>
      <c r="G157" s="29"/>
      <c r="H157" s="38"/>
      <c r="I157" s="29"/>
      <c r="J157" s="29"/>
      <c r="K157" s="29"/>
      <c r="L157" s="38"/>
      <c r="M157" s="29"/>
    </row>
  </sheetData>
  <mergeCells count="22">
    <mergeCell ref="A3:A5"/>
    <mergeCell ref="J4:K4"/>
    <mergeCell ref="B3:C4"/>
    <mergeCell ref="A1:Q1"/>
    <mergeCell ref="L3:M4"/>
    <mergeCell ref="D4:E4"/>
    <mergeCell ref="F4:G4"/>
    <mergeCell ref="H4:I4"/>
    <mergeCell ref="D3:K3"/>
    <mergeCell ref="N3:O4"/>
    <mergeCell ref="P3:Q4"/>
    <mergeCell ref="A51:Q51"/>
    <mergeCell ref="P53:Q54"/>
    <mergeCell ref="L53:M54"/>
    <mergeCell ref="H54:I54"/>
    <mergeCell ref="D54:E54"/>
    <mergeCell ref="F54:G54"/>
    <mergeCell ref="J54:K54"/>
    <mergeCell ref="A53:A55"/>
    <mergeCell ref="B53:C54"/>
    <mergeCell ref="D53:K53"/>
    <mergeCell ref="N53:O54"/>
  </mergeCells>
  <phoneticPr fontId="0" type="noConversion"/>
  <printOptions horizontalCentered="1"/>
  <pageMargins left="0.54" right="0" top="0" bottom="0" header="0" footer="0"/>
  <pageSetup paperSize="9" scale="77" firstPageNumber="68" orientation="landscape" useFirstPageNumber="1" r:id="rId1"/>
  <headerFooter alignWithMargins="0">
    <oddFooter>&amp;L&amp;Z&amp;F+&amp;F+&amp;A+&amp;C&amp;P&amp;R&amp;D+&amp;T</oddFooter>
  </headerFooter>
  <ignoredErrors>
    <ignoredError sqref="G7 D34 E10:G10 E22:G23 E15:G16 E11 G11 E12:E14 G12:G14 E18:E20 E17 G17 G18:G20 E28:G29 E24 G24 E25:E27 G25:G27 E32:G32 E30 G30 E31 G31 E34:G34 E33 G33 E36:E41 E35 G35 G36:G41 I7 I11 I12:I14 I17 I18:I20 I24 I25:I27 I32 I30 I31 I34 I33 I35 I36:I41 K10 K22:K23 K15:K16 K28:K29 K7 K11 K12:K14 K17 K18:K20 K24 K25:K27 K32 K30 K31 K34 K33 K35 K36:K41 M10 M22:M23 M15:M16 M28:M29 M7 M11 M12:M14 M17 M18:M20 M24 M25:M27 M32 M30 M31 M34 M33 M35 M36:M41 I10 I22:I23 I15:I16 I28:I2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Q42"/>
  <sheetViews>
    <sheetView workbookViewId="0">
      <selection activeCell="E44" sqref="E44"/>
    </sheetView>
  </sheetViews>
  <sheetFormatPr baseColWidth="10" defaultRowHeight="11.25" x14ac:dyDescent="0.2"/>
  <cols>
    <col min="1" max="1" width="41.5" customWidth="1"/>
    <col min="2" max="2" width="13" style="36" bestFit="1" customWidth="1"/>
    <col min="3" max="3" width="8.6640625" style="31" bestFit="1" customWidth="1"/>
    <col min="4" max="4" width="11" style="36" bestFit="1" customWidth="1"/>
    <col min="5" max="5" width="7.6640625" style="31" bestFit="1" customWidth="1"/>
    <col min="6" max="6" width="9" style="36" customWidth="1"/>
    <col min="7" max="7" width="7.1640625" style="31" customWidth="1"/>
    <col min="8" max="8" width="11" style="36" bestFit="1" customWidth="1"/>
    <col min="9" max="9" width="7" style="31" bestFit="1" customWidth="1"/>
    <col min="10" max="10" width="10.1640625" style="31" bestFit="1" customWidth="1"/>
    <col min="11" max="11" width="6" style="31" customWidth="1"/>
    <col min="12" max="12" width="11" style="36" bestFit="1" customWidth="1"/>
    <col min="13" max="13" width="7" style="31" customWidth="1"/>
    <col min="14" max="14" width="11" style="36" bestFit="1" customWidth="1"/>
    <col min="15" max="15" width="7.6640625" style="31" bestFit="1" customWidth="1"/>
  </cols>
  <sheetData>
    <row r="1" spans="1:17" ht="21.75" customHeight="1" x14ac:dyDescent="0.2">
      <c r="A1" s="213" t="s">
        <v>146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</row>
    <row r="2" spans="1:17" x14ac:dyDescent="0.2">
      <c r="E2" s="86"/>
    </row>
    <row r="3" spans="1:17" ht="10.15" customHeight="1" x14ac:dyDescent="0.2">
      <c r="A3" s="215" t="s">
        <v>11</v>
      </c>
      <c r="B3" s="185" t="s">
        <v>53</v>
      </c>
      <c r="C3" s="185"/>
      <c r="D3" s="217" t="s">
        <v>9</v>
      </c>
      <c r="E3" s="217"/>
      <c r="F3" s="217"/>
      <c r="G3" s="217"/>
      <c r="H3" s="217"/>
      <c r="I3" s="217"/>
      <c r="J3" s="217"/>
      <c r="K3" s="217"/>
      <c r="L3" s="185" t="s">
        <v>57</v>
      </c>
      <c r="M3" s="185"/>
      <c r="N3" s="185" t="s">
        <v>58</v>
      </c>
      <c r="O3" s="185"/>
      <c r="P3" s="185" t="s">
        <v>140</v>
      </c>
      <c r="Q3" s="185"/>
    </row>
    <row r="4" spans="1:17" ht="10.15" customHeight="1" x14ac:dyDescent="0.2">
      <c r="A4" s="213"/>
      <c r="B4" s="186"/>
      <c r="C4" s="186"/>
      <c r="D4" s="214" t="s">
        <v>12</v>
      </c>
      <c r="E4" s="214"/>
      <c r="F4" s="189" t="s">
        <v>54</v>
      </c>
      <c r="G4" s="189"/>
      <c r="H4" s="189" t="s">
        <v>55</v>
      </c>
      <c r="I4" s="189"/>
      <c r="J4" s="189" t="s">
        <v>56</v>
      </c>
      <c r="K4" s="189"/>
      <c r="L4" s="186"/>
      <c r="M4" s="186"/>
      <c r="N4" s="186"/>
      <c r="O4" s="186"/>
      <c r="P4" s="186"/>
      <c r="Q4" s="186"/>
    </row>
    <row r="5" spans="1:17" x14ac:dyDescent="0.2">
      <c r="A5" s="216"/>
      <c r="B5" s="57" t="s">
        <v>3</v>
      </c>
      <c r="C5" s="58" t="s">
        <v>38</v>
      </c>
      <c r="D5" s="57" t="s">
        <v>3</v>
      </c>
      <c r="E5" s="58" t="s">
        <v>39</v>
      </c>
      <c r="F5" s="57" t="s">
        <v>3</v>
      </c>
      <c r="G5" s="58" t="s">
        <v>39</v>
      </c>
      <c r="H5" s="57" t="s">
        <v>3</v>
      </c>
      <c r="I5" s="58" t="s">
        <v>39</v>
      </c>
      <c r="J5" s="57" t="s">
        <v>3</v>
      </c>
      <c r="K5" s="58" t="s">
        <v>39</v>
      </c>
      <c r="L5" s="57" t="s">
        <v>3</v>
      </c>
      <c r="M5" s="58" t="s">
        <v>39</v>
      </c>
      <c r="N5" s="57" t="s">
        <v>3</v>
      </c>
      <c r="O5" s="58" t="s">
        <v>39</v>
      </c>
      <c r="P5" s="57" t="s">
        <v>3</v>
      </c>
      <c r="Q5" s="58" t="s">
        <v>39</v>
      </c>
    </row>
    <row r="6" spans="1:17" x14ac:dyDescent="0.2">
      <c r="A6" s="12"/>
      <c r="B6" s="165"/>
      <c r="C6" s="166"/>
      <c r="D6" s="165"/>
      <c r="E6" s="166"/>
      <c r="F6" s="165"/>
      <c r="G6" s="166"/>
      <c r="H6" s="165"/>
      <c r="I6" s="166"/>
      <c r="J6" s="166"/>
      <c r="K6" s="166"/>
      <c r="L6" s="165"/>
      <c r="M6" s="166"/>
      <c r="N6" s="165"/>
      <c r="O6" s="166"/>
      <c r="P6" s="165"/>
      <c r="Q6" s="166"/>
    </row>
    <row r="7" spans="1:17" s="5" customFormat="1" x14ac:dyDescent="0.2">
      <c r="A7" s="123" t="s">
        <v>32</v>
      </c>
      <c r="B7" s="4">
        <f>[1]Sheet1!S325</f>
        <v>1348514.7378019546</v>
      </c>
      <c r="C7" s="45">
        <f>SUM(C10:C14)</f>
        <v>100.00000000000266</v>
      </c>
      <c r="D7" s="4">
        <f>+F7+H7+J7</f>
        <v>1000331.451508848</v>
      </c>
      <c r="E7" s="45">
        <f>+D7/$B7*100</f>
        <v>74.180238707614222</v>
      </c>
      <c r="F7" s="4">
        <f>[1]Sheet1!U325</f>
        <v>53695.127311311102</v>
      </c>
      <c r="G7" s="45">
        <f>+F7/$B7*100</f>
        <v>3.9817975885701342</v>
      </c>
      <c r="H7" s="4">
        <f>[1]Sheet1!W325</f>
        <v>898754.66340997547</v>
      </c>
      <c r="I7" s="45">
        <f>+H7/$B7*100</f>
        <v>66.647744975699936</v>
      </c>
      <c r="J7" s="4">
        <f>[1]Sheet1!Y325</f>
        <v>47881.660787561428</v>
      </c>
      <c r="K7" s="45">
        <f>+J7/$B7*100</f>
        <v>3.5506961433441462</v>
      </c>
      <c r="L7" s="4">
        <f>[1]Sheet1!AA325</f>
        <v>181234.92979533965</v>
      </c>
      <c r="M7" s="45">
        <f>+L7/$B7*100</f>
        <v>13.439595780076388</v>
      </c>
      <c r="N7" s="4">
        <f>[1]Sheet1!AE325</f>
        <v>30298.767335181121</v>
      </c>
      <c r="O7" s="45">
        <f>+N7/$B7*100</f>
        <v>2.2468250799073473</v>
      </c>
      <c r="P7" s="4">
        <f>[1]Sheet1!AG325</f>
        <v>136649.58916261775</v>
      </c>
      <c r="Q7" s="45">
        <f>+P7/$B7*100</f>
        <v>10.133340432404408</v>
      </c>
    </row>
    <row r="8" spans="1:17" s="5" customFormat="1" x14ac:dyDescent="0.2">
      <c r="A8" s="123"/>
    </row>
    <row r="9" spans="1:17" x14ac:dyDescent="0.2">
      <c r="A9" s="124" t="s">
        <v>16</v>
      </c>
      <c r="B9" s="167"/>
      <c r="C9" s="144"/>
      <c r="D9" s="167"/>
      <c r="E9" s="144"/>
      <c r="F9" s="167"/>
      <c r="G9" s="144"/>
      <c r="H9" s="167"/>
      <c r="I9" s="144"/>
      <c r="J9" s="167"/>
      <c r="K9" s="144"/>
      <c r="L9" s="167"/>
      <c r="M9" s="144"/>
      <c r="N9" s="167"/>
      <c r="O9" s="144"/>
      <c r="P9" s="167"/>
      <c r="Q9" s="144"/>
    </row>
    <row r="10" spans="1:17" x14ac:dyDescent="0.2">
      <c r="A10" s="125" t="s">
        <v>23</v>
      </c>
      <c r="B10" s="175">
        <f>[1]Sheet1!S326</f>
        <v>81186.67573830318</v>
      </c>
      <c r="C10" s="139">
        <f>+B10/$B$7*100</f>
        <v>6.0204514984119069</v>
      </c>
      <c r="D10" s="175">
        <f>+F10+H10+J10</f>
        <v>66313.673605506076</v>
      </c>
      <c r="E10" s="139">
        <f>+D10/$B10*100</f>
        <v>81.680488827084531</v>
      </c>
      <c r="F10" s="175">
        <f>[1]Sheet1!U326</f>
        <v>523.35303933253408</v>
      </c>
      <c r="G10" s="139">
        <f>+F10/$B10*100</f>
        <v>0.64462922588370075</v>
      </c>
      <c r="H10" s="175">
        <f>[1]Sheet1!W326</f>
        <v>63009.396057833008</v>
      </c>
      <c r="I10" s="139">
        <f>+H10/$B10*100</f>
        <v>77.61051365243388</v>
      </c>
      <c r="J10" s="175">
        <f>[1]Sheet1!Y326</f>
        <v>2780.9245083405331</v>
      </c>
      <c r="K10" s="139">
        <f>+J10/$B10*100</f>
        <v>3.4253459487669558</v>
      </c>
      <c r="L10" s="175">
        <f>[1]Sheet1!AA326</f>
        <v>4307.4582417398724</v>
      </c>
      <c r="M10" s="139">
        <f>+L10/$B10*100</f>
        <v>5.3056221388156315</v>
      </c>
      <c r="N10" s="175">
        <f>[1]Sheet1!AE326</f>
        <v>843.23814248871474</v>
      </c>
      <c r="O10" s="139">
        <f>+N10/$B10*100</f>
        <v>1.0386410514045499</v>
      </c>
      <c r="P10" s="175">
        <f>[1]Sheet1!AG326</f>
        <v>9722.3057485683712</v>
      </c>
      <c r="Q10" s="139">
        <f>+P10/$B10*100</f>
        <v>11.975247982695109</v>
      </c>
    </row>
    <row r="11" spans="1:17" x14ac:dyDescent="0.2">
      <c r="A11" s="125" t="s">
        <v>24</v>
      </c>
      <c r="B11" s="175">
        <f>[1]Sheet1!S327</f>
        <v>695657.10472822632</v>
      </c>
      <c r="C11" s="139">
        <f t="shared" ref="C11:C14" si="0">+B11/$B$7*100</f>
        <v>51.586911527724943</v>
      </c>
      <c r="D11" s="175">
        <f t="shared" ref="D11:D14" si="1">+F11+H11+J11</f>
        <v>511607.41481802985</v>
      </c>
      <c r="E11" s="139">
        <f t="shared" ref="E11:E14" si="2">+D11/$B11*100</f>
        <v>73.543044603547969</v>
      </c>
      <c r="F11" s="175">
        <f>[1]Sheet1!U327</f>
        <v>20347.839227376597</v>
      </c>
      <c r="G11" s="139">
        <f t="shared" ref="G11:G14" si="3">+F11/$B11*100</f>
        <v>2.924981156531985</v>
      </c>
      <c r="H11" s="175">
        <f>[1]Sheet1!W327</f>
        <v>467981.45240691793</v>
      </c>
      <c r="I11" s="139">
        <f t="shared" ref="I11:I14" si="4">+H11/$B11*100</f>
        <v>67.271856957422315</v>
      </c>
      <c r="J11" s="175">
        <f>[1]Sheet1!Y327</f>
        <v>23278.123183735312</v>
      </c>
      <c r="K11" s="139">
        <f t="shared" ref="K11:K14" si="5">+J11/$B11*100</f>
        <v>3.3462064895936656</v>
      </c>
      <c r="L11" s="175">
        <f>[1]Sheet1!AA327</f>
        <v>81255.122218793505</v>
      </c>
      <c r="M11" s="139">
        <f t="shared" ref="M11:M14" si="6">+L11/$B11*100</f>
        <v>11.680341028147422</v>
      </c>
      <c r="N11" s="175">
        <f>[1]Sheet1!AE327</f>
        <v>19174.215405907176</v>
      </c>
      <c r="O11" s="139">
        <f>+N11/$B11*100</f>
        <v>2.7562739280004913</v>
      </c>
      <c r="P11" s="175">
        <f>[1]Sheet1!AG327</f>
        <v>83620.352285495261</v>
      </c>
      <c r="Q11" s="139">
        <f>+P11/$B11*100</f>
        <v>12.020340440304047</v>
      </c>
    </row>
    <row r="12" spans="1:17" x14ac:dyDescent="0.2">
      <c r="A12" s="125" t="s">
        <v>25</v>
      </c>
      <c r="B12" s="175">
        <f>[1]Sheet1!S328</f>
        <v>424579.39478420187</v>
      </c>
      <c r="C12" s="139">
        <f t="shared" si="0"/>
        <v>31.484965116232672</v>
      </c>
      <c r="D12" s="175">
        <f t="shared" si="1"/>
        <v>313968.05150987813</v>
      </c>
      <c r="E12" s="139">
        <f t="shared" si="2"/>
        <v>73.948018996413282</v>
      </c>
      <c r="F12" s="175">
        <f>[1]Sheet1!U328</f>
        <v>22813.01749967397</v>
      </c>
      <c r="G12" s="139">
        <f t="shared" si="3"/>
        <v>5.3730863484953124</v>
      </c>
      <c r="H12" s="175">
        <f>[1]Sheet1!W328</f>
        <v>276023.97021157376</v>
      </c>
      <c r="I12" s="139">
        <f t="shared" si="4"/>
        <v>65.011155416966631</v>
      </c>
      <c r="J12" s="175">
        <f>[1]Sheet1!Y328</f>
        <v>15131.063798630348</v>
      </c>
      <c r="K12" s="139">
        <f t="shared" si="5"/>
        <v>3.5637772309513309</v>
      </c>
      <c r="L12" s="175">
        <f>[1]Sheet1!AA328</f>
        <v>65102.171715243989</v>
      </c>
      <c r="M12" s="139">
        <f t="shared" si="6"/>
        <v>15.333332826557216</v>
      </c>
      <c r="N12" s="175">
        <f>[1]Sheet1!AE328</f>
        <v>8352.4684426410549</v>
      </c>
      <c r="O12" s="139">
        <f>+N12/$B12*100</f>
        <v>1.9672335834588273</v>
      </c>
      <c r="P12" s="175">
        <f>[1]Sheet1!AG328</f>
        <v>37156.703116437711</v>
      </c>
      <c r="Q12" s="139">
        <f>+P12/$B12*100</f>
        <v>8.7514145935704448</v>
      </c>
    </row>
    <row r="13" spans="1:17" x14ac:dyDescent="0.2">
      <c r="A13" s="125" t="s">
        <v>26</v>
      </c>
      <c r="B13" s="175">
        <f>[1]Sheet1!S329</f>
        <v>115435.12758369971</v>
      </c>
      <c r="C13" s="139">
        <f t="shared" si="0"/>
        <v>8.5601680387902981</v>
      </c>
      <c r="D13" s="175">
        <f t="shared" si="1"/>
        <v>84518.940027869656</v>
      </c>
      <c r="E13" s="139">
        <f t="shared" si="2"/>
        <v>73.217695338523939</v>
      </c>
      <c r="F13" s="175">
        <f>[1]Sheet1!U329</f>
        <v>8654.792801898644</v>
      </c>
      <c r="G13" s="139">
        <f t="shared" si="3"/>
        <v>7.4975382130740282</v>
      </c>
      <c r="H13" s="175">
        <f>[1]Sheet1!W329</f>
        <v>71854.384447132266</v>
      </c>
      <c r="I13" s="139">
        <f t="shared" si="4"/>
        <v>62.246550033075579</v>
      </c>
      <c r="J13" s="175">
        <f>[1]Sheet1!Y329</f>
        <v>4009.7627788387426</v>
      </c>
      <c r="K13" s="139">
        <f t="shared" si="5"/>
        <v>3.4736070923743241</v>
      </c>
      <c r="L13" s="175">
        <f>[1]Sheet1!AA329</f>
        <v>26975.788868024094</v>
      </c>
      <c r="M13" s="139">
        <f t="shared" si="6"/>
        <v>23.368786809253091</v>
      </c>
      <c r="N13" s="175">
        <f>[1]Sheet1!AE329</f>
        <v>944.97211057689151</v>
      </c>
      <c r="O13" s="139">
        <f>+N13/$B13*100</f>
        <v>0.8186174610425333</v>
      </c>
      <c r="P13" s="175">
        <f>[1]Sheet1!AG329</f>
        <v>2995.4265772291715</v>
      </c>
      <c r="Q13" s="139">
        <f>+P13/$B13*100</f>
        <v>2.5949003911805333</v>
      </c>
    </row>
    <row r="14" spans="1:17" x14ac:dyDescent="0.2">
      <c r="A14" s="125" t="s">
        <v>27</v>
      </c>
      <c r="B14" s="175">
        <f>[1]Sheet1!S330</f>
        <v>31656.434967559388</v>
      </c>
      <c r="C14" s="139">
        <f t="shared" si="0"/>
        <v>2.3475038188428394</v>
      </c>
      <c r="D14" s="175">
        <f t="shared" si="1"/>
        <v>23923.371547567349</v>
      </c>
      <c r="E14" s="139">
        <f t="shared" si="2"/>
        <v>75.571906855852021</v>
      </c>
      <c r="F14" s="175">
        <f>[1]Sheet1!U330</f>
        <v>1356.1247430293708</v>
      </c>
      <c r="G14" s="139">
        <f t="shared" si="3"/>
        <v>4.2838833381556984</v>
      </c>
      <c r="H14" s="175">
        <f>[1]Sheet1!W330</f>
        <v>19885.460286521498</v>
      </c>
      <c r="I14" s="139">
        <f t="shared" si="4"/>
        <v>62.816486780332504</v>
      </c>
      <c r="J14" s="175">
        <f>[1]Sheet1!Y330</f>
        <v>2681.7865180164818</v>
      </c>
      <c r="K14" s="139">
        <f t="shared" si="5"/>
        <v>8.4715367373638255</v>
      </c>
      <c r="L14" s="175">
        <f>[1]Sheet1!AA330</f>
        <v>3594.3887515378756</v>
      </c>
      <c r="M14" s="139">
        <f t="shared" si="6"/>
        <v>11.35436998898108</v>
      </c>
      <c r="N14" s="175">
        <f>[1]Sheet1!AE330</f>
        <v>983.87323356731054</v>
      </c>
      <c r="O14" s="139">
        <f>+N14/$B14*100</f>
        <v>3.1079723113975271</v>
      </c>
      <c r="P14" s="175">
        <f>[1]Sheet1!AG330</f>
        <v>3154.8014348868555</v>
      </c>
      <c r="Q14" s="139">
        <f>+P14/$B14*100</f>
        <v>9.9657508437693831</v>
      </c>
    </row>
    <row r="15" spans="1:17" x14ac:dyDescent="0.2">
      <c r="A15" s="125"/>
      <c r="B15" s="165"/>
      <c r="C15" s="166"/>
      <c r="D15" s="168"/>
      <c r="E15" s="166"/>
      <c r="F15" s="168"/>
      <c r="G15" s="166"/>
      <c r="H15" s="168"/>
      <c r="I15" s="166"/>
      <c r="J15" s="168"/>
      <c r="K15" s="166"/>
      <c r="L15" s="168"/>
      <c r="M15" s="166"/>
      <c r="N15" s="168"/>
      <c r="O15" s="166"/>
      <c r="P15" s="168"/>
      <c r="Q15" s="166"/>
    </row>
    <row r="16" spans="1:17" x14ac:dyDescent="0.2">
      <c r="A16" s="124" t="s">
        <v>17</v>
      </c>
      <c r="J16" s="36"/>
      <c r="P16" s="36"/>
      <c r="Q16" s="31"/>
    </row>
    <row r="17" spans="1:17" x14ac:dyDescent="0.2">
      <c r="A17" s="125" t="s">
        <v>72</v>
      </c>
      <c r="B17" s="175">
        <f>[1]Sheet1!S332</f>
        <v>593250.20361084037</v>
      </c>
      <c r="C17" s="139">
        <f t="shared" ref="C17:C21" si="7">+B17/$B$7*100</f>
        <v>43.992860217295323</v>
      </c>
      <c r="D17" s="175">
        <f t="shared" ref="D17" si="8">+F17+H17+J17</f>
        <v>394238.92292535561</v>
      </c>
      <c r="E17" s="139">
        <f>+D17/$B17*100</f>
        <v>66.454072923330685</v>
      </c>
      <c r="F17" s="175">
        <f>[1]Sheet1!U332</f>
        <v>23166.611770292318</v>
      </c>
      <c r="G17" s="139">
        <f>+F17/$B17*100</f>
        <v>3.9050322493423244</v>
      </c>
      <c r="H17" s="175">
        <f>[1]Sheet1!W332</f>
        <v>347567.8460362081</v>
      </c>
      <c r="I17" s="139">
        <f>+H17/$B17*100</f>
        <v>58.58705887005565</v>
      </c>
      <c r="J17" s="175">
        <f>[1]Sheet1!Y332</f>
        <v>23504.465118855151</v>
      </c>
      <c r="K17" s="139">
        <f>+J17/$B17*100</f>
        <v>3.9619818039326939</v>
      </c>
      <c r="L17" s="175">
        <f>[1]Sheet1!AA332</f>
        <v>86696.293369931649</v>
      </c>
      <c r="M17" s="139">
        <f>+L17/$B17*100</f>
        <v>14.613782320216885</v>
      </c>
      <c r="N17" s="175">
        <f>[1]Sheet1!AE332</f>
        <v>21492.309944240227</v>
      </c>
      <c r="O17" s="139">
        <f>+N17/$B17*100</f>
        <v>3.6228070067951852</v>
      </c>
      <c r="P17" s="175">
        <f>[1]Sheet1!AG332</f>
        <v>90822.677371312137</v>
      </c>
      <c r="Q17" s="139">
        <f>+P17/$B17*100</f>
        <v>15.309337749657123</v>
      </c>
    </row>
    <row r="18" spans="1:17" x14ac:dyDescent="0.2">
      <c r="A18" s="125" t="s">
        <v>73</v>
      </c>
      <c r="B18" s="175">
        <f>[1]Sheet1!S333</f>
        <v>283171.61501960142</v>
      </c>
      <c r="C18" s="139">
        <f t="shared" si="7"/>
        <v>20.998777920748875</v>
      </c>
      <c r="D18" s="175">
        <f t="shared" ref="D18:D21" si="9">+F18+H18+J18</f>
        <v>189800.07603041874</v>
      </c>
      <c r="E18" s="139">
        <f t="shared" ref="E18:E21" si="10">+D18/$B18*100</f>
        <v>67.026518889359934</v>
      </c>
      <c r="F18" s="175">
        <f>[1]Sheet1!U333</f>
        <v>16789.794468160126</v>
      </c>
      <c r="G18" s="139">
        <f t="shared" ref="G18:G21" si="11">+F18/$B18*100</f>
        <v>5.9291940214409973</v>
      </c>
      <c r="H18" s="175">
        <f>[1]Sheet1!W333</f>
        <v>164811.22450057455</v>
      </c>
      <c r="I18" s="139">
        <f t="shared" ref="I18:I21" si="12">+H18/$B18*100</f>
        <v>58.201887392267814</v>
      </c>
      <c r="J18" s="175">
        <f>[1]Sheet1!Y333</f>
        <v>8199.057061684045</v>
      </c>
      <c r="K18" s="139">
        <f t="shared" ref="K18:K21" si="13">+J18/$B18*100</f>
        <v>2.8954374756511165</v>
      </c>
      <c r="L18" s="175">
        <f>[1]Sheet1!AA333</f>
        <v>60277.164097397421</v>
      </c>
      <c r="M18" s="139">
        <f t="shared" ref="M18:M21" si="14">+L18/$B18*100</f>
        <v>21.286442884900371</v>
      </c>
      <c r="N18" s="175">
        <f>[1]Sheet1!AE333</f>
        <v>2270.6338855640024</v>
      </c>
      <c r="O18" s="139">
        <f>+N18/$B18*100</f>
        <v>0.80185787173860168</v>
      </c>
      <c r="P18" s="175">
        <f>[1]Sheet1!AG333</f>
        <v>30823.74100622164</v>
      </c>
      <c r="Q18" s="139">
        <f>+P18/$B18*100</f>
        <v>10.885180354001227</v>
      </c>
    </row>
    <row r="19" spans="1:17" x14ac:dyDescent="0.2">
      <c r="A19" s="125" t="s">
        <v>74</v>
      </c>
      <c r="B19" s="175">
        <f>[1]Sheet1!S334</f>
        <v>125969.7434708581</v>
      </c>
      <c r="C19" s="139">
        <f t="shared" si="7"/>
        <v>9.3413694296130299</v>
      </c>
      <c r="D19" s="175">
        <f t="shared" si="9"/>
        <v>103757.92002827846</v>
      </c>
      <c r="E19" s="139">
        <f t="shared" si="10"/>
        <v>82.367334543538121</v>
      </c>
      <c r="F19" s="175">
        <f>[1]Sheet1!U334</f>
        <v>5747.9164013711643</v>
      </c>
      <c r="G19" s="139">
        <f t="shared" si="11"/>
        <v>4.5629341165570363</v>
      </c>
      <c r="H19" s="175">
        <f>[1]Sheet1!W334</f>
        <v>94424.45589707703</v>
      </c>
      <c r="I19" s="139">
        <f t="shared" si="12"/>
        <v>74.958044126620948</v>
      </c>
      <c r="J19" s="175">
        <f>[1]Sheet1!Y334</f>
        <v>3585.5477298302594</v>
      </c>
      <c r="K19" s="139">
        <f t="shared" si="13"/>
        <v>2.8463563003601271</v>
      </c>
      <c r="L19" s="175">
        <f>[1]Sheet1!AA334</f>
        <v>10434.725092428425</v>
      </c>
      <c r="M19" s="139">
        <f t="shared" si="14"/>
        <v>8.2835169818714451</v>
      </c>
      <c r="N19" s="175">
        <f>[1]Sheet1!AE334</f>
        <v>3996.9818542117155</v>
      </c>
      <c r="O19" s="139">
        <f>+N19/$B19*100</f>
        <v>3.1729697497847007</v>
      </c>
      <c r="P19" s="175">
        <f>[1]Sheet1!AG334</f>
        <v>7780.1164959391908</v>
      </c>
      <c r="Q19" s="139">
        <f>+P19/$B19*100</f>
        <v>6.1761787248054905</v>
      </c>
    </row>
    <row r="20" spans="1:17" x14ac:dyDescent="0.2">
      <c r="A20" s="125" t="s">
        <v>75</v>
      </c>
      <c r="B20" s="175">
        <f>[1]Sheet1!S335</f>
        <v>169341.24488924499</v>
      </c>
      <c r="C20" s="139">
        <f t="shared" si="7"/>
        <v>12.557611729573456</v>
      </c>
      <c r="D20" s="175">
        <f t="shared" si="9"/>
        <v>155608.77341976465</v>
      </c>
      <c r="E20" s="139">
        <f t="shared" si="10"/>
        <v>91.89065163748981</v>
      </c>
      <c r="F20" s="175">
        <f>[1]Sheet1!U335</f>
        <v>2110.6913339859125</v>
      </c>
      <c r="G20" s="139">
        <f t="shared" si="11"/>
        <v>1.2464130255841555</v>
      </c>
      <c r="H20" s="175">
        <f>[1]Sheet1!W335</f>
        <v>149220.39774333022</v>
      </c>
      <c r="I20" s="139">
        <f t="shared" si="12"/>
        <v>88.118165093758165</v>
      </c>
      <c r="J20" s="175">
        <f>[1]Sheet1!Y335</f>
        <v>4277.6843424485014</v>
      </c>
      <c r="K20" s="139">
        <f t="shared" si="13"/>
        <v>2.526073518147486</v>
      </c>
      <c r="L20" s="175">
        <f>[1]Sheet1!AA335</f>
        <v>9035.1963396312731</v>
      </c>
      <c r="M20" s="139">
        <f t="shared" si="14"/>
        <v>5.3354965859266024</v>
      </c>
      <c r="N20" s="175">
        <f>[1]Sheet1!AE335</f>
        <v>1855.5460602545666</v>
      </c>
      <c r="O20" s="139">
        <f>+N20/$B20*100</f>
        <v>1.0957437223684978</v>
      </c>
      <c r="P20" s="175">
        <f>[1]Sheet1!AG335</f>
        <v>2841.7290695945721</v>
      </c>
      <c r="Q20" s="139">
        <f>+P20/$B20*100</f>
        <v>1.678108054215121</v>
      </c>
    </row>
    <row r="21" spans="1:17" x14ac:dyDescent="0.2">
      <c r="A21" s="125" t="s">
        <v>76</v>
      </c>
      <c r="B21" s="175">
        <f>[1]Sheet1!S336</f>
        <v>176781.9308114431</v>
      </c>
      <c r="C21" s="139">
        <f t="shared" si="7"/>
        <v>13.109380702771794</v>
      </c>
      <c r="D21" s="175">
        <f t="shared" si="9"/>
        <v>156925.75910503173</v>
      </c>
      <c r="E21" s="139">
        <f t="shared" si="10"/>
        <v>88.767985723840681</v>
      </c>
      <c r="F21" s="175">
        <f>[1]Sheet1!U336</f>
        <v>5880.1133375016007</v>
      </c>
      <c r="G21" s="139">
        <f t="shared" si="11"/>
        <v>3.3261959016464031</v>
      </c>
      <c r="H21" s="175">
        <f>[1]Sheet1!W336</f>
        <v>142730.73923278667</v>
      </c>
      <c r="I21" s="139">
        <f t="shared" si="12"/>
        <v>80.7383076865612</v>
      </c>
      <c r="J21" s="175">
        <f>[1]Sheet1!Y336</f>
        <v>8314.9065347434662</v>
      </c>
      <c r="K21" s="139">
        <f t="shared" si="13"/>
        <v>4.7034821356330845</v>
      </c>
      <c r="L21" s="175">
        <f>[1]Sheet1!AA336</f>
        <v>14791.550895950591</v>
      </c>
      <c r="M21" s="139">
        <f t="shared" si="14"/>
        <v>8.367116949145311</v>
      </c>
      <c r="N21" s="175">
        <f>[1]Sheet1!AE336</f>
        <v>683.29559091062447</v>
      </c>
      <c r="O21" s="139">
        <f>+N21/$B21*100</f>
        <v>0.38651890935586203</v>
      </c>
      <c r="P21" s="175">
        <f>[1]Sheet1!AG336</f>
        <v>4381.3252195499144</v>
      </c>
      <c r="Q21" s="139">
        <f>+P21/$B21*100</f>
        <v>2.4783784176580061</v>
      </c>
    </row>
    <row r="22" spans="1:17" x14ac:dyDescent="0.2">
      <c r="A22" s="125"/>
      <c r="B22" s="82"/>
      <c r="C22" s="67"/>
      <c r="D22" s="82"/>
      <c r="E22" s="67"/>
      <c r="F22" s="82"/>
      <c r="G22" s="67"/>
      <c r="H22" s="82"/>
      <c r="I22" s="67"/>
      <c r="J22" s="82"/>
      <c r="K22" s="67"/>
      <c r="L22" s="82"/>
      <c r="M22" s="67"/>
      <c r="N22" s="82"/>
      <c r="O22" s="67"/>
      <c r="P22" s="82"/>
      <c r="Q22" s="67"/>
    </row>
    <row r="23" spans="1:17" x14ac:dyDescent="0.2">
      <c r="A23" s="124" t="s">
        <v>68</v>
      </c>
      <c r="J23" s="36"/>
      <c r="P23" s="36"/>
      <c r="Q23" s="31"/>
    </row>
    <row r="24" spans="1:17" x14ac:dyDescent="0.2">
      <c r="A24" s="23" t="s">
        <v>100</v>
      </c>
      <c r="B24" s="175">
        <f>[1]Sheet1!S338</f>
        <v>777434.1484529482</v>
      </c>
      <c r="C24" s="139">
        <f t="shared" ref="C24:C25" si="15">+B24/$B$7*100</f>
        <v>57.651142153636862</v>
      </c>
      <c r="D24" s="175">
        <f t="shared" ref="D24" si="16">+F24+H24+J24</f>
        <v>561936.72251279268</v>
      </c>
      <c r="E24" s="139">
        <f>+D24/$B24*100</f>
        <v>72.280941560261567</v>
      </c>
      <c r="F24" s="175">
        <f>[1]Sheet1!U338</f>
        <v>31648.113402065432</v>
      </c>
      <c r="G24" s="139">
        <f>+F24/$B24*100</f>
        <v>4.0708416867259389</v>
      </c>
      <c r="H24" s="175">
        <f>[1]Sheet1!W338</f>
        <v>514641.41251213627</v>
      </c>
      <c r="I24" s="139">
        <f>+H24/$B24*100</f>
        <v>66.197428237008211</v>
      </c>
      <c r="J24" s="175">
        <f>[1]Sheet1!Y338</f>
        <v>15647.196598590912</v>
      </c>
      <c r="K24" s="139">
        <f>+J24/$B24*100</f>
        <v>2.0126716365274131</v>
      </c>
      <c r="L24" s="175">
        <f>[1]Sheet1!AA338</f>
        <v>92887.208447671568</v>
      </c>
      <c r="M24" s="139">
        <f>+L24/$B24*100</f>
        <v>11.947919786198238</v>
      </c>
      <c r="N24" s="175">
        <f>[1]Sheet1!AE338</f>
        <v>19299.478229343229</v>
      </c>
      <c r="O24" s="139">
        <f>+N24/$B24*100</f>
        <v>2.4824582593584479</v>
      </c>
      <c r="P24" s="175">
        <f>[1]Sheet1!AG338</f>
        <v>103310.7392631445</v>
      </c>
      <c r="Q24" s="139">
        <f>+P24/$B24*100</f>
        <v>13.288680394182229</v>
      </c>
    </row>
    <row r="25" spans="1:17" x14ac:dyDescent="0.2">
      <c r="A25" s="23" t="s">
        <v>101</v>
      </c>
      <c r="B25" s="175">
        <f>[1]Sheet1!S339</f>
        <v>571080.58934903925</v>
      </c>
      <c r="C25" s="139">
        <f t="shared" si="15"/>
        <v>42.348857846365576</v>
      </c>
      <c r="D25" s="175">
        <f t="shared" ref="D25" si="17">+F25+H25+J25</f>
        <v>438394.72899606061</v>
      </c>
      <c r="E25" s="139">
        <f>+D25/$B25*100</f>
        <v>76.765825554634247</v>
      </c>
      <c r="F25" s="175">
        <f>[1]Sheet1!U339</f>
        <v>22047.013909245688</v>
      </c>
      <c r="G25" s="139">
        <f>+F25/$B25*100</f>
        <v>3.8605784052959211</v>
      </c>
      <c r="H25" s="175">
        <f>[1]Sheet1!W339</f>
        <v>384113.25089784444</v>
      </c>
      <c r="I25" s="139">
        <f>+H25/$B25*100</f>
        <v>67.260778611944374</v>
      </c>
      <c r="J25" s="175">
        <f>[1]Sheet1!Y339</f>
        <v>32234.464188970505</v>
      </c>
      <c r="K25" s="139">
        <f>+J25/$B25*100</f>
        <v>5.6444685373939567</v>
      </c>
      <c r="L25" s="175">
        <f>[1]Sheet1!AA339</f>
        <v>88347.721347667946</v>
      </c>
      <c r="M25" s="139">
        <f>+L25/$B25*100</f>
        <v>15.47027214641866</v>
      </c>
      <c r="N25" s="175">
        <f>[1]Sheet1!AE339</f>
        <v>10999.289105837912</v>
      </c>
      <c r="O25" s="139">
        <f>+N25/$B25*100</f>
        <v>1.9260484966536391</v>
      </c>
      <c r="P25" s="175">
        <f>[1]Sheet1!AG339</f>
        <v>33338.849899473098</v>
      </c>
      <c r="Q25" s="139">
        <f>+P25/$B25*100</f>
        <v>5.8378538022935142</v>
      </c>
    </row>
    <row r="26" spans="1:17" x14ac:dyDescent="0.2">
      <c r="A26" s="24"/>
      <c r="B26" s="165"/>
      <c r="C26" s="166"/>
      <c r="D26" s="168"/>
      <c r="E26" s="166"/>
      <c r="F26" s="168"/>
      <c r="G26" s="166"/>
      <c r="H26" s="168"/>
      <c r="I26" s="166"/>
      <c r="J26" s="168"/>
      <c r="K26" s="166"/>
      <c r="L26" s="168"/>
      <c r="M26" s="166"/>
      <c r="N26" s="168"/>
      <c r="O26" s="166"/>
      <c r="P26" s="168"/>
      <c r="Q26" s="166"/>
    </row>
    <row r="27" spans="1:17" x14ac:dyDescent="0.2">
      <c r="A27" s="124" t="s">
        <v>71</v>
      </c>
      <c r="J27" s="36"/>
      <c r="P27" s="36"/>
      <c r="Q27" s="31"/>
    </row>
    <row r="28" spans="1:17" x14ac:dyDescent="0.2">
      <c r="A28" s="125" t="s">
        <v>65</v>
      </c>
      <c r="B28" s="175">
        <f>[1]Sheet1!S341</f>
        <v>1343069.4273270844</v>
      </c>
      <c r="C28" s="139">
        <f t="shared" ref="C28:C30" si="18">+B28/$B$7*100</f>
        <v>99.596199409452055</v>
      </c>
      <c r="D28" s="175">
        <f t="shared" ref="D28" si="19">+F28+H28+J28</f>
        <v>996150.99824771017</v>
      </c>
      <c r="E28" s="139">
        <f>+D28/$B28*100</f>
        <v>74.169732255033495</v>
      </c>
      <c r="F28" s="175">
        <f>[1]Sheet1!U341</f>
        <v>53695.127311311102</v>
      </c>
      <c r="G28" s="139">
        <f>+F28/$B28*100</f>
        <v>3.9979412991458454</v>
      </c>
      <c r="H28" s="175">
        <f>[1]Sheet1!W341</f>
        <v>894574.21014883765</v>
      </c>
      <c r="I28" s="139">
        <f>+H28/$B28*100</f>
        <v>66.606698949970038</v>
      </c>
      <c r="J28" s="175">
        <f>[1]Sheet1!Y341</f>
        <v>47881.660787561428</v>
      </c>
      <c r="K28" s="139">
        <f>+J28/$B28*100</f>
        <v>3.5650920059176188</v>
      </c>
      <c r="L28" s="175">
        <f>[1]Sheet1!AA341</f>
        <v>180813.3107240953</v>
      </c>
      <c r="M28" s="139">
        <f>+L28/$B28*100</f>
        <v>13.462692772624695</v>
      </c>
      <c r="N28" s="175">
        <f>[1]Sheet1!AE341</f>
        <v>29877.148263936764</v>
      </c>
      <c r="O28" s="139">
        <f>+N28/$B28*100</f>
        <v>2.2245423547014176</v>
      </c>
      <c r="P28" s="175">
        <f>[1]Sheet1!AG341</f>
        <v>136227.97009137337</v>
      </c>
      <c r="Q28" s="139">
        <f>+P28/$B28*100</f>
        <v>10.143032617642714</v>
      </c>
    </row>
    <row r="29" spans="1:17" x14ac:dyDescent="0.2">
      <c r="A29" s="125" t="s">
        <v>66</v>
      </c>
      <c r="B29" s="175">
        <f>[1]Sheet1!S342</f>
        <v>0</v>
      </c>
      <c r="C29" s="139">
        <f t="shared" si="18"/>
        <v>0</v>
      </c>
      <c r="D29" s="175">
        <f t="shared" ref="D29:D30" si="20">+F29+H29+J29</f>
        <v>0</v>
      </c>
      <c r="E29" s="139" t="e">
        <f t="shared" ref="E29:E30" si="21">+D29/$B29*100</f>
        <v>#DIV/0!</v>
      </c>
      <c r="F29" s="175">
        <f>[1]Sheet1!U342</f>
        <v>0</v>
      </c>
      <c r="G29" s="139" t="e">
        <f t="shared" ref="G29:G30" si="22">+F29/$B29*100</f>
        <v>#DIV/0!</v>
      </c>
      <c r="H29" s="175">
        <f>[1]Sheet1!W342</f>
        <v>0</v>
      </c>
      <c r="I29" s="139" t="e">
        <f t="shared" ref="I29:I30" si="23">+H29/$B29*100</f>
        <v>#DIV/0!</v>
      </c>
      <c r="J29" s="175">
        <f>[1]Sheet1!Y342</f>
        <v>0</v>
      </c>
      <c r="K29" s="139" t="e">
        <f t="shared" ref="K29:K30" si="24">+J29/$B29*100</f>
        <v>#DIV/0!</v>
      </c>
      <c r="L29" s="175">
        <f>[1]Sheet1!AA342</f>
        <v>0</v>
      </c>
      <c r="M29" s="139" t="e">
        <f t="shared" ref="M29:M30" si="25">+L29/$B29*100</f>
        <v>#DIV/0!</v>
      </c>
      <c r="N29" s="175">
        <f>[1]Sheet1!AE342</f>
        <v>0</v>
      </c>
      <c r="O29" s="139" t="e">
        <f>+N29/$B29*100</f>
        <v>#DIV/0!</v>
      </c>
      <c r="P29" s="175">
        <f>[1]Sheet1!AG342</f>
        <v>0</v>
      </c>
      <c r="Q29" s="139" t="e">
        <f>+P29/$B29*100</f>
        <v>#DIV/0!</v>
      </c>
    </row>
    <row r="30" spans="1:17" x14ac:dyDescent="0.2">
      <c r="A30" s="125" t="s">
        <v>67</v>
      </c>
      <c r="B30" s="175">
        <f>[1]Sheet1!S343</f>
        <v>5445.3104748707592</v>
      </c>
      <c r="C30" s="139">
        <f t="shared" si="18"/>
        <v>0.40380059054797424</v>
      </c>
      <c r="D30" s="175">
        <f t="shared" si="20"/>
        <v>4180.4532611376862</v>
      </c>
      <c r="E30" s="139">
        <f t="shared" si="21"/>
        <v>76.771623591158161</v>
      </c>
      <c r="F30" s="175">
        <f>[1]Sheet1!U343</f>
        <v>0</v>
      </c>
      <c r="G30" s="139">
        <f t="shared" si="22"/>
        <v>0</v>
      </c>
      <c r="H30" s="175">
        <f>[1]Sheet1!W343</f>
        <v>4180.4532611376862</v>
      </c>
      <c r="I30" s="139">
        <f t="shared" si="23"/>
        <v>76.771623591158161</v>
      </c>
      <c r="J30" s="175">
        <f>[1]Sheet1!Y343</f>
        <v>0</v>
      </c>
      <c r="K30" s="139">
        <f t="shared" si="24"/>
        <v>0</v>
      </c>
      <c r="L30" s="175">
        <f>[1]Sheet1!AA343</f>
        <v>421.61907124435737</v>
      </c>
      <c r="M30" s="139">
        <f t="shared" si="25"/>
        <v>7.7427921362806078</v>
      </c>
      <c r="N30" s="175">
        <f>[1]Sheet1!AE343</f>
        <v>421.61907124435737</v>
      </c>
      <c r="O30" s="139">
        <f>+N30/$B30*100</f>
        <v>7.7427921362806078</v>
      </c>
      <c r="P30" s="175">
        <f>[1]Sheet1!AG343</f>
        <v>421.61907124435737</v>
      </c>
      <c r="Q30" s="139">
        <f>+P30/$B30*100</f>
        <v>7.7427921362806078</v>
      </c>
    </row>
    <row r="31" spans="1:17" x14ac:dyDescent="0.2">
      <c r="A31" s="125"/>
      <c r="J31" s="36"/>
      <c r="P31" s="36"/>
      <c r="Q31" s="31"/>
    </row>
    <row r="32" spans="1:17" x14ac:dyDescent="0.2">
      <c r="A32" s="124" t="s">
        <v>18</v>
      </c>
      <c r="J32" s="36"/>
      <c r="P32" s="36"/>
      <c r="Q32" s="31"/>
    </row>
    <row r="33" spans="1:17" x14ac:dyDescent="0.2">
      <c r="A33" s="125" t="s">
        <v>40</v>
      </c>
      <c r="B33" s="175">
        <f>[1]Sheet1!S345</f>
        <v>449398.76384178182</v>
      </c>
      <c r="C33" s="139">
        <f t="shared" ref="C33:C36" si="26">+B33/$B$7*100</f>
        <v>33.325461802092768</v>
      </c>
      <c r="D33" s="175">
        <f t="shared" ref="D33" si="27">+F33+H33+J33</f>
        <v>341291.81065096427</v>
      </c>
      <c r="E33" s="139">
        <f>+D33/$B33*100</f>
        <v>75.944091998241817</v>
      </c>
      <c r="F33" s="175">
        <f>[1]Sheet1!U345</f>
        <v>18308.42352818522</v>
      </c>
      <c r="G33" s="139">
        <f>+F33/$B33*100</f>
        <v>4.0739817287594935</v>
      </c>
      <c r="H33" s="175">
        <f>[1]Sheet1!W345</f>
        <v>310274.09295192966</v>
      </c>
      <c r="I33" s="139">
        <f>+H33/$B33*100</f>
        <v>69.042044152388172</v>
      </c>
      <c r="J33" s="175">
        <f>[1]Sheet1!Y345</f>
        <v>12709.29417084938</v>
      </c>
      <c r="K33" s="139">
        <f>+J33/$B33*100</f>
        <v>2.8280661170941483</v>
      </c>
      <c r="L33" s="175">
        <f>[1]Sheet1!AA345</f>
        <v>45590.025599720684</v>
      </c>
      <c r="M33" s="139">
        <f>+L33/$B33*100</f>
        <v>10.144670895394674</v>
      </c>
      <c r="N33" s="175">
        <f>[1]Sheet1!AE345</f>
        <v>20056.757538145765</v>
      </c>
      <c r="O33" s="139">
        <f>+N33/$B33*100</f>
        <v>4.4630201842760462</v>
      </c>
      <c r="P33" s="175">
        <f>[1]Sheet1!AG345</f>
        <v>42460.17005294744</v>
      </c>
      <c r="Q33" s="139">
        <f>+P33/$B33*100</f>
        <v>9.4482169220866474</v>
      </c>
    </row>
    <row r="34" spans="1:17" x14ac:dyDescent="0.2">
      <c r="A34" s="125" t="s">
        <v>41</v>
      </c>
      <c r="B34" s="175">
        <f>[1]Sheet1!S346</f>
        <v>134827.21874008238</v>
      </c>
      <c r="C34" s="139">
        <f t="shared" si="26"/>
        <v>9.9982013514993078</v>
      </c>
      <c r="D34" s="175">
        <f t="shared" ref="D34:D36" si="28">+F34+H34+J34</f>
        <v>89494.12865833797</v>
      </c>
      <c r="E34" s="139">
        <f t="shared" ref="E34:E36" si="29">+D34/$B34*100</f>
        <v>66.376900372663798</v>
      </c>
      <c r="F34" s="175">
        <f>[1]Sheet1!U346</f>
        <v>8932.1230811364239</v>
      </c>
      <c r="G34" s="139">
        <f t="shared" ref="G34:G36" si="30">+F34/$B34*100</f>
        <v>6.6248663768371729</v>
      </c>
      <c r="H34" s="175">
        <f>[1]Sheet1!W346</f>
        <v>78572.355671803307</v>
      </c>
      <c r="I34" s="139">
        <f t="shared" ref="I34:I36" si="31">+H34/$B34*100</f>
        <v>58.276330555534017</v>
      </c>
      <c r="J34" s="175">
        <f>[1]Sheet1!Y346</f>
        <v>1989.6499053982411</v>
      </c>
      <c r="K34" s="139">
        <f t="shared" ref="K34:K36" si="32">+J34/$B34*100</f>
        <v>1.4757034402926121</v>
      </c>
      <c r="L34" s="175">
        <f>[1]Sheet1!AA346</f>
        <v>18011.781153699329</v>
      </c>
      <c r="M34" s="139">
        <f t="shared" ref="M34:M36" si="33">+L34/$B34*100</f>
        <v>13.359157981610622</v>
      </c>
      <c r="N34" s="175">
        <f>[1]Sheet1!AE346</f>
        <v>1507.2262728998446</v>
      </c>
      <c r="O34" s="139">
        <f>+N34/$B34*100</f>
        <v>1.1178946558301777</v>
      </c>
      <c r="P34" s="175">
        <f>[1]Sheet1!AG346</f>
        <v>25814.082655144946</v>
      </c>
      <c r="Q34" s="139">
        <f>+P34/$B34*100</f>
        <v>19.14604698989519</v>
      </c>
    </row>
    <row r="35" spans="1:17" x14ac:dyDescent="0.2">
      <c r="A35" s="125" t="s">
        <v>42</v>
      </c>
      <c r="B35" s="175">
        <f>[1]Sheet1!S347</f>
        <v>152478.74357753637</v>
      </c>
      <c r="C35" s="139">
        <f t="shared" si="26"/>
        <v>11.30716182057253</v>
      </c>
      <c r="D35" s="175">
        <f t="shared" si="28"/>
        <v>126621.62564235055</v>
      </c>
      <c r="E35" s="139">
        <f t="shared" si="29"/>
        <v>83.042149135995928</v>
      </c>
      <c r="F35" s="175">
        <f>[1]Sheet1!U347</f>
        <v>5417.5648594231061</v>
      </c>
      <c r="G35" s="139">
        <f t="shared" si="30"/>
        <v>3.5529967865115841</v>
      </c>
      <c r="H35" s="175">
        <f>[1]Sheet1!W347</f>
        <v>112778.29305639677</v>
      </c>
      <c r="I35" s="139">
        <f t="shared" si="31"/>
        <v>73.963288528179874</v>
      </c>
      <c r="J35" s="175">
        <f>[1]Sheet1!Y347</f>
        <v>8425.7677265306902</v>
      </c>
      <c r="K35" s="139">
        <f t="shared" si="32"/>
        <v>5.5258638213044664</v>
      </c>
      <c r="L35" s="175">
        <f>[1]Sheet1!AA347</f>
        <v>16300.029221459276</v>
      </c>
      <c r="M35" s="139">
        <f t="shared" si="33"/>
        <v>10.6900337968555</v>
      </c>
      <c r="N35" s="175">
        <f>[1]Sheet1!AE347</f>
        <v>1165.7192234090207</v>
      </c>
      <c r="O35" s="139">
        <f>+N35/$B35*100</f>
        <v>0.76451261077990551</v>
      </c>
      <c r="P35" s="175">
        <f>[1]Sheet1!AG347</f>
        <v>8391.3694903176347</v>
      </c>
      <c r="Q35" s="139">
        <f>+P35/$B35*100</f>
        <v>5.5033044563687472</v>
      </c>
    </row>
    <row r="36" spans="1:17" x14ac:dyDescent="0.2">
      <c r="A36" s="125" t="s">
        <v>43</v>
      </c>
      <c r="B36" s="175">
        <f>[1]Sheet1!S348</f>
        <v>611810.01164258737</v>
      </c>
      <c r="C36" s="139">
        <f t="shared" si="26"/>
        <v>45.369175025837869</v>
      </c>
      <c r="D36" s="175">
        <f t="shared" si="28"/>
        <v>442923.88655719621</v>
      </c>
      <c r="E36" s="139">
        <f t="shared" si="29"/>
        <v>72.39565847705471</v>
      </c>
      <c r="F36" s="175">
        <f>[1]Sheet1!U348</f>
        <v>21037.015842566369</v>
      </c>
      <c r="G36" s="139">
        <f t="shared" si="30"/>
        <v>3.4384883284414052</v>
      </c>
      <c r="H36" s="175">
        <f>[1]Sheet1!W348</f>
        <v>397129.92172984674</v>
      </c>
      <c r="I36" s="139">
        <f t="shared" si="31"/>
        <v>64.910660854279328</v>
      </c>
      <c r="J36" s="175">
        <f>[1]Sheet1!Y348</f>
        <v>24756.94898478311</v>
      </c>
      <c r="K36" s="139">
        <f t="shared" si="32"/>
        <v>4.0465092943339807</v>
      </c>
      <c r="L36" s="175">
        <f>[1]Sheet1!AA348</f>
        <v>101333.09382046024</v>
      </c>
      <c r="M36" s="139">
        <f t="shared" si="33"/>
        <v>16.56283681079379</v>
      </c>
      <c r="N36" s="175">
        <f>[1]Sheet1!AE348</f>
        <v>7569.0643007265144</v>
      </c>
      <c r="O36" s="139">
        <f>+N36/$B36*100</f>
        <v>1.2371592743971438</v>
      </c>
      <c r="P36" s="175">
        <f>[1]Sheet1!AG348</f>
        <v>59983.966964207139</v>
      </c>
      <c r="Q36" s="139">
        <f>+P36/$B36*100</f>
        <v>9.8043454377548027</v>
      </c>
    </row>
    <row r="37" spans="1:17" x14ac:dyDescent="0.2">
      <c r="A37" s="121"/>
      <c r="B37" s="110"/>
      <c r="C37" s="122"/>
      <c r="D37" s="119"/>
      <c r="E37" s="120"/>
      <c r="F37" s="119"/>
      <c r="G37" s="120"/>
      <c r="H37" s="119"/>
      <c r="I37" s="120"/>
      <c r="J37" s="120"/>
      <c r="K37" s="120"/>
      <c r="L37" s="119"/>
      <c r="M37" s="120"/>
      <c r="N37" s="119"/>
      <c r="O37" s="120"/>
      <c r="P37" s="119"/>
      <c r="Q37" s="120"/>
    </row>
    <row r="38" spans="1:17" x14ac:dyDescent="0.2">
      <c r="A38" s="43" t="str">
        <f>'C01'!A40</f>
        <v>Fuente: Instituto Nacional de Estadística (INE). LXXIII Encuesta Permanente de Hogares de Propósitos Múltiples, Otubre 2021</v>
      </c>
      <c r="B38" s="37"/>
      <c r="C38" s="30"/>
      <c r="D38" s="37"/>
      <c r="E38" s="30"/>
      <c r="F38" s="37"/>
      <c r="G38" s="30"/>
      <c r="H38" s="37"/>
      <c r="I38" s="30"/>
      <c r="J38" s="30"/>
      <c r="K38" s="30"/>
      <c r="L38" s="37"/>
      <c r="M38" s="30"/>
      <c r="N38" s="37"/>
      <c r="O38" s="30"/>
    </row>
    <row r="39" spans="1:17" x14ac:dyDescent="0.2">
      <c r="A39" s="43" t="s">
        <v>30</v>
      </c>
      <c r="B39" s="37"/>
      <c r="C39" s="30"/>
      <c r="D39" s="38"/>
      <c r="E39" s="30"/>
      <c r="F39" s="37"/>
      <c r="G39" s="30"/>
      <c r="H39" s="37"/>
      <c r="I39" s="30"/>
      <c r="J39" s="30"/>
      <c r="K39" s="30"/>
      <c r="L39" s="37"/>
      <c r="M39" s="30"/>
      <c r="N39" s="37"/>
      <c r="O39" s="30"/>
    </row>
    <row r="40" spans="1:17" x14ac:dyDescent="0.2">
      <c r="A40" s="43" t="s">
        <v>31</v>
      </c>
      <c r="B40" s="37"/>
      <c r="C40" s="30"/>
      <c r="D40" s="37"/>
      <c r="E40" s="30"/>
      <c r="F40" s="37"/>
      <c r="G40" s="30"/>
      <c r="H40" s="37"/>
      <c r="I40" s="30"/>
      <c r="J40" s="30"/>
      <c r="K40" s="30"/>
      <c r="L40" s="37"/>
      <c r="M40" s="30"/>
      <c r="N40" s="37"/>
      <c r="O40" s="30"/>
    </row>
    <row r="41" spans="1:17" x14ac:dyDescent="0.2">
      <c r="A41" s="20"/>
      <c r="B41" s="37"/>
      <c r="C41" s="30"/>
      <c r="D41" s="37"/>
      <c r="E41" s="30"/>
      <c r="F41" s="35"/>
      <c r="G41" s="30"/>
      <c r="H41" s="35"/>
      <c r="I41" s="30"/>
      <c r="J41" s="30"/>
      <c r="K41" s="30"/>
      <c r="L41" s="37"/>
      <c r="M41" s="30"/>
      <c r="N41" s="37"/>
      <c r="O41" s="30"/>
    </row>
    <row r="42" spans="1:17" x14ac:dyDescent="0.2">
      <c r="A42" s="12"/>
      <c r="B42" s="37"/>
      <c r="C42" s="30"/>
      <c r="D42" s="37"/>
      <c r="E42" s="30"/>
      <c r="F42" s="39"/>
      <c r="G42" s="30"/>
      <c r="H42" s="35"/>
      <c r="I42" s="30"/>
      <c r="J42" s="30"/>
      <c r="K42" s="30"/>
      <c r="L42" s="37"/>
      <c r="M42" s="30"/>
      <c r="N42" s="37"/>
      <c r="O42" s="30"/>
    </row>
  </sheetData>
  <mergeCells count="11">
    <mergeCell ref="P3:Q4"/>
    <mergeCell ref="A1:Q1"/>
    <mergeCell ref="A3:A5"/>
    <mergeCell ref="B3:C4"/>
    <mergeCell ref="D3:K3"/>
    <mergeCell ref="L3:M4"/>
    <mergeCell ref="N3:O4"/>
    <mergeCell ref="D4:E4"/>
    <mergeCell ref="F4:G4"/>
    <mergeCell ref="H4:I4"/>
    <mergeCell ref="J4:K4"/>
  </mergeCells>
  <phoneticPr fontId="0" type="noConversion"/>
  <printOptions horizontalCentered="1" verticalCentered="1"/>
  <pageMargins left="0.54" right="0" top="0" bottom="0" header="0" footer="0"/>
  <pageSetup paperSize="9" scale="77" firstPageNumber="70" orientation="landscape" useFirstPageNumber="1" r:id="rId1"/>
  <headerFooter alignWithMargins="0">
    <oddFooter>&amp;L&amp;Z&amp;F+&amp;F+&amp;A&amp;C&amp;P&amp;R&amp;D+&amp;T</oddFooter>
  </headerFooter>
  <rowBreaks count="1" manualBreakCount="1">
    <brk id="41" max="21" man="1"/>
  </rowBreaks>
  <ignoredErrors>
    <ignoredError sqref="F9:G9 G7 I7 K7 M7 F15:G15 F22:G22 F26:G26 K9 K15 K22 K26 M9 M15 M22 M26 I9 I15 I22 I26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R36"/>
  <sheetViews>
    <sheetView workbookViewId="0">
      <selection activeCell="C35" sqref="C35"/>
    </sheetView>
  </sheetViews>
  <sheetFormatPr baseColWidth="10" defaultRowHeight="11.25" x14ac:dyDescent="0.2"/>
  <cols>
    <col min="1" max="1" width="23" customWidth="1"/>
    <col min="2" max="2" width="13" style="36" bestFit="1" customWidth="1"/>
    <col min="3" max="3" width="8.6640625" style="31" bestFit="1" customWidth="1"/>
    <col min="4" max="4" width="13" style="31" bestFit="1" customWidth="1"/>
    <col min="5" max="5" width="8.6640625" style="31" bestFit="1" customWidth="1"/>
    <col min="6" max="6" width="13" style="36" bestFit="1" customWidth="1"/>
    <col min="7" max="7" width="7.33203125" style="31" customWidth="1"/>
    <col min="8" max="8" width="11" style="36" bestFit="1" customWidth="1"/>
    <col min="9" max="9" width="8.6640625" style="31" bestFit="1" customWidth="1"/>
    <col min="10" max="10" width="9.6640625" style="31" bestFit="1" customWidth="1"/>
    <col min="11" max="11" width="8.6640625" style="31" bestFit="1" customWidth="1"/>
    <col min="12" max="12" width="9.6640625" style="36" bestFit="1" customWidth="1"/>
    <col min="13" max="13" width="8.6640625" style="31" bestFit="1" customWidth="1"/>
    <col min="14" max="14" width="11" style="36" bestFit="1" customWidth="1"/>
    <col min="15" max="15" width="8.6640625" style="31" bestFit="1" customWidth="1"/>
  </cols>
  <sheetData>
    <row r="1" spans="1:18" ht="22.5" customHeight="1" x14ac:dyDescent="0.2">
      <c r="A1" s="213" t="s">
        <v>103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</row>
    <row r="2" spans="1:18" x14ac:dyDescent="0.2">
      <c r="G2" s="86"/>
    </row>
    <row r="3" spans="1:18" ht="13.5" customHeight="1" x14ac:dyDescent="0.2">
      <c r="A3" s="215" t="s">
        <v>11</v>
      </c>
      <c r="B3" s="218" t="s">
        <v>69</v>
      </c>
      <c r="C3" s="219"/>
      <c r="D3" s="218" t="s">
        <v>59</v>
      </c>
      <c r="E3" s="219"/>
      <c r="F3" s="220" t="s">
        <v>70</v>
      </c>
      <c r="G3" s="220"/>
      <c r="H3" s="220"/>
      <c r="I3" s="220"/>
      <c r="J3" s="220"/>
      <c r="K3" s="220"/>
      <c r="L3" s="220"/>
      <c r="M3" s="220"/>
      <c r="N3" s="220"/>
      <c r="O3" s="220"/>
    </row>
    <row r="4" spans="1:18" ht="24.75" customHeight="1" x14ac:dyDescent="0.2">
      <c r="A4" s="213"/>
      <c r="B4" s="219"/>
      <c r="C4" s="219"/>
      <c r="D4" s="219"/>
      <c r="E4" s="219"/>
      <c r="F4" s="187" t="s">
        <v>60</v>
      </c>
      <c r="G4" s="187"/>
      <c r="H4" s="187" t="s">
        <v>61</v>
      </c>
      <c r="I4" s="187"/>
      <c r="J4" s="187" t="s">
        <v>63</v>
      </c>
      <c r="K4" s="187"/>
      <c r="L4" s="187" t="s">
        <v>62</v>
      </c>
      <c r="M4" s="187"/>
      <c r="N4" s="187" t="s">
        <v>64</v>
      </c>
      <c r="O4" s="187"/>
    </row>
    <row r="5" spans="1:18" x14ac:dyDescent="0.2">
      <c r="A5" s="216"/>
      <c r="B5" s="57" t="s">
        <v>3</v>
      </c>
      <c r="C5" s="58" t="s">
        <v>38</v>
      </c>
      <c r="D5" s="57" t="s">
        <v>3</v>
      </c>
      <c r="E5" s="58" t="s">
        <v>38</v>
      </c>
      <c r="F5" s="57" t="s">
        <v>3</v>
      </c>
      <c r="G5" s="58" t="s">
        <v>38</v>
      </c>
      <c r="H5" s="57" t="s">
        <v>3</v>
      </c>
      <c r="I5" s="58" t="s">
        <v>38</v>
      </c>
      <c r="J5" s="57" t="s">
        <v>3</v>
      </c>
      <c r="K5" s="58" t="s">
        <v>38</v>
      </c>
      <c r="L5" s="57" t="s">
        <v>3</v>
      </c>
      <c r="M5" s="58" t="s">
        <v>38</v>
      </c>
      <c r="N5" s="57" t="s">
        <v>3</v>
      </c>
      <c r="O5" s="58" t="s">
        <v>38</v>
      </c>
    </row>
    <row r="6" spans="1:18" x14ac:dyDescent="0.2">
      <c r="A6" s="12"/>
      <c r="B6" s="37"/>
      <c r="C6" s="30"/>
      <c r="D6" s="37"/>
      <c r="E6" s="30"/>
      <c r="F6" s="37"/>
      <c r="G6" s="30"/>
      <c r="H6" s="37"/>
      <c r="I6" s="30"/>
      <c r="J6" s="37"/>
      <c r="K6" s="30"/>
      <c r="L6" s="37"/>
      <c r="M6" s="30"/>
      <c r="N6" s="37"/>
      <c r="O6" s="30"/>
    </row>
    <row r="7" spans="1:18" s="5" customFormat="1" x14ac:dyDescent="0.2">
      <c r="A7" s="126" t="s">
        <v>32</v>
      </c>
      <c r="B7" s="4">
        <f>[1]Sheet1!Q356</f>
        <v>3354108.0988474311</v>
      </c>
      <c r="C7" s="45">
        <f>SUM(C11:C14)</f>
        <v>100.00000000000193</v>
      </c>
      <c r="D7" s="4">
        <f>[1]Sheet1!S356</f>
        <v>2314440.6903850748</v>
      </c>
      <c r="E7" s="45">
        <f>+D7/$B7*100</f>
        <v>69.00316335005374</v>
      </c>
      <c r="F7" s="4">
        <f>[1]Sheet1!U356</f>
        <v>1288773.3299481457</v>
      </c>
      <c r="G7" s="45">
        <f>+F7/$D7*100</f>
        <v>55.684007600718452</v>
      </c>
      <c r="H7" s="4">
        <f>[1]Sheet1!W356</f>
        <v>534252.24966285622</v>
      </c>
      <c r="I7" s="45">
        <f>+H7/$D7*100</f>
        <v>23.083427969544026</v>
      </c>
      <c r="J7" s="4">
        <f>[1]Sheet1!Y356</f>
        <v>24287.150689734768</v>
      </c>
      <c r="K7" s="45">
        <f>+J7/$D7*100</f>
        <v>1.049374511545331</v>
      </c>
      <c r="L7" s="4">
        <f>[1]Sheet1!AA356</f>
        <v>20785.563012031005</v>
      </c>
      <c r="M7" s="45">
        <f>+L7/$D7*100</f>
        <v>0.8980814716221015</v>
      </c>
      <c r="N7" s="4">
        <f>[1]Sheet1!AC356</f>
        <v>446342.39707243151</v>
      </c>
      <c r="O7" s="45">
        <f>+N7/$D7*100</f>
        <v>19.285108446575464</v>
      </c>
      <c r="P7" s="59"/>
      <c r="Q7" s="59"/>
      <c r="R7" s="59"/>
    </row>
    <row r="8" spans="1:18" s="5" customFormat="1" x14ac:dyDescent="0.2">
      <c r="A8" s="126"/>
      <c r="B8" s="169"/>
      <c r="D8" s="175"/>
      <c r="F8" s="175"/>
      <c r="H8" s="175"/>
      <c r="J8" s="175"/>
      <c r="L8" s="175"/>
      <c r="N8" s="175"/>
      <c r="P8" s="59"/>
    </row>
    <row r="9" spans="1:18" s="5" customFormat="1" x14ac:dyDescent="0.2">
      <c r="A9" s="127" t="s">
        <v>21</v>
      </c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</row>
    <row r="10" spans="1:18" x14ac:dyDescent="0.2">
      <c r="A10" s="129" t="s">
        <v>19</v>
      </c>
      <c r="B10" s="165"/>
      <c r="C10" s="166"/>
      <c r="D10" s="165"/>
      <c r="E10" s="166"/>
      <c r="F10" s="165"/>
      <c r="G10" s="166"/>
      <c r="H10" s="165"/>
      <c r="I10" s="166"/>
      <c r="J10" s="165"/>
      <c r="K10" s="166"/>
      <c r="L10" s="165"/>
      <c r="M10" s="166"/>
      <c r="N10" s="165"/>
      <c r="O10" s="166"/>
    </row>
    <row r="11" spans="1:18" x14ac:dyDescent="0.2">
      <c r="A11" s="130" t="s">
        <v>1</v>
      </c>
      <c r="B11" s="175">
        <f>[1]Sheet1!Q357</f>
        <v>388327.95518474595</v>
      </c>
      <c r="C11" s="139">
        <f>+B11/B$7*100</f>
        <v>11.577681569600774</v>
      </c>
      <c r="D11" s="175">
        <f>[1]Sheet1!S357</f>
        <v>210387.92181167926</v>
      </c>
      <c r="E11" s="139">
        <f>+D11/D$7*100</f>
        <v>9.0902274007581099</v>
      </c>
      <c r="F11" s="175">
        <f>[1]Sheet1!U357</f>
        <v>128221.49463646922</v>
      </c>
      <c r="G11" s="139">
        <f>+F11/F$7*100</f>
        <v>9.9491114268812701</v>
      </c>
      <c r="H11" s="175">
        <f>[1]Sheet1!W357</f>
        <v>30877.829320619534</v>
      </c>
      <c r="I11" s="139">
        <f>+H11/H$7*100</f>
        <v>5.7796348710005834</v>
      </c>
      <c r="J11" s="175">
        <f>[1]Sheet1!Y357</f>
        <v>3925.1477949940072</v>
      </c>
      <c r="K11" s="139">
        <f>+J11/J$7*100</f>
        <v>16.161417389537647</v>
      </c>
      <c r="L11" s="175">
        <f>[1]Sheet1!AA357</f>
        <v>1046.7060786650682</v>
      </c>
      <c r="M11" s="139">
        <f>+L11/L$7*100</f>
        <v>5.0357359964664825</v>
      </c>
      <c r="N11" s="175">
        <f>[1]Sheet1!AC357</f>
        <v>46316.743980929299</v>
      </c>
      <c r="O11" s="139">
        <f>+N11/N$7*100</f>
        <v>10.376953720892688</v>
      </c>
    </row>
    <row r="12" spans="1:18" x14ac:dyDescent="0.2">
      <c r="A12" s="130" t="s">
        <v>2</v>
      </c>
      <c r="B12" s="175">
        <f>[1]Sheet1!Q358</f>
        <v>221225.14499532213</v>
      </c>
      <c r="C12" s="139">
        <f t="shared" ref="C12:E14" si="0">+B12/B$7*100</f>
        <v>6.5956474411585457</v>
      </c>
      <c r="D12" s="175">
        <f>[1]Sheet1!S358</f>
        <v>141572.06969129978</v>
      </c>
      <c r="E12" s="139">
        <f t="shared" si="0"/>
        <v>6.1169020350979544</v>
      </c>
      <c r="F12" s="175">
        <f>[1]Sheet1!U358</f>
        <v>82959.429373245614</v>
      </c>
      <c r="G12" s="139">
        <f t="shared" ref="G12" si="1">+F12/F$7*100</f>
        <v>6.437084586207531</v>
      </c>
      <c r="H12" s="175">
        <f>[1]Sheet1!W358</f>
        <v>24346.789055191541</v>
      </c>
      <c r="I12" s="139">
        <f t="shared" ref="I12" si="2">+H12/H$7*100</f>
        <v>4.5571710873572844</v>
      </c>
      <c r="J12" s="175">
        <f>[1]Sheet1!Y358</f>
        <v>2104.0434985968027</v>
      </c>
      <c r="K12" s="139">
        <f t="shared" ref="K12" si="3">+J12/J$7*100</f>
        <v>8.6631961298206139</v>
      </c>
      <c r="L12" s="175">
        <f>[1]Sheet1!AA358</f>
        <v>300.57764265668612</v>
      </c>
      <c r="M12" s="139">
        <f t="shared" ref="M12" si="4">+L12/L$7*100</f>
        <v>1.4460885302106425</v>
      </c>
      <c r="N12" s="175">
        <f>[1]Sheet1!AC358</f>
        <v>31861.230121608653</v>
      </c>
      <c r="O12" s="139">
        <f t="shared" ref="O12" si="5">+N12/N$7*100</f>
        <v>7.1382934560075588</v>
      </c>
    </row>
    <row r="13" spans="1:18" x14ac:dyDescent="0.2">
      <c r="A13" s="130" t="s">
        <v>29</v>
      </c>
      <c r="B13" s="175">
        <f>[1]Sheet1!Q359</f>
        <v>1289125.9647319599</v>
      </c>
      <c r="C13" s="139">
        <f t="shared" si="0"/>
        <v>38.434240243328496</v>
      </c>
      <c r="D13" s="175">
        <f>[1]Sheet1!S359</f>
        <v>836336.15958854358</v>
      </c>
      <c r="E13" s="139">
        <f t="shared" si="0"/>
        <v>36.135562387187143</v>
      </c>
      <c r="F13" s="175">
        <f>[1]Sheet1!U359</f>
        <v>498287.80204869935</v>
      </c>
      <c r="G13" s="139">
        <f t="shared" ref="G13" si="6">+F13/F$7*100</f>
        <v>38.663727008437412</v>
      </c>
      <c r="H13" s="175">
        <f>[1]Sheet1!W359</f>
        <v>140889.13614905652</v>
      </c>
      <c r="I13" s="139">
        <f t="shared" ref="I13" si="7">+H13/H$7*100</f>
        <v>26.371276159897434</v>
      </c>
      <c r="J13" s="175">
        <f>[1]Sheet1!Y359</f>
        <v>6874.2444725463174</v>
      </c>
      <c r="K13" s="139">
        <f t="shared" ref="K13" si="8">+J13/J$7*100</f>
        <v>28.304038461999546</v>
      </c>
      <c r="L13" s="175">
        <f>[1]Sheet1!AA359</f>
        <v>11427.51693706647</v>
      </c>
      <c r="M13" s="139">
        <f t="shared" ref="M13" si="9">+L13/L$7*100</f>
        <v>54.978144832795948</v>
      </c>
      <c r="N13" s="175">
        <f>[1]Sheet1!AC359</f>
        <v>178857.45998117223</v>
      </c>
      <c r="O13" s="139">
        <f t="shared" ref="O13" si="10">+N13/N$7*100</f>
        <v>40.07180611886789</v>
      </c>
    </row>
    <row r="14" spans="1:18" x14ac:dyDescent="0.2">
      <c r="A14" s="129" t="s">
        <v>20</v>
      </c>
      <c r="B14" s="175">
        <f>[1]Sheet1!Q360</f>
        <v>1455429.0339354679</v>
      </c>
      <c r="C14" s="139">
        <f t="shared" si="0"/>
        <v>43.392430745914112</v>
      </c>
      <c r="D14" s="175">
        <f>[1]Sheet1!S360</f>
        <v>1126144.5392936992</v>
      </c>
      <c r="E14" s="139">
        <f t="shared" si="0"/>
        <v>48.657308176963141</v>
      </c>
      <c r="F14" s="175">
        <f>[1]Sheet1!U360</f>
        <v>579304.60388976149</v>
      </c>
      <c r="G14" s="139">
        <f t="shared" ref="G14" si="11">+F14/F$7*100</f>
        <v>44.950076978476119</v>
      </c>
      <c r="H14" s="175">
        <f>[1]Sheet1!W360</f>
        <v>338138.49513797695</v>
      </c>
      <c r="I14" s="139">
        <f t="shared" ref="I14" si="12">+H14/H$7*100</f>
        <v>63.291917881742506</v>
      </c>
      <c r="J14" s="175">
        <f>[1]Sheet1!Y360</f>
        <v>11383.714923597647</v>
      </c>
      <c r="K14" s="139">
        <f t="shared" ref="K14" si="13">+J14/J$7*100</f>
        <v>46.871348018642216</v>
      </c>
      <c r="L14" s="175">
        <f>[1]Sheet1!AA360</f>
        <v>8010.7623536427918</v>
      </c>
      <c r="M14" s="139">
        <f t="shared" ref="M14" si="14">+L14/L$7*100</f>
        <v>38.540030640526979</v>
      </c>
      <c r="N14" s="175">
        <f>[1]Sheet1!AC360</f>
        <v>189306.96298871632</v>
      </c>
      <c r="O14" s="139">
        <f t="shared" ref="O14" si="15">+N14/N$7*100</f>
        <v>42.412946704230734</v>
      </c>
    </row>
    <row r="15" spans="1:18" x14ac:dyDescent="0.2">
      <c r="B15" s="167"/>
      <c r="C15" s="144"/>
      <c r="D15" s="167"/>
      <c r="E15" s="144"/>
      <c r="F15" s="167"/>
      <c r="G15" s="144"/>
      <c r="H15" s="167"/>
      <c r="I15" s="144"/>
      <c r="J15" s="167"/>
      <c r="K15" s="144"/>
      <c r="L15" s="167"/>
      <c r="M15" s="144"/>
      <c r="N15" s="167"/>
      <c r="O15" s="144"/>
    </row>
    <row r="16" spans="1:18" x14ac:dyDescent="0.2">
      <c r="A16" s="127" t="s">
        <v>14</v>
      </c>
      <c r="B16" s="31"/>
      <c r="F16" s="31"/>
      <c r="H16" s="31"/>
      <c r="L16" s="31"/>
      <c r="N16" s="31"/>
    </row>
    <row r="17" spans="1:15" x14ac:dyDescent="0.2">
      <c r="A17" s="129" t="s">
        <v>23</v>
      </c>
      <c r="B17" s="175">
        <f>[1]Sheet1!Q362</f>
        <v>144448.64917470561</v>
      </c>
      <c r="C17" s="139">
        <f t="shared" ref="C17:E21" si="16">+B17/B$7*100</f>
        <v>4.3066187766680013</v>
      </c>
      <c r="D17" s="175">
        <f>[1]Sheet1!S362</f>
        <v>76630.743506074563</v>
      </c>
      <c r="E17" s="139">
        <f t="shared" si="16"/>
        <v>3.3109832463809994</v>
      </c>
      <c r="F17" s="175">
        <f>[1]Sheet1!U362</f>
        <v>29641.392827812619</v>
      </c>
      <c r="G17" s="139">
        <f t="shared" ref="G17" si="17">+F17/F$7*100</f>
        <v>2.2999694468386656</v>
      </c>
      <c r="H17" s="175">
        <f>[1]Sheet1!W362</f>
        <v>20988.545782022327</v>
      </c>
      <c r="I17" s="139">
        <f t="shared" ref="I17" si="18">+H17/H$7*100</f>
        <v>3.9285835099931359</v>
      </c>
      <c r="J17" s="175">
        <f>[1]Sheet1!Y362</f>
        <v>14713.34578321029</v>
      </c>
      <c r="K17" s="139">
        <f t="shared" ref="K17" si="19">+J17/J$7*100</f>
        <v>60.580781875862641</v>
      </c>
      <c r="L17" s="175">
        <f>[1]Sheet1!AA362</f>
        <v>1587.3382946533782</v>
      </c>
      <c r="M17" s="139">
        <f t="shared" ref="M17" si="20">+L17/L$7*100</f>
        <v>7.6367346592180461</v>
      </c>
      <c r="N17" s="175">
        <f>[1]Sheet1!AC362</f>
        <v>9700.1208183757753</v>
      </c>
      <c r="O17" s="139">
        <f t="shared" ref="O17" si="21">+N17/N$7*100</f>
        <v>2.1732465663130047</v>
      </c>
    </row>
    <row r="18" spans="1:15" x14ac:dyDescent="0.2">
      <c r="A18" s="129" t="s">
        <v>24</v>
      </c>
      <c r="B18" s="175">
        <f>[1]Sheet1!Q363</f>
        <v>1702925.4250624264</v>
      </c>
      <c r="C18" s="139">
        <f t="shared" si="16"/>
        <v>50.771333984363864</v>
      </c>
      <c r="D18" s="175">
        <f>[1]Sheet1!S363</f>
        <v>1261466.210056741</v>
      </c>
      <c r="E18" s="139">
        <f t="shared" si="16"/>
        <v>54.50414933064711</v>
      </c>
      <c r="F18" s="175">
        <f>[1]Sheet1!U363</f>
        <v>646192.80332122382</v>
      </c>
      <c r="G18" s="139">
        <f t="shared" ref="G18" si="22">+F18/F$7*100</f>
        <v>50.140143988487381</v>
      </c>
      <c r="H18" s="175">
        <f>[1]Sheet1!W363</f>
        <v>359427.55990679929</v>
      </c>
      <c r="I18" s="139">
        <f t="shared" ref="I18" si="23">+H18/H$7*100</f>
        <v>67.276751784127939</v>
      </c>
      <c r="J18" s="175">
        <f>[1]Sheet1!Y363</f>
        <v>7434.6788883400259</v>
      </c>
      <c r="K18" s="139">
        <f t="shared" ref="K18" si="24">+J18/J$7*100</f>
        <v>30.611573104301502</v>
      </c>
      <c r="L18" s="175">
        <f>[1]Sheet1!AA363</f>
        <v>16464.474659814725</v>
      </c>
      <c r="M18" s="139">
        <f t="shared" ref="M18" si="25">+L18/L$7*100</f>
        <v>79.211107489774662</v>
      </c>
      <c r="N18" s="175">
        <f>[1]Sheet1!AC363</f>
        <v>231946.69328060508</v>
      </c>
      <c r="O18" s="139">
        <f t="shared" ref="O18" si="26">+N18/N$7*100</f>
        <v>51.9660903382578</v>
      </c>
    </row>
    <row r="19" spans="1:15" x14ac:dyDescent="0.2">
      <c r="A19" s="129" t="s">
        <v>25</v>
      </c>
      <c r="B19" s="175">
        <f>[1]Sheet1!Q364</f>
        <v>1122422.6444314618</v>
      </c>
      <c r="C19" s="139">
        <f t="shared" si="16"/>
        <v>33.464116580415485</v>
      </c>
      <c r="D19" s="175">
        <f>[1]Sheet1!S364</f>
        <v>807922.04392552702</v>
      </c>
      <c r="E19" s="139">
        <f t="shared" si="16"/>
        <v>34.907874169422143</v>
      </c>
      <c r="F19" s="175">
        <f>[1]Sheet1!U364</f>
        <v>490435.74615481711</v>
      </c>
      <c r="G19" s="139">
        <f t="shared" ref="G19" si="27">+F19/F$7*100</f>
        <v>38.054461149855577</v>
      </c>
      <c r="H19" s="175">
        <f>[1]Sheet1!W364</f>
        <v>135092.18969687566</v>
      </c>
      <c r="I19" s="139">
        <f t="shared" ref="I19" si="28">+H19/H$7*100</f>
        <v>25.286218220349387</v>
      </c>
      <c r="J19" s="175">
        <f>[1]Sheet1!Y364</f>
        <v>1877.4494985181864</v>
      </c>
      <c r="K19" s="139">
        <f t="shared" ref="K19" si="29">+J19/J$7*100</f>
        <v>7.7302171938666771</v>
      </c>
      <c r="L19" s="175">
        <f>[1]Sheet1!AA364</f>
        <v>2433.1724149062184</v>
      </c>
      <c r="M19" s="139">
        <f t="shared" ref="M19" si="30">+L19/L$7*100</f>
        <v>11.706069320796654</v>
      </c>
      <c r="N19" s="175">
        <f>[1]Sheet1!AC364</f>
        <v>178083.4861604172</v>
      </c>
      <c r="O19" s="139">
        <f t="shared" ref="O19" si="31">+N19/N$7*100</f>
        <v>39.898402510823587</v>
      </c>
    </row>
    <row r="20" spans="1:15" x14ac:dyDescent="0.2">
      <c r="A20" s="129" t="s">
        <v>26</v>
      </c>
      <c r="B20" s="175">
        <f>[1]Sheet1!Q365</f>
        <v>335438.49522818549</v>
      </c>
      <c r="C20" s="139">
        <f t="shared" si="16"/>
        <v>10.000825415956388</v>
      </c>
      <c r="D20" s="175">
        <f>[1]Sheet1!S365</f>
        <v>124775.96728599533</v>
      </c>
      <c r="E20" s="139">
        <f t="shared" si="16"/>
        <v>5.3911931208414421</v>
      </c>
      <c r="F20" s="175">
        <f>[1]Sheet1!U365</f>
        <v>92958.3330795004</v>
      </c>
      <c r="G20" s="139">
        <f t="shared" ref="G20" si="32">+F20/F$7*100</f>
        <v>7.2129311585956408</v>
      </c>
      <c r="H20" s="175">
        <f>[1]Sheet1!W365</f>
        <v>11641.941416591986</v>
      </c>
      <c r="I20" s="139">
        <f t="shared" ref="I20" si="33">+H20/H$7*100</f>
        <v>2.1791094794525843</v>
      </c>
      <c r="J20" s="175">
        <f>[1]Sheet1!Y365</f>
        <v>0</v>
      </c>
      <c r="K20" s="139">
        <f t="shared" ref="K20" si="34">+J20/J$7*100</f>
        <v>0</v>
      </c>
      <c r="L20" s="175">
        <f>[1]Sheet1!AA365</f>
        <v>0</v>
      </c>
      <c r="M20" s="139">
        <f t="shared" ref="M20" si="35">+L20/L$7*100</f>
        <v>0</v>
      </c>
      <c r="N20" s="175">
        <f>[1]Sheet1!AC365</f>
        <v>20175.692789902965</v>
      </c>
      <c r="O20" s="139">
        <f t="shared" ref="O20" si="36">+N20/N$7*100</f>
        <v>4.5202277270175824</v>
      </c>
    </row>
    <row r="21" spans="1:15" x14ac:dyDescent="0.2">
      <c r="A21" s="129" t="s">
        <v>27</v>
      </c>
      <c r="B21" s="175">
        <f>[1]Sheet1!Q366</f>
        <v>48872.884950628977</v>
      </c>
      <c r="C21" s="139">
        <f t="shared" si="16"/>
        <v>1.4571052425955835</v>
      </c>
      <c r="D21" s="175">
        <f>[1]Sheet1!S366</f>
        <v>43645.725610826223</v>
      </c>
      <c r="E21" s="139">
        <f t="shared" si="16"/>
        <v>1.8858001327121707</v>
      </c>
      <c r="F21" s="175">
        <f>[1]Sheet1!U366</f>
        <v>29545.054564822589</v>
      </c>
      <c r="G21" s="139">
        <f t="shared" ref="G21" si="37">+F21/F$7*100</f>
        <v>2.2924942562251305</v>
      </c>
      <c r="H21" s="175">
        <f>[1]Sheet1!W366</f>
        <v>7102.0128605568189</v>
      </c>
      <c r="I21" s="139">
        <f t="shared" ref="I21" si="38">+H21/H$7*100</f>
        <v>1.3293370060750509</v>
      </c>
      <c r="J21" s="175">
        <f>[1]Sheet1!Y366</f>
        <v>261.67651966626704</v>
      </c>
      <c r="K21" s="139">
        <f t="shared" ref="K21" si="39">+J21/J$7*100</f>
        <v>1.0774278259691759</v>
      </c>
      <c r="L21" s="175">
        <f>[1]Sheet1!AA366</f>
        <v>300.57764265668612</v>
      </c>
      <c r="M21" s="139">
        <f t="shared" ref="M21" si="40">+L21/L$7*100</f>
        <v>1.4460885302106425</v>
      </c>
      <c r="N21" s="175">
        <f>[1]Sheet1!AC366</f>
        <v>6436.4040231238796</v>
      </c>
      <c r="O21" s="139">
        <f t="shared" ref="O21" si="41">+N21/N$7*100</f>
        <v>1.4420328575865478</v>
      </c>
    </row>
    <row r="22" spans="1:15" x14ac:dyDescent="0.2">
      <c r="A22" s="129"/>
      <c r="B22" s="175"/>
      <c r="C22" s="144"/>
      <c r="D22" s="175"/>
      <c r="E22" s="144"/>
      <c r="F22" s="175"/>
      <c r="G22" s="144"/>
      <c r="H22" s="175"/>
      <c r="I22" s="144"/>
      <c r="J22" s="175"/>
      <c r="K22" s="144"/>
      <c r="L22" s="175"/>
      <c r="M22" s="144"/>
      <c r="N22" s="175"/>
      <c r="O22" s="144"/>
    </row>
    <row r="23" spans="1:15" x14ac:dyDescent="0.2">
      <c r="A23" s="127" t="s">
        <v>8</v>
      </c>
      <c r="B23" s="31"/>
      <c r="F23" s="31"/>
      <c r="H23" s="31"/>
      <c r="L23" s="31"/>
      <c r="N23" s="31"/>
    </row>
    <row r="24" spans="1:15" x14ac:dyDescent="0.2">
      <c r="A24" s="128" t="s">
        <v>90</v>
      </c>
      <c r="B24" s="175">
        <f>[1]Sheet1!Q372</f>
        <v>565358.82817390491</v>
      </c>
      <c r="C24" s="139">
        <f t="shared" ref="C24:E27" si="42">+B24/B$7*100</f>
        <v>16.855712800913562</v>
      </c>
      <c r="D24" s="175">
        <f>[1]Sheet1!S372</f>
        <v>199659.2856761119</v>
      </c>
      <c r="E24" s="139">
        <f t="shared" si="42"/>
        <v>8.6266753996142693</v>
      </c>
      <c r="F24" s="175">
        <f>[1]Sheet1!U372</f>
        <v>72175.83287595732</v>
      </c>
      <c r="G24" s="139">
        <f t="shared" ref="G24" si="43">+F24/F$7*100</f>
        <v>5.600351217607936</v>
      </c>
      <c r="H24" s="175">
        <f>[1]Sheet1!W372</f>
        <v>61337.09286271294</v>
      </c>
      <c r="I24" s="139">
        <f t="shared" ref="I24" si="44">+H24/H$7*100</f>
        <v>11.480923646352478</v>
      </c>
      <c r="J24" s="175">
        <f>[1]Sheet1!Y372</f>
        <v>3053.6351607190845</v>
      </c>
      <c r="K24" s="139">
        <f t="shared" ref="K24" si="45">+J24/J$7*100</f>
        <v>12.573048192144404</v>
      </c>
      <c r="L24" s="175">
        <f>[1]Sheet1!AA372</f>
        <v>12556.732051055591</v>
      </c>
      <c r="M24" s="139">
        <f t="shared" ref="M24" si="46">+L24/L$7*100</f>
        <v>60.410834403607737</v>
      </c>
      <c r="N24" s="175">
        <f>[1]Sheet1!AC372</f>
        <v>50535.992725666809</v>
      </c>
      <c r="O24" s="139">
        <f t="shared" ref="O24" si="47">+N24/N$7*100</f>
        <v>11.322247910378527</v>
      </c>
    </row>
    <row r="25" spans="1:15" x14ac:dyDescent="0.2">
      <c r="A25" s="128" t="s">
        <v>91</v>
      </c>
      <c r="B25" s="175">
        <f>[1]Sheet1!Q373</f>
        <v>970848.99188247486</v>
      </c>
      <c r="C25" s="139">
        <f t="shared" si="42"/>
        <v>28.945071633680701</v>
      </c>
      <c r="D25" s="175">
        <f>[1]Sheet1!S373</f>
        <v>540873.7359208063</v>
      </c>
      <c r="E25" s="139">
        <f t="shared" si="42"/>
        <v>23.369522414973449</v>
      </c>
      <c r="F25" s="175">
        <f>[1]Sheet1!U373</f>
        <v>258052.5466937327</v>
      </c>
      <c r="G25" s="139">
        <f t="shared" ref="G25" si="48">+F25/F$7*100</f>
        <v>20.023113506245164</v>
      </c>
      <c r="H25" s="175">
        <f>[1]Sheet1!W373</f>
        <v>141705.70361937891</v>
      </c>
      <c r="I25" s="139">
        <f t="shared" ref="I25" si="49">+H25/H$7*100</f>
        <v>26.524119216868687</v>
      </c>
      <c r="J25" s="175">
        <f>[1]Sheet1!Y373</f>
        <v>5475.7734429130205</v>
      </c>
      <c r="K25" s="139">
        <f t="shared" ref="K25" si="50">+J25/J$7*100</f>
        <v>22.545968907037814</v>
      </c>
      <c r="L25" s="175">
        <f>[1]Sheet1!AA373</f>
        <v>6219.8735950776836</v>
      </c>
      <c r="M25" s="139">
        <f t="shared" ref="M25" si="51">+L25/L$7*100</f>
        <v>29.924008271883345</v>
      </c>
      <c r="N25" s="175">
        <f>[1]Sheet1!AC373</f>
        <v>129419.83856969923</v>
      </c>
      <c r="O25" s="139">
        <f t="shared" ref="O25" si="52">+N25/N$7*100</f>
        <v>28.995640884344954</v>
      </c>
    </row>
    <row r="26" spans="1:15" x14ac:dyDescent="0.2">
      <c r="A26" s="128" t="s">
        <v>92</v>
      </c>
      <c r="B26" s="175">
        <f>[1]Sheet1!Q374</f>
        <v>987744.99021167099</v>
      </c>
      <c r="C26" s="139">
        <f t="shared" si="42"/>
        <v>29.448812056805469</v>
      </c>
      <c r="D26" s="175">
        <f>[1]Sheet1!S374</f>
        <v>817191.85674118332</v>
      </c>
      <c r="E26" s="139">
        <f t="shared" si="42"/>
        <v>35.308394815907754</v>
      </c>
      <c r="F26" s="175">
        <f>[1]Sheet1!U374</f>
        <v>476533.91488410131</v>
      </c>
      <c r="G26" s="139">
        <f t="shared" ref="G26" si="53">+F26/F$7*100</f>
        <v>36.975774079936528</v>
      </c>
      <c r="H26" s="175">
        <f>[1]Sheet1!W374</f>
        <v>178510.66665238293</v>
      </c>
      <c r="I26" s="139">
        <f t="shared" ref="I26" si="54">+H26/H$7*100</f>
        <v>33.413180153201672</v>
      </c>
      <c r="J26" s="175">
        <f>[1]Sheet1!Y374</f>
        <v>7360.8119105299847</v>
      </c>
      <c r="K26" s="139">
        <f t="shared" ref="K26" si="55">+J26/J$7*100</f>
        <v>30.307432949065998</v>
      </c>
      <c r="L26" s="175">
        <f>[1]Sheet1!AA374</f>
        <v>1165.7192234090207</v>
      </c>
      <c r="M26" s="139">
        <f t="shared" ref="M26" si="56">+L26/L$7*100</f>
        <v>5.6083119939271526</v>
      </c>
      <c r="N26" s="175">
        <f>[1]Sheet1!AC374</f>
        <v>153620.74407075965</v>
      </c>
      <c r="O26" s="139">
        <f t="shared" ref="O26" si="57">+N26/N$7*100</f>
        <v>34.417690337812658</v>
      </c>
    </row>
    <row r="27" spans="1:15" x14ac:dyDescent="0.2">
      <c r="A27" s="128" t="s">
        <v>93</v>
      </c>
      <c r="B27" s="175">
        <f>[1]Sheet1!Q375</f>
        <v>830155.2885794905</v>
      </c>
      <c r="C27" s="139">
        <f t="shared" si="42"/>
        <v>24.750403508603551</v>
      </c>
      <c r="D27" s="175">
        <f>[1]Sheet1!S375</f>
        <v>756715.81204710959</v>
      </c>
      <c r="E27" s="139">
        <f t="shared" si="42"/>
        <v>32.69540736951042</v>
      </c>
      <c r="F27" s="175">
        <f>[1]Sheet1!U375</f>
        <v>482011.03549438168</v>
      </c>
      <c r="G27" s="139">
        <f t="shared" ref="G27" si="58">+F27/F$7*100</f>
        <v>37.400761196212493</v>
      </c>
      <c r="H27" s="175">
        <f>[1]Sheet1!W375</f>
        <v>152698.78652836813</v>
      </c>
      <c r="I27" s="139">
        <f t="shared" ref="I27" si="59">+H27/H$7*100</f>
        <v>28.58177698357467</v>
      </c>
      <c r="J27" s="175">
        <f>[1]Sheet1!Y375</f>
        <v>8396.930175572692</v>
      </c>
      <c r="K27" s="139">
        <f t="shared" ref="K27" si="60">+J27/J$7*100</f>
        <v>34.573549951751843</v>
      </c>
      <c r="L27" s="175">
        <f>[1]Sheet1!AA375</f>
        <v>843.23814248871474</v>
      </c>
      <c r="M27" s="139">
        <f t="shared" ref="M27" si="61">+L27/L$7*100</f>
        <v>4.056845330581786</v>
      </c>
      <c r="N27" s="175">
        <f>[1]Sheet1!AC375</f>
        <v>112765.82170630082</v>
      </c>
      <c r="O27" s="139">
        <f t="shared" ref="O27" si="62">+N27/N$7*100</f>
        <v>25.264420867462746</v>
      </c>
    </row>
    <row r="28" spans="1:15" x14ac:dyDescent="0.2">
      <c r="A28" s="24"/>
      <c r="B28" s="165"/>
      <c r="C28" s="166"/>
      <c r="D28" s="165"/>
      <c r="E28" s="166"/>
      <c r="F28" s="165"/>
      <c r="G28" s="166"/>
      <c r="H28" s="165"/>
      <c r="I28" s="166"/>
      <c r="J28" s="165"/>
      <c r="K28" s="166"/>
      <c r="L28" s="165"/>
      <c r="M28" s="166"/>
      <c r="N28" s="165"/>
      <c r="O28" s="166"/>
    </row>
    <row r="29" spans="1:15" x14ac:dyDescent="0.2">
      <c r="A29" s="127" t="s">
        <v>7</v>
      </c>
      <c r="B29" s="4"/>
      <c r="C29" s="45"/>
      <c r="D29" s="4"/>
      <c r="E29" s="45"/>
      <c r="F29" s="4"/>
      <c r="G29" s="45"/>
      <c r="H29" s="4"/>
      <c r="I29" s="45"/>
      <c r="J29" s="4"/>
      <c r="K29" s="45"/>
      <c r="L29" s="4"/>
      <c r="M29" s="45"/>
      <c r="N29" s="4"/>
      <c r="O29" s="45"/>
    </row>
    <row r="30" spans="1:15" x14ac:dyDescent="0.2">
      <c r="A30" s="23" t="s">
        <v>100</v>
      </c>
      <c r="B30" s="175">
        <f>[1]Sheet1!Q377</f>
        <v>1666395.6810157197</v>
      </c>
      <c r="C30" s="139">
        <f t="shared" ref="C30:E31" si="63">+B30/B$7*100</f>
        <v>49.682229430480831</v>
      </c>
      <c r="D30" s="175">
        <f>[1]Sheet1!S377</f>
        <v>1175094.7693143014</v>
      </c>
      <c r="E30" s="139">
        <f t="shared" si="63"/>
        <v>50.772299942531262</v>
      </c>
      <c r="F30" s="175">
        <f>[1]Sheet1!U377</f>
        <v>845569.03222324757</v>
      </c>
      <c r="G30" s="139">
        <f t="shared" ref="G30" si="64">+F30/F$7*100</f>
        <v>65.610376361316341</v>
      </c>
      <c r="H30" s="175">
        <f>[1]Sheet1!W377</f>
        <v>66226.849958419072</v>
      </c>
      <c r="I30" s="139">
        <f t="shared" ref="I30" si="65">+H30/H$7*100</f>
        <v>12.396176150912234</v>
      </c>
      <c r="J30" s="175">
        <f>[1]Sheet1!Y377</f>
        <v>14078.078538989133</v>
      </c>
      <c r="K30" s="139">
        <f t="shared" ref="K30" si="66">+J30/J$7*100</f>
        <v>57.965130281582965</v>
      </c>
      <c r="L30" s="175">
        <f>[1]Sheet1!AA377</f>
        <v>9844.6039398273351</v>
      </c>
      <c r="M30" s="139">
        <f t="shared" ref="M30" si="67">+L30/L$7*100</f>
        <v>47.362700419176171</v>
      </c>
      <c r="N30" s="175">
        <f>[1]Sheet1!AC377</f>
        <v>239376.20465384627</v>
      </c>
      <c r="O30" s="139">
        <f t="shared" ref="O30" si="68">+N30/N$7*100</f>
        <v>53.630622191375835</v>
      </c>
    </row>
    <row r="31" spans="1:15" x14ac:dyDescent="0.2">
      <c r="A31" s="23" t="s">
        <v>101</v>
      </c>
      <c r="B31" s="175">
        <f>[1]Sheet1!Q378</f>
        <v>1687712.4178316728</v>
      </c>
      <c r="C31" s="139">
        <f t="shared" si="63"/>
        <v>50.317770569518018</v>
      </c>
      <c r="D31" s="175">
        <f>[1]Sheet1!S378</f>
        <v>1139345.9210708565</v>
      </c>
      <c r="E31" s="139">
        <f t="shared" si="63"/>
        <v>49.227700057472333</v>
      </c>
      <c r="F31" s="175">
        <f>[1]Sheet1!U378</f>
        <v>443204.29772492754</v>
      </c>
      <c r="G31" s="139">
        <f t="shared" ref="G31" si="69">+F31/F$7*100</f>
        <v>34.389623638685947</v>
      </c>
      <c r="H31" s="175">
        <f>[1]Sheet1!W378</f>
        <v>468025.39970443369</v>
      </c>
      <c r="I31" s="139">
        <f t="shared" ref="I31" si="70">+H31/H$7*100</f>
        <v>87.603823849087121</v>
      </c>
      <c r="J31" s="175">
        <f>[1]Sheet1!Y378</f>
        <v>10209.072150745635</v>
      </c>
      <c r="K31" s="139">
        <f t="shared" ref="K31" si="71">+J31/J$7*100</f>
        <v>42.034869718417042</v>
      </c>
      <c r="L31" s="175">
        <f>[1]Sheet1!AA378</f>
        <v>10940.959072203674</v>
      </c>
      <c r="M31" s="139">
        <f t="shared" ref="M31" si="72">+L31/L$7*100</f>
        <v>52.63729958082385</v>
      </c>
      <c r="N31" s="175">
        <f>[1]Sheet1!AC378</f>
        <v>206966.19241857866</v>
      </c>
      <c r="O31" s="139">
        <f t="shared" ref="O31" si="73">+N31/N$7*100</f>
        <v>46.369377808622694</v>
      </c>
    </row>
    <row r="32" spans="1:15" x14ac:dyDescent="0.2">
      <c r="A32" s="121"/>
      <c r="B32" s="110"/>
      <c r="C32" s="122"/>
      <c r="D32" s="122"/>
      <c r="E32" s="122"/>
      <c r="F32" s="119"/>
      <c r="G32" s="120"/>
      <c r="H32" s="119"/>
      <c r="I32" s="120"/>
      <c r="J32" s="120"/>
      <c r="K32" s="120"/>
      <c r="L32" s="119"/>
      <c r="M32" s="120"/>
      <c r="N32" s="119"/>
      <c r="O32" s="120"/>
    </row>
    <row r="33" spans="1:15" x14ac:dyDescent="0.2">
      <c r="A33" s="43" t="str">
        <f>'C01'!A40</f>
        <v>Fuente: Instituto Nacional de Estadística (INE). LXXIII Encuesta Permanente de Hogares de Propósitos Múltiples, Otubre 2021</v>
      </c>
      <c r="B33" s="37"/>
      <c r="C33" s="30"/>
      <c r="D33" s="30"/>
      <c r="E33" s="30"/>
      <c r="F33" s="37"/>
      <c r="G33" s="30"/>
      <c r="H33" s="37"/>
      <c r="I33" s="30"/>
      <c r="J33" s="30"/>
      <c r="K33" s="30"/>
      <c r="L33" s="37"/>
      <c r="M33" s="30"/>
      <c r="N33" s="37"/>
      <c r="O33" s="30"/>
    </row>
    <row r="34" spans="1:15" x14ac:dyDescent="0.2">
      <c r="A34" s="43" t="s">
        <v>30</v>
      </c>
      <c r="B34" s="37"/>
      <c r="C34" s="30"/>
      <c r="D34" s="30"/>
      <c r="E34" s="30"/>
      <c r="F34" s="38"/>
      <c r="G34" s="30"/>
      <c r="H34" s="37"/>
      <c r="I34" s="30"/>
      <c r="J34" s="30"/>
      <c r="K34" s="30"/>
      <c r="L34" s="37"/>
      <c r="M34" s="30"/>
      <c r="N34" s="37"/>
      <c r="O34" s="30"/>
    </row>
    <row r="35" spans="1:15" x14ac:dyDescent="0.2">
      <c r="A35" s="43" t="s">
        <v>31</v>
      </c>
      <c r="B35" s="37"/>
      <c r="C35" s="30"/>
      <c r="D35" s="30"/>
      <c r="E35" s="30"/>
      <c r="F35" s="37"/>
      <c r="G35" s="30"/>
      <c r="H35" s="37"/>
      <c r="I35" s="30"/>
      <c r="J35" s="30"/>
      <c r="K35" s="30"/>
      <c r="L35" s="37"/>
      <c r="M35" s="30"/>
      <c r="N35" s="37"/>
      <c r="O35" s="30"/>
    </row>
    <row r="36" spans="1:15" x14ac:dyDescent="0.2">
      <c r="A36" s="12"/>
      <c r="B36" s="37"/>
      <c r="C36" s="30"/>
      <c r="D36" s="30"/>
      <c r="E36" s="30"/>
      <c r="F36" s="37"/>
      <c r="G36" s="30"/>
      <c r="H36" s="39"/>
      <c r="I36" s="30"/>
      <c r="J36" s="30"/>
      <c r="K36" s="30"/>
      <c r="L36" s="35"/>
      <c r="M36" s="30"/>
      <c r="N36" s="37"/>
      <c r="O36" s="30"/>
    </row>
  </sheetData>
  <mergeCells count="10">
    <mergeCell ref="A1:O1"/>
    <mergeCell ref="A3:A5"/>
    <mergeCell ref="B3:C4"/>
    <mergeCell ref="D3:E4"/>
    <mergeCell ref="F3:O3"/>
    <mergeCell ref="F4:G4"/>
    <mergeCell ref="H4:I4"/>
    <mergeCell ref="J4:K4"/>
    <mergeCell ref="L4:M4"/>
    <mergeCell ref="N4:O4"/>
  </mergeCells>
  <printOptions horizontalCentered="1" verticalCentered="1"/>
  <pageMargins left="0.54" right="0" top="0" bottom="0" header="0" footer="0"/>
  <pageSetup paperSize="9" scale="77" firstPageNumber="70" orientation="landscape" useFirstPageNumber="1" r:id="rId1"/>
  <headerFooter alignWithMargins="0">
    <oddFooter>&amp;L&amp;Z&amp;F+&amp;F+&amp;A&amp;C&amp;P&amp;R&amp;D+&amp;T</oddFooter>
  </headerFooter>
  <rowBreaks count="1" manualBreakCount="1">
    <brk id="35" max="2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S42"/>
  <sheetViews>
    <sheetView workbookViewId="0">
      <selection activeCell="B40" sqref="B40"/>
    </sheetView>
  </sheetViews>
  <sheetFormatPr baseColWidth="10" defaultRowHeight="11.25" x14ac:dyDescent="0.2"/>
  <cols>
    <col min="1" max="1" width="40.1640625" customWidth="1"/>
    <col min="2" max="2" width="13" style="36" bestFit="1" customWidth="1"/>
    <col min="3" max="3" width="8.6640625" style="31" bestFit="1" customWidth="1"/>
    <col min="4" max="4" width="13" style="31" bestFit="1" customWidth="1"/>
    <col min="5" max="5" width="8.6640625" style="31" bestFit="1" customWidth="1"/>
    <col min="6" max="6" width="13" style="36" bestFit="1" customWidth="1"/>
    <col min="7" max="7" width="7.1640625" style="31" customWidth="1"/>
    <col min="8" max="8" width="11" style="36" bestFit="1" customWidth="1"/>
    <col min="9" max="9" width="8.33203125" style="31" customWidth="1"/>
    <col min="10" max="10" width="9.6640625" style="36" bestFit="1" customWidth="1"/>
    <col min="11" max="11" width="7.1640625" style="31" customWidth="1"/>
    <col min="12" max="12" width="9.6640625" style="36" bestFit="1" customWidth="1"/>
    <col min="13" max="13" width="7.33203125" style="31" customWidth="1"/>
    <col min="14" max="14" width="11" style="36" bestFit="1" customWidth="1"/>
    <col min="15" max="15" width="7.1640625" style="31" customWidth="1"/>
    <col min="16" max="16" width="5.1640625" hidden="1" customWidth="1"/>
    <col min="17" max="18" width="6" hidden="1" customWidth="1"/>
  </cols>
  <sheetData>
    <row r="1" spans="1:19" ht="21.75" customHeight="1" x14ac:dyDescent="0.2">
      <c r="A1" s="213" t="s">
        <v>147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</row>
    <row r="2" spans="1:19" x14ac:dyDescent="0.2">
      <c r="G2" s="86"/>
    </row>
    <row r="3" spans="1:19" x14ac:dyDescent="0.2">
      <c r="A3" s="215" t="s">
        <v>11</v>
      </c>
      <c r="B3" s="218" t="s">
        <v>69</v>
      </c>
      <c r="C3" s="219"/>
      <c r="D3" s="218" t="s">
        <v>59</v>
      </c>
      <c r="E3" s="219"/>
      <c r="F3" s="220" t="s">
        <v>70</v>
      </c>
      <c r="G3" s="220"/>
      <c r="H3" s="220"/>
      <c r="I3" s="220"/>
      <c r="J3" s="220"/>
      <c r="K3" s="220"/>
      <c r="L3" s="220"/>
      <c r="M3" s="220"/>
      <c r="N3" s="220"/>
      <c r="O3" s="220"/>
      <c r="P3" s="221"/>
      <c r="Q3" s="221"/>
      <c r="R3" s="221"/>
    </row>
    <row r="4" spans="1:19" ht="24" customHeight="1" x14ac:dyDescent="0.2">
      <c r="A4" s="213"/>
      <c r="B4" s="219"/>
      <c r="C4" s="219"/>
      <c r="D4" s="219"/>
      <c r="E4" s="219"/>
      <c r="F4" s="223" t="s">
        <v>60</v>
      </c>
      <c r="G4" s="223"/>
      <c r="H4" s="223" t="s">
        <v>61</v>
      </c>
      <c r="I4" s="223"/>
      <c r="J4" s="187" t="s">
        <v>63</v>
      </c>
      <c r="K4" s="187"/>
      <c r="L4" s="187" t="s">
        <v>62</v>
      </c>
      <c r="M4" s="187"/>
      <c r="N4" s="223" t="s">
        <v>64</v>
      </c>
      <c r="O4" s="223"/>
      <c r="P4" s="222"/>
      <c r="Q4" s="222"/>
      <c r="R4" s="222"/>
    </row>
    <row r="5" spans="1:19" x14ac:dyDescent="0.2">
      <c r="A5" s="216"/>
      <c r="B5" s="57" t="s">
        <v>3</v>
      </c>
      <c r="C5" s="58" t="s">
        <v>38</v>
      </c>
      <c r="D5" s="57" t="s">
        <v>3</v>
      </c>
      <c r="E5" s="58" t="s">
        <v>38</v>
      </c>
      <c r="F5" s="57" t="s">
        <v>3</v>
      </c>
      <c r="G5" s="58" t="s">
        <v>38</v>
      </c>
      <c r="H5" s="57" t="s">
        <v>3</v>
      </c>
      <c r="I5" s="58" t="s">
        <v>38</v>
      </c>
      <c r="J5" s="57" t="s">
        <v>3</v>
      </c>
      <c r="K5" s="58" t="s">
        <v>38</v>
      </c>
      <c r="L5" s="57" t="s">
        <v>3</v>
      </c>
      <c r="M5" s="58" t="s">
        <v>38</v>
      </c>
      <c r="N5" s="57" t="s">
        <v>3</v>
      </c>
      <c r="O5" s="58" t="s">
        <v>38</v>
      </c>
      <c r="P5" s="87"/>
      <c r="Q5" s="88"/>
      <c r="R5" s="88"/>
    </row>
    <row r="6" spans="1:19" x14ac:dyDescent="0.2">
      <c r="A6" s="12"/>
      <c r="B6" s="37"/>
      <c r="C6" s="30"/>
      <c r="D6" s="37"/>
      <c r="E6" s="30"/>
      <c r="F6" s="37"/>
      <c r="G6" s="30"/>
      <c r="H6" s="37"/>
      <c r="I6" s="30"/>
      <c r="J6" s="37"/>
      <c r="K6" s="30"/>
      <c r="L6" s="37"/>
      <c r="M6" s="30"/>
      <c r="N6" s="37"/>
      <c r="O6" s="30"/>
      <c r="P6" s="37"/>
      <c r="Q6" s="30"/>
      <c r="R6" s="30"/>
    </row>
    <row r="7" spans="1:19" s="5" customFormat="1" x14ac:dyDescent="0.2">
      <c r="A7" s="131" t="s">
        <v>32</v>
      </c>
      <c r="B7" s="4">
        <f>[1]Sheet1!Q386</f>
        <v>3354108.0988474311</v>
      </c>
      <c r="C7" s="45">
        <f>SUM(C10:C14)</f>
        <v>99.999999999999957</v>
      </c>
      <c r="D7" s="4">
        <f>[1]Sheet1!S386</f>
        <v>2314440.6903850748</v>
      </c>
      <c r="E7" s="45">
        <f>SUM(E10:E14)</f>
        <v>100.00000000000294</v>
      </c>
      <c r="F7" s="4">
        <f>[1]Sheet1!U386</f>
        <v>1288773.3299481457</v>
      </c>
      <c r="G7" s="45">
        <f>+F7/$B7*100</f>
        <v>38.423726724580092</v>
      </c>
      <c r="H7" s="4">
        <f>[1]Sheet1!W386</f>
        <v>534252.24966285622</v>
      </c>
      <c r="I7" s="45">
        <f>+H7/$B7*100</f>
        <v>15.928295508616458</v>
      </c>
      <c r="J7" s="4">
        <f>[1]Sheet1!Y386</f>
        <v>24287.150689734768</v>
      </c>
      <c r="K7" s="45">
        <f>+J7/$B7*100</f>
        <v>0.72410160835545334</v>
      </c>
      <c r="L7" s="4">
        <f>[1]Sheet1!AA386</f>
        <v>20785.563012031005</v>
      </c>
      <c r="M7" s="45">
        <f>+L7/$B7*100</f>
        <v>0.61970462487996525</v>
      </c>
      <c r="N7" s="4">
        <f>[1]Sheet1!AC386</f>
        <v>446342.39707243151</v>
      </c>
      <c r="O7" s="45">
        <f>+N7/$B7*100</f>
        <v>13.307334883625476</v>
      </c>
      <c r="P7" s="170"/>
      <c r="Q7" s="171"/>
      <c r="R7" s="32"/>
      <c r="S7" s="169"/>
    </row>
    <row r="8" spans="1:19" s="5" customFormat="1" x14ac:dyDescent="0.2">
      <c r="A8" s="131"/>
      <c r="C8" s="169"/>
      <c r="P8" s="41"/>
      <c r="Q8" s="32"/>
      <c r="R8" s="32"/>
      <c r="S8" s="169"/>
    </row>
    <row r="9" spans="1:19" s="5" customFormat="1" x14ac:dyDescent="0.2">
      <c r="A9" s="132" t="s">
        <v>16</v>
      </c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4"/>
      <c r="Q9" s="45"/>
      <c r="R9" s="45"/>
      <c r="S9" s="169"/>
    </row>
    <row r="10" spans="1:19" x14ac:dyDescent="0.2">
      <c r="A10" s="133" t="s">
        <v>23</v>
      </c>
      <c r="B10" s="175">
        <f>[1]Sheet1!Q387</f>
        <v>236279.85037634961</v>
      </c>
      <c r="C10" s="139">
        <f>+B10/$B$7*100</f>
        <v>7.0444912153410391</v>
      </c>
      <c r="D10" s="175">
        <f>[1]Sheet1!S387</f>
        <v>186180.12578378656</v>
      </c>
      <c r="E10" s="139">
        <f>+D10/$D$7*100</f>
        <v>8.0442815647529109</v>
      </c>
      <c r="F10" s="175">
        <f>[1]Sheet1!U387</f>
        <v>77137.730344545023</v>
      </c>
      <c r="G10" s="139">
        <f>+F10/$D$7*100</f>
        <v>3.3328886181875288</v>
      </c>
      <c r="H10" s="175">
        <f>[1]Sheet1!W387</f>
        <v>66529.936569351848</v>
      </c>
      <c r="I10" s="139">
        <f>+H10/$D$7*100</f>
        <v>2.8745578508768204</v>
      </c>
      <c r="J10" s="175">
        <f>[1]Sheet1!Y387</f>
        <v>2791.3909471324114</v>
      </c>
      <c r="K10" s="139">
        <f>+J10/$D$7*100</f>
        <v>0.12060758172498177</v>
      </c>
      <c r="L10" s="175">
        <f>[1]Sheet1!AA387</f>
        <v>421.61907124435737</v>
      </c>
      <c r="M10" s="139">
        <f>+L10/$D$7*100</f>
        <v>1.8216888123160708E-2</v>
      </c>
      <c r="N10" s="175">
        <f>[1]Sheet1!AC387</f>
        <v>39299.448851513429</v>
      </c>
      <c r="O10" s="139">
        <f>+N10/$D$7*100</f>
        <v>1.6980106258404408</v>
      </c>
      <c r="P10" s="168"/>
      <c r="Q10" s="166"/>
      <c r="R10" s="166"/>
      <c r="S10" s="42"/>
    </row>
    <row r="11" spans="1:19" x14ac:dyDescent="0.2">
      <c r="A11" s="133" t="s">
        <v>24</v>
      </c>
      <c r="B11" s="175">
        <f>[1]Sheet1!Q388</f>
        <v>1788309.1733226371</v>
      </c>
      <c r="C11" s="139">
        <f t="shared" ref="C11:C14" si="0">+B11/$B$7*100</f>
        <v>53.316980867049338</v>
      </c>
      <c r="D11" s="175">
        <f>[1]Sheet1!S388</f>
        <v>1328729.5619820396</v>
      </c>
      <c r="E11" s="139">
        <f t="shared" ref="E11:G14" si="1">+D11/$D$7*100</f>
        <v>57.410395846478423</v>
      </c>
      <c r="F11" s="175">
        <f>[1]Sheet1!U388</f>
        <v>709855.73497255251</v>
      </c>
      <c r="G11" s="139">
        <f t="shared" si="1"/>
        <v>30.670724807143245</v>
      </c>
      <c r="H11" s="175">
        <f>[1]Sheet1!W388</f>
        <v>344673.68750819936</v>
      </c>
      <c r="I11" s="139">
        <f t="shared" ref="I11" si="2">+H11/$D$7*100</f>
        <v>14.892310221648101</v>
      </c>
      <c r="J11" s="175">
        <f>[1]Sheet1!Y388</f>
        <v>15336.404506787283</v>
      </c>
      <c r="K11" s="139">
        <f t="shared" ref="K11" si="3">+J11/$D$7*100</f>
        <v>0.66263977169514865</v>
      </c>
      <c r="L11" s="175">
        <f>[1]Sheet1!AA388</f>
        <v>17569.389321969706</v>
      </c>
      <c r="M11" s="139">
        <f t="shared" ref="M11" si="4">+L11/$D$7*100</f>
        <v>0.75912030906467187</v>
      </c>
      <c r="N11" s="175">
        <f>[1]Sheet1!AC388</f>
        <v>241294.34567259607</v>
      </c>
      <c r="O11" s="139">
        <f t="shared" ref="O11" si="5">+N11/$D$7*100</f>
        <v>10.425600736930084</v>
      </c>
      <c r="P11" s="168"/>
      <c r="Q11" s="166"/>
      <c r="R11" s="166"/>
      <c r="S11" s="42"/>
    </row>
    <row r="12" spans="1:19" x14ac:dyDescent="0.2">
      <c r="A12" s="133" t="s">
        <v>25</v>
      </c>
      <c r="B12" s="175">
        <f>[1]Sheet1!Q389</f>
        <v>971866.51482534269</v>
      </c>
      <c r="C12" s="139">
        <f t="shared" si="0"/>
        <v>28.975408251132524</v>
      </c>
      <c r="D12" s="175">
        <f>[1]Sheet1!S389</f>
        <v>623639.90757836879</v>
      </c>
      <c r="E12" s="139">
        <f t="shared" si="1"/>
        <v>26.945599002349379</v>
      </c>
      <c r="F12" s="175">
        <f>[1]Sheet1!U389</f>
        <v>394441.53607952583</v>
      </c>
      <c r="G12" s="139">
        <f t="shared" si="1"/>
        <v>17.042628818191879</v>
      </c>
      <c r="H12" s="175">
        <f>[1]Sheet1!W389</f>
        <v>89071.339984538325</v>
      </c>
      <c r="I12" s="139">
        <f t="shared" ref="I12" si="6">+H12/$D$7*100</f>
        <v>3.8485038892795607</v>
      </c>
      <c r="J12" s="175">
        <f>[1]Sheet1!Y389</f>
        <v>5597.1010734921219</v>
      </c>
      <c r="K12" s="139">
        <f t="shared" ref="K12" si="7">+J12/$D$7*100</f>
        <v>0.24183385198610902</v>
      </c>
      <c r="L12" s="175">
        <f>[1]Sheet1!AA389</f>
        <v>2493.9769761602574</v>
      </c>
      <c r="M12" s="139">
        <f t="shared" ref="M12" si="8">+L12/$D$7*100</f>
        <v>0.10775722128119479</v>
      </c>
      <c r="N12" s="175">
        <f>[1]Sheet1!AC389</f>
        <v>132035.95346465535</v>
      </c>
      <c r="O12" s="139">
        <f t="shared" ref="O12" si="9">+N12/$D$7*100</f>
        <v>5.7048752216107692</v>
      </c>
      <c r="P12" s="168"/>
      <c r="Q12" s="166"/>
      <c r="R12" s="166"/>
      <c r="S12" s="42"/>
    </row>
    <row r="13" spans="1:19" x14ac:dyDescent="0.2">
      <c r="A13" s="133" t="s">
        <v>26</v>
      </c>
      <c r="B13" s="175">
        <f>[1]Sheet1!Q390</f>
        <v>286870.44851158152</v>
      </c>
      <c r="C13" s="139">
        <f t="shared" si="0"/>
        <v>8.5528086769224441</v>
      </c>
      <c r="D13" s="175">
        <f>[1]Sheet1!S390</f>
        <v>123189.07538574579</v>
      </c>
      <c r="E13" s="139">
        <f t="shared" si="1"/>
        <v>5.3226283091855633</v>
      </c>
      <c r="F13" s="175">
        <f>[1]Sheet1!U390</f>
        <v>79672.062700341325</v>
      </c>
      <c r="G13" s="139">
        <f t="shared" si="1"/>
        <v>3.4423894736782192</v>
      </c>
      <c r="H13" s="175">
        <f>[1]Sheet1!W390</f>
        <v>17758.741828488663</v>
      </c>
      <c r="I13" s="139">
        <f t="shared" ref="I13" si="10">+H13/$D$7*100</f>
        <v>0.76730165963051644</v>
      </c>
      <c r="J13" s="175">
        <f>[1]Sheet1!Y390</f>
        <v>562.25416232295311</v>
      </c>
      <c r="K13" s="139">
        <f t="shared" ref="K13" si="11">+J13/$D$7*100</f>
        <v>2.4293306139091673E-2</v>
      </c>
      <c r="L13" s="175">
        <f>[1]Sheet1!AA390</f>
        <v>0</v>
      </c>
      <c r="M13" s="139">
        <f t="shared" ref="M13" si="12">+L13/$D$7*100</f>
        <v>0</v>
      </c>
      <c r="N13" s="175">
        <f>[1]Sheet1!AC390</f>
        <v>25196.01669459281</v>
      </c>
      <c r="O13" s="139">
        <f t="shared" ref="O13" si="13">+N13/$D$7*100</f>
        <v>1.0886438697377341</v>
      </c>
      <c r="P13" s="168"/>
      <c r="Q13" s="166"/>
      <c r="R13" s="166"/>
      <c r="S13" s="42"/>
    </row>
    <row r="14" spans="1:19" x14ac:dyDescent="0.2">
      <c r="A14" s="133" t="s">
        <v>27</v>
      </c>
      <c r="B14" s="175">
        <f>[1]Sheet1!Q391</f>
        <v>70782.111811519091</v>
      </c>
      <c r="C14" s="139">
        <f t="shared" si="0"/>
        <v>2.1103109895546264</v>
      </c>
      <c r="D14" s="175">
        <f>[1]Sheet1!S391</f>
        <v>52702.01965520221</v>
      </c>
      <c r="E14" s="139">
        <f t="shared" si="1"/>
        <v>2.2770952772366653</v>
      </c>
      <c r="F14" s="175">
        <f>[1]Sheet1!U391</f>
        <v>27666.265851211578</v>
      </c>
      <c r="G14" s="139">
        <f t="shared" si="1"/>
        <v>1.1953758835189026</v>
      </c>
      <c r="H14" s="175">
        <f>[1]Sheet1!W391</f>
        <v>16218.543772266416</v>
      </c>
      <c r="I14" s="139">
        <f t="shared" ref="I14" si="14">+H14/$D$7*100</f>
        <v>0.70075434810852666</v>
      </c>
      <c r="J14" s="175">
        <f>[1]Sheet1!Y391</f>
        <v>0</v>
      </c>
      <c r="K14" s="139">
        <f t="shared" ref="K14" si="15">+J14/$D$7*100</f>
        <v>0</v>
      </c>
      <c r="L14" s="175">
        <f>[1]Sheet1!AA391</f>
        <v>300.57764265668612</v>
      </c>
      <c r="M14" s="139">
        <f t="shared" ref="M14" si="16">+L14/$D$7*100</f>
        <v>1.2987053153074158E-2</v>
      </c>
      <c r="N14" s="175">
        <f>[1]Sheet1!AC391</f>
        <v>8516.6323890675303</v>
      </c>
      <c r="O14" s="139">
        <f t="shared" ref="O14" si="17">+N14/$D$7*100</f>
        <v>0.36797799245616186</v>
      </c>
      <c r="P14" s="168"/>
      <c r="Q14" s="166"/>
      <c r="R14" s="166"/>
      <c r="S14" s="42"/>
    </row>
    <row r="15" spans="1:19" x14ac:dyDescent="0.2">
      <c r="A15" s="133"/>
      <c r="B15" s="167"/>
      <c r="C15" s="144"/>
      <c r="D15" s="167"/>
      <c r="E15" s="144"/>
      <c r="F15" s="167"/>
      <c r="G15" s="144"/>
      <c r="H15" s="167"/>
      <c r="I15" s="144"/>
      <c r="J15" s="167"/>
      <c r="K15" s="144"/>
      <c r="L15" s="167"/>
      <c r="M15" s="144"/>
      <c r="N15" s="167"/>
      <c r="O15" s="144"/>
      <c r="P15" s="167"/>
      <c r="Q15" s="144"/>
      <c r="R15" s="144"/>
      <c r="S15" s="42"/>
    </row>
    <row r="16" spans="1:19" x14ac:dyDescent="0.2">
      <c r="A16" s="132" t="s">
        <v>17</v>
      </c>
      <c r="B16" s="31"/>
      <c r="F16" s="31"/>
      <c r="H16" s="31"/>
      <c r="J16" s="31"/>
      <c r="L16" s="31"/>
      <c r="N16" s="31"/>
      <c r="P16" s="4"/>
      <c r="Q16" s="45"/>
      <c r="R16" s="45"/>
      <c r="S16" s="42"/>
    </row>
    <row r="17" spans="1:19" x14ac:dyDescent="0.2">
      <c r="A17" s="133" t="s">
        <v>72</v>
      </c>
      <c r="B17" s="175">
        <f>[1]Sheet1!Q393</f>
        <v>1319728.3364285701</v>
      </c>
      <c r="C17" s="139">
        <f t="shared" ref="C17:C21" si="18">+B17/$B$7*100</f>
        <v>39.346625020286822</v>
      </c>
      <c r="D17" s="175">
        <f>[1]Sheet1!S393</f>
        <v>973433.02838879114</v>
      </c>
      <c r="E17" s="139">
        <f t="shared" ref="E17:G21" si="19">+D17/$D$7*100</f>
        <v>42.059104492620726</v>
      </c>
      <c r="F17" s="175">
        <f>[1]Sheet1!U393</f>
        <v>592019.69651909708</v>
      </c>
      <c r="G17" s="139">
        <f t="shared" si="19"/>
        <v>25.579385074697996</v>
      </c>
      <c r="H17" s="175">
        <f>[1]Sheet1!W393</f>
        <v>211332.80088704251</v>
      </c>
      <c r="I17" s="139">
        <f t="shared" ref="I17" si="20">+H17/$D$7*100</f>
        <v>9.1310527750823951</v>
      </c>
      <c r="J17" s="175">
        <f>[1]Sheet1!Y393</f>
        <v>7510.5695152451717</v>
      </c>
      <c r="K17" s="139">
        <f t="shared" ref="K17" si="21">+J17/$D$7*100</f>
        <v>0.32450905078045311</v>
      </c>
      <c r="L17" s="175">
        <f>[1]Sheet1!AA393</f>
        <v>6751.6647893583768</v>
      </c>
      <c r="M17" s="139">
        <f t="shared" ref="M17" si="22">+L17/$D$7*100</f>
        <v>0.29171906704747053</v>
      </c>
      <c r="N17" s="175">
        <f>[1]Sheet1!AC393</f>
        <v>155818.29667804253</v>
      </c>
      <c r="O17" s="139">
        <f t="shared" ref="O17" si="23">+N17/$D$7*100</f>
        <v>6.7324385250121761</v>
      </c>
      <c r="P17" s="168"/>
      <c r="Q17" s="166"/>
      <c r="R17" s="166"/>
      <c r="S17" s="42"/>
    </row>
    <row r="18" spans="1:19" x14ac:dyDescent="0.2">
      <c r="A18" s="133" t="s">
        <v>73</v>
      </c>
      <c r="B18" s="175">
        <f>[1]Sheet1!Q394</f>
        <v>483459.52924819483</v>
      </c>
      <c r="C18" s="139">
        <f t="shared" si="18"/>
        <v>14.413951935965496</v>
      </c>
      <c r="D18" s="175">
        <f>[1]Sheet1!S394</f>
        <v>425318.56550738181</v>
      </c>
      <c r="E18" s="139">
        <f t="shared" si="19"/>
        <v>18.376732109588758</v>
      </c>
      <c r="F18" s="175">
        <f>[1]Sheet1!U394</f>
        <v>286475.28602625919</v>
      </c>
      <c r="G18" s="139">
        <f t="shared" si="19"/>
        <v>12.37773286722658</v>
      </c>
      <c r="H18" s="175">
        <f>[1]Sheet1!W394</f>
        <v>70938.764834829431</v>
      </c>
      <c r="I18" s="139">
        <f t="shared" ref="I18" si="24">+H18/$D$7*100</f>
        <v>3.0650500196238211</v>
      </c>
      <c r="J18" s="175">
        <f>[1]Sheet1!Y394</f>
        <v>2992.8305994650455</v>
      </c>
      <c r="K18" s="139">
        <f t="shared" ref="K18" si="25">+J18/$D$7*100</f>
        <v>0.12931118139679357</v>
      </c>
      <c r="L18" s="175">
        <f>[1]Sheet1!AA394</f>
        <v>421.61907124435737</v>
      </c>
      <c r="M18" s="139">
        <f t="shared" ref="M18" si="26">+L18/$D$7*100</f>
        <v>1.8216888123160708E-2</v>
      </c>
      <c r="N18" s="175">
        <f>[1]Sheet1!AC394</f>
        <v>64490.064975581394</v>
      </c>
      <c r="O18" s="139">
        <f t="shared" ref="O18" si="27">+N18/$D$7*100</f>
        <v>2.7864211532183001</v>
      </c>
      <c r="P18" s="168"/>
      <c r="Q18" s="166"/>
      <c r="R18" s="166"/>
      <c r="S18" s="42"/>
    </row>
    <row r="19" spans="1:19" x14ac:dyDescent="0.2">
      <c r="A19" s="133" t="s">
        <v>74</v>
      </c>
      <c r="B19" s="175">
        <f>[1]Sheet1!Q395</f>
        <v>532753.35455736099</v>
      </c>
      <c r="C19" s="139">
        <f t="shared" si="18"/>
        <v>15.883607172363662</v>
      </c>
      <c r="D19" s="175">
        <f>[1]Sheet1!S395</f>
        <v>305610.50817880832</v>
      </c>
      <c r="E19" s="139">
        <f t="shared" si="19"/>
        <v>13.204508089077931</v>
      </c>
      <c r="F19" s="175">
        <f>[1]Sheet1!U395</f>
        <v>111499.41689315638</v>
      </c>
      <c r="G19" s="139">
        <f t="shared" si="19"/>
        <v>4.8175534312182</v>
      </c>
      <c r="H19" s="175">
        <f>[1]Sheet1!W395</f>
        <v>107970.20041776927</v>
      </c>
      <c r="I19" s="139">
        <f t="shared" ref="I19" si="28">+H19/$D$7*100</f>
        <v>4.6650666342979514</v>
      </c>
      <c r="J19" s="175">
        <f>[1]Sheet1!Y395</f>
        <v>3901.4975648156442</v>
      </c>
      <c r="K19" s="139">
        <f t="shared" ref="K19" si="29">+J19/$D$7*100</f>
        <v>0.16857193969254475</v>
      </c>
      <c r="L19" s="175">
        <f>[1]Sheet1!AA395</f>
        <v>6834.3727888760359</v>
      </c>
      <c r="M19" s="139">
        <f t="shared" ref="M19" si="30">+L19/$D$7*100</f>
        <v>0.29529263019217566</v>
      </c>
      <c r="N19" s="175">
        <f>[1]Sheet1!AC395</f>
        <v>75405.020514189877</v>
      </c>
      <c r="O19" s="139">
        <f t="shared" ref="O19" si="31">+N19/$D$7*100</f>
        <v>3.2580234536770112</v>
      </c>
      <c r="P19" s="168"/>
      <c r="Q19" s="166"/>
      <c r="R19" s="166"/>
      <c r="S19" s="42"/>
    </row>
    <row r="20" spans="1:19" x14ac:dyDescent="0.2">
      <c r="A20" s="133" t="s">
        <v>75</v>
      </c>
      <c r="B20" s="175">
        <f>[1]Sheet1!Q396</f>
        <v>525123.88402984862</v>
      </c>
      <c r="C20" s="139">
        <f t="shared" si="18"/>
        <v>15.656140725169127</v>
      </c>
      <c r="D20" s="175">
        <f>[1]Sheet1!S396</f>
        <v>297979.78549386089</v>
      </c>
      <c r="E20" s="139">
        <f t="shared" si="19"/>
        <v>12.874807582314121</v>
      </c>
      <c r="F20" s="175">
        <f>[1]Sheet1!U396</f>
        <v>142824.06930644243</v>
      </c>
      <c r="G20" s="139">
        <f t="shared" si="19"/>
        <v>6.1709971614212966</v>
      </c>
      <c r="H20" s="175">
        <f>[1]Sheet1!W396</f>
        <v>78721.15210645042</v>
      </c>
      <c r="I20" s="139">
        <f t="shared" ref="I20" si="32">+H20/$D$7*100</f>
        <v>3.4013034956343104</v>
      </c>
      <c r="J20" s="175">
        <f>[1]Sheet1!Y396</f>
        <v>2733.7500575629042</v>
      </c>
      <c r="K20" s="139">
        <f t="shared" ref="K20" si="33">+J20/$D$7*100</f>
        <v>0.11811709277838808</v>
      </c>
      <c r="L20" s="175">
        <f>[1]Sheet1!AA396</f>
        <v>4347.3299254101566</v>
      </c>
      <c r="M20" s="139">
        <f t="shared" ref="M20" si="34">+L20/$D$7*100</f>
        <v>0.18783501100159328</v>
      </c>
      <c r="N20" s="175">
        <f>[1]Sheet1!AC396</f>
        <v>69353.484097994035</v>
      </c>
      <c r="O20" s="139">
        <f t="shared" ref="O20" si="35">+N20/$D$7*100</f>
        <v>2.9965548214784912</v>
      </c>
      <c r="P20" s="168"/>
      <c r="Q20" s="166"/>
      <c r="R20" s="166"/>
      <c r="S20" s="42"/>
    </row>
    <row r="21" spans="1:19" x14ac:dyDescent="0.2">
      <c r="A21" s="133" t="s">
        <v>76</v>
      </c>
      <c r="B21" s="175">
        <f>[1]Sheet1!Q397</f>
        <v>492210.22287981806</v>
      </c>
      <c r="C21" s="139">
        <f t="shared" si="18"/>
        <v>14.674846736423186</v>
      </c>
      <c r="D21" s="175">
        <f>[1]Sheet1!S397</f>
        <v>311266.03111268126</v>
      </c>
      <c r="E21" s="139">
        <f t="shared" si="19"/>
        <v>13.448866173403347</v>
      </c>
      <c r="F21" s="175">
        <f>[1]Sheet1!U397</f>
        <v>155954.86120321866</v>
      </c>
      <c r="G21" s="139">
        <f t="shared" si="19"/>
        <v>6.7383390661555911</v>
      </c>
      <c r="H21" s="175">
        <f>[1]Sheet1!W397</f>
        <v>64456.559713053364</v>
      </c>
      <c r="I21" s="139">
        <f t="shared" ref="I21" si="36">+H21/$D$7*100</f>
        <v>2.7849734919035289</v>
      </c>
      <c r="J21" s="175">
        <f>[1]Sheet1!Y397</f>
        <v>7148.5029526460121</v>
      </c>
      <c r="K21" s="139">
        <f t="shared" ref="K21" si="37">+J21/$D$7*100</f>
        <v>0.30886524689715206</v>
      </c>
      <c r="L21" s="175">
        <f>[1]Sheet1!AA397</f>
        <v>2430.5764371420928</v>
      </c>
      <c r="M21" s="139">
        <f t="shared" ref="M21" si="38">+L21/$D$7*100</f>
        <v>0.10501787525770191</v>
      </c>
      <c r="N21" s="175">
        <f>[1]Sheet1!AC397</f>
        <v>81275.530806618568</v>
      </c>
      <c r="O21" s="139">
        <f t="shared" ref="O21" si="39">+N21/$D$7*100</f>
        <v>3.5116704931892646</v>
      </c>
      <c r="P21" s="168"/>
      <c r="Q21" s="166"/>
      <c r="R21" s="166"/>
      <c r="S21" s="42"/>
    </row>
    <row r="22" spans="1:19" x14ac:dyDescent="0.2">
      <c r="A22" s="133"/>
      <c r="B22" s="167"/>
      <c r="C22" s="144"/>
      <c r="D22" s="167"/>
      <c r="E22" s="144"/>
      <c r="F22" s="167"/>
      <c r="G22" s="144"/>
      <c r="H22" s="167"/>
      <c r="I22" s="144"/>
      <c r="J22" s="167"/>
      <c r="K22" s="144"/>
      <c r="L22" s="167"/>
      <c r="M22" s="144"/>
      <c r="N22" s="167"/>
      <c r="O22" s="144"/>
      <c r="P22" s="167"/>
      <c r="Q22" s="144"/>
      <c r="R22" s="144"/>
      <c r="S22" s="42"/>
    </row>
    <row r="23" spans="1:19" x14ac:dyDescent="0.2">
      <c r="A23" s="132" t="s">
        <v>68</v>
      </c>
      <c r="B23" s="31"/>
      <c r="F23" s="31"/>
      <c r="H23" s="31"/>
      <c r="J23" s="31"/>
      <c r="L23" s="31"/>
      <c r="N23" s="31"/>
      <c r="P23" s="4"/>
      <c r="Q23" s="45"/>
      <c r="R23" s="45"/>
      <c r="S23" s="42"/>
    </row>
    <row r="24" spans="1:19" x14ac:dyDescent="0.2">
      <c r="A24" s="23" t="s">
        <v>100</v>
      </c>
      <c r="B24" s="175">
        <f>[1]Sheet1!Q399</f>
        <v>1904901.9559932998</v>
      </c>
      <c r="C24" s="139">
        <f t="shared" ref="C24:C25" si="40">+B24/$B$7*100</f>
        <v>56.793099681190341</v>
      </c>
      <c r="D24" s="175">
        <f>[1]Sheet1!S399</f>
        <v>1398881.3663775481</v>
      </c>
      <c r="E24" s="139">
        <f t="shared" ref="E24:G25" si="41">+D24/$D$7*100</f>
        <v>60.441443679630581</v>
      </c>
      <c r="F24" s="175">
        <f>[1]Sheet1!U399</f>
        <v>744695.34329133958</v>
      </c>
      <c r="G24" s="139">
        <f t="shared" si="41"/>
        <v>32.176039178063263</v>
      </c>
      <c r="H24" s="175">
        <f>[1]Sheet1!W399</f>
        <v>382344.73781273549</v>
      </c>
      <c r="I24" s="139">
        <f t="shared" ref="I24" si="42">+H24/$D$7*100</f>
        <v>16.519962658845287</v>
      </c>
      <c r="J24" s="175">
        <f>[1]Sheet1!Y399</f>
        <v>15068.318116016577</v>
      </c>
      <c r="K24" s="139">
        <f t="shared" ref="K24" si="43">+J24/$D$7*100</f>
        <v>0.65105656751608187</v>
      </c>
      <c r="L24" s="175">
        <f>[1]Sheet1!AA399</f>
        <v>11371.137673226673</v>
      </c>
      <c r="M24" s="139">
        <f t="shared" ref="M24" si="44">+L24/$D$7*100</f>
        <v>0.49131255428000409</v>
      </c>
      <c r="N24" s="175">
        <f>[1]Sheet1!AC399</f>
        <v>245401.82948430715</v>
      </c>
      <c r="O24" s="139">
        <f t="shared" ref="O24" si="45">+N24/$D$7*100</f>
        <v>10.60307272092928</v>
      </c>
      <c r="P24" s="168"/>
      <c r="Q24" s="166"/>
      <c r="R24" s="166"/>
      <c r="S24" s="42"/>
    </row>
    <row r="25" spans="1:19" x14ac:dyDescent="0.2">
      <c r="A25" s="23" t="s">
        <v>101</v>
      </c>
      <c r="B25" s="175">
        <f>[1]Sheet1!Q400</f>
        <v>1449206.1428540936</v>
      </c>
      <c r="C25" s="139">
        <f t="shared" si="40"/>
        <v>43.206900318808536</v>
      </c>
      <c r="D25" s="175">
        <f>[1]Sheet1!S400</f>
        <v>915559.32400758378</v>
      </c>
      <c r="E25" s="139">
        <f t="shared" si="41"/>
        <v>39.558556320371892</v>
      </c>
      <c r="F25" s="175">
        <f>[1]Sheet1!U400</f>
        <v>544077.98665683542</v>
      </c>
      <c r="G25" s="139">
        <f t="shared" si="41"/>
        <v>23.507968422656454</v>
      </c>
      <c r="H25" s="175">
        <f>[1]Sheet1!W400</f>
        <v>151907.51185011191</v>
      </c>
      <c r="I25" s="139">
        <f t="shared" ref="I25" si="46">+H25/$D$7*100</f>
        <v>6.5634653106983549</v>
      </c>
      <c r="J25" s="175">
        <f>[1]Sheet1!Y400</f>
        <v>9218.8325737181931</v>
      </c>
      <c r="K25" s="139">
        <f t="shared" ref="K25" si="47">+J25/$D$7*100</f>
        <v>0.39831794402924925</v>
      </c>
      <c r="L25" s="175">
        <f>[1]Sheet1!AA400</f>
        <v>9414.425338804338</v>
      </c>
      <c r="M25" s="139">
        <f t="shared" ref="M25" si="48">+L25/$D$7*100</f>
        <v>0.40676891734209758</v>
      </c>
      <c r="N25" s="175">
        <f>[1]Sheet1!AC400</f>
        <v>200940.56758811779</v>
      </c>
      <c r="O25" s="139">
        <f t="shared" ref="O25" si="49">+N25/$D$7*100</f>
        <v>8.6820357256458998</v>
      </c>
      <c r="P25" s="168"/>
      <c r="Q25" s="166"/>
      <c r="R25" s="166"/>
      <c r="S25" s="42"/>
    </row>
    <row r="26" spans="1:19" x14ac:dyDescent="0.2">
      <c r="A26" s="24"/>
      <c r="B26" s="165"/>
      <c r="C26" s="166"/>
      <c r="D26" s="165"/>
      <c r="E26" s="166"/>
      <c r="F26" s="165"/>
      <c r="G26" s="166"/>
      <c r="H26" s="165"/>
      <c r="I26" s="166"/>
      <c r="J26" s="165"/>
      <c r="K26" s="166"/>
      <c r="L26" s="165"/>
      <c r="M26" s="166"/>
      <c r="N26" s="165"/>
      <c r="O26" s="166"/>
      <c r="P26" s="168"/>
      <c r="Q26" s="166"/>
      <c r="R26" s="166"/>
      <c r="S26" s="42"/>
    </row>
    <row r="27" spans="1:19" x14ac:dyDescent="0.2">
      <c r="A27" s="132" t="s">
        <v>71</v>
      </c>
      <c r="B27" s="31"/>
      <c r="F27" s="31"/>
      <c r="H27" s="31"/>
      <c r="J27" s="31"/>
      <c r="L27" s="31"/>
      <c r="N27" s="31"/>
      <c r="P27" s="4"/>
      <c r="Q27" s="45"/>
      <c r="R27" s="45"/>
      <c r="S27" s="42"/>
    </row>
    <row r="28" spans="1:19" x14ac:dyDescent="0.2">
      <c r="A28" s="133" t="s">
        <v>65</v>
      </c>
      <c r="B28" s="175">
        <f>[1]Sheet1!Q402</f>
        <v>3085725.6766869104</v>
      </c>
      <c r="C28" s="139">
        <f t="shared" ref="C28:C30" si="50">+B28/$B$7*100</f>
        <v>91.998396764470868</v>
      </c>
      <c r="D28" s="175">
        <f>[1]Sheet1!S402</f>
        <v>2128999.7792622359</v>
      </c>
      <c r="E28" s="139">
        <f t="shared" ref="E28:G30" si="51">+D28/$D$7*100</f>
        <v>91.987657670675262</v>
      </c>
      <c r="F28" s="175">
        <f>[1]Sheet1!U402</f>
        <v>1282484.7813307869</v>
      </c>
      <c r="G28" s="139">
        <f t="shared" si="51"/>
        <v>55.412298386328843</v>
      </c>
      <c r="H28" s="175">
        <f>[1]Sheet1!W402</f>
        <v>440518.34828778799</v>
      </c>
      <c r="I28" s="139">
        <f t="shared" ref="I28" si="52">+H28/$D$7*100</f>
        <v>19.033468868648988</v>
      </c>
      <c r="J28" s="175">
        <f>[1]Sheet1!Y402</f>
        <v>19164.321295784317</v>
      </c>
      <c r="K28" s="139">
        <f t="shared" ref="K28" si="53">+J28/$D$7*100</f>
        <v>0.82803250804390982</v>
      </c>
      <c r="L28" s="175">
        <f>[1]Sheet1!AA402</f>
        <v>17930.771525880431</v>
      </c>
      <c r="M28" s="139">
        <f t="shared" ref="M28" si="54">+L28/$D$7*100</f>
        <v>0.77473454387362684</v>
      </c>
      <c r="N28" s="175">
        <f>[1]Sheet1!AC402</f>
        <v>368901.55682209518</v>
      </c>
      <c r="O28" s="139">
        <f t="shared" ref="O28" si="55">+N28/$D$7*100</f>
        <v>15.939123363784175</v>
      </c>
      <c r="P28" s="168"/>
      <c r="Q28" s="166"/>
      <c r="R28" s="166"/>
      <c r="S28" s="42"/>
    </row>
    <row r="29" spans="1:19" x14ac:dyDescent="0.2">
      <c r="A29" s="133" t="s">
        <v>66</v>
      </c>
      <c r="B29" s="175">
        <f>[1]Sheet1!Q403</f>
        <v>65572.071351132574</v>
      </c>
      <c r="C29" s="139">
        <f t="shared" si="50"/>
        <v>1.9549778784310812</v>
      </c>
      <c r="D29" s="175">
        <f>[1]Sheet1!S403</f>
        <v>45522.165626255613</v>
      </c>
      <c r="E29" s="139">
        <f t="shared" si="51"/>
        <v>1.9668754449128558</v>
      </c>
      <c r="F29" s="175">
        <f>[1]Sheet1!U403</f>
        <v>0</v>
      </c>
      <c r="G29" s="139">
        <f t="shared" si="51"/>
        <v>0</v>
      </c>
      <c r="H29" s="175">
        <f>[1]Sheet1!W403</f>
        <v>10924.048625274707</v>
      </c>
      <c r="I29" s="139">
        <f t="shared" ref="I29" si="56">+H29/$D$7*100</f>
        <v>0.47199518530142903</v>
      </c>
      <c r="J29" s="175">
        <f>[1]Sheet1!Y403</f>
        <v>744.10015216466343</v>
      </c>
      <c r="K29" s="139">
        <f t="shared" ref="K29" si="57">+J29/$D$7*100</f>
        <v>3.2150322765059088E-2</v>
      </c>
      <c r="L29" s="175">
        <f>[1]Sheet1!AA403</f>
        <v>0</v>
      </c>
      <c r="M29" s="139">
        <f t="shared" ref="M29" si="58">+L29/$D$7*100</f>
        <v>0</v>
      </c>
      <c r="N29" s="175">
        <f>[1]Sheet1!AC403</f>
        <v>33854.016848816245</v>
      </c>
      <c r="O29" s="139">
        <f t="shared" ref="O29" si="59">+N29/$D$7*100</f>
        <v>1.4627299368463678</v>
      </c>
      <c r="P29" s="168"/>
      <c r="Q29" s="166"/>
      <c r="R29" s="166"/>
      <c r="S29" s="42"/>
    </row>
    <row r="30" spans="1:19" x14ac:dyDescent="0.2">
      <c r="A30" s="133" t="s">
        <v>67</v>
      </c>
      <c r="B30" s="175">
        <f>[1]Sheet1!Q404</f>
        <v>202810.35080938911</v>
      </c>
      <c r="C30" s="139">
        <f t="shared" si="50"/>
        <v>6.0466253570980806</v>
      </c>
      <c r="D30" s="175">
        <f>[1]Sheet1!S404</f>
        <v>139918.74549660442</v>
      </c>
      <c r="E30" s="139">
        <f t="shared" si="51"/>
        <v>6.0454668844127886</v>
      </c>
      <c r="F30" s="175">
        <f>[1]Sheet1!U404</f>
        <v>6288.5486173594745</v>
      </c>
      <c r="G30" s="139">
        <f t="shared" si="51"/>
        <v>0.27170921438964118</v>
      </c>
      <c r="H30" s="175">
        <f>[1]Sheet1!W404</f>
        <v>82809.85274978893</v>
      </c>
      <c r="I30" s="139">
        <f t="shared" ref="I30" si="60">+H30/$D$7*100</f>
        <v>3.5779639155934082</v>
      </c>
      <c r="J30" s="175">
        <f>[1]Sheet1!Y404</f>
        <v>4378.7292417857889</v>
      </c>
      <c r="K30" s="139">
        <f t="shared" ref="K30" si="61">+J30/$D$7*100</f>
        <v>0.18919168073636222</v>
      </c>
      <c r="L30" s="175">
        <f>[1]Sheet1!AA404</f>
        <v>2854.7914861505756</v>
      </c>
      <c r="M30" s="139">
        <f t="shared" ref="M30" si="62">+L30/$D$7*100</f>
        <v>0.12334692774847461</v>
      </c>
      <c r="N30" s="175">
        <f>[1]Sheet1!AC404</f>
        <v>43586.82340151893</v>
      </c>
      <c r="O30" s="139">
        <f t="shared" ref="O30" si="63">+N30/$D$7*100</f>
        <v>1.8832551459448714</v>
      </c>
      <c r="P30" s="168"/>
      <c r="Q30" s="166"/>
      <c r="R30" s="166"/>
      <c r="S30" s="42"/>
    </row>
    <row r="31" spans="1:19" x14ac:dyDescent="0.2">
      <c r="A31" s="133"/>
      <c r="B31" s="165"/>
      <c r="C31" s="166"/>
      <c r="D31" s="165"/>
      <c r="E31" s="166"/>
      <c r="F31" s="165"/>
      <c r="G31" s="166"/>
      <c r="H31" s="165"/>
      <c r="I31" s="166"/>
      <c r="J31" s="165"/>
      <c r="K31" s="166"/>
      <c r="L31" s="165"/>
      <c r="M31" s="166"/>
      <c r="N31" s="165"/>
      <c r="O31" s="166"/>
      <c r="P31" s="168"/>
      <c r="Q31" s="166"/>
      <c r="R31" s="166"/>
      <c r="S31" s="42"/>
    </row>
    <row r="32" spans="1:19" x14ac:dyDescent="0.2">
      <c r="A32" s="132" t="s">
        <v>18</v>
      </c>
      <c r="B32" s="31"/>
      <c r="F32" s="31"/>
      <c r="H32" s="31"/>
      <c r="J32" s="31"/>
      <c r="L32" s="31"/>
      <c r="N32" s="31"/>
      <c r="P32" s="168"/>
      <c r="Q32" s="166"/>
      <c r="R32" s="166"/>
      <c r="S32" s="42"/>
    </row>
    <row r="33" spans="1:19" x14ac:dyDescent="0.2">
      <c r="A33" s="133" t="s">
        <v>40</v>
      </c>
      <c r="B33" s="175">
        <f>[1]Sheet1!Q406</f>
        <v>1254156.5047865871</v>
      </c>
      <c r="C33" s="139">
        <f t="shared" ref="C33:C36" si="64">+B33/$B$7*100</f>
        <v>37.391654288588718</v>
      </c>
      <c r="D33" s="175">
        <f>[1]Sheet1!S406</f>
        <v>769623.4603161572</v>
      </c>
      <c r="E33" s="139">
        <f t="shared" ref="E33:G36" si="65">+D33/$D$7*100</f>
        <v>33.253107911272842</v>
      </c>
      <c r="F33" s="175">
        <f>[1]Sheet1!U406</f>
        <v>424537.71846899198</v>
      </c>
      <c r="G33" s="139">
        <f t="shared" si="65"/>
        <v>18.342994064728344</v>
      </c>
      <c r="H33" s="175">
        <f>[1]Sheet1!W406</f>
        <v>158379.00307574091</v>
      </c>
      <c r="I33" s="139">
        <f t="shared" ref="I33" si="66">+H33/$D$7*100</f>
        <v>6.8430789232879388</v>
      </c>
      <c r="J33" s="175">
        <f>[1]Sheet1!Y406</f>
        <v>8859.4786536511892</v>
      </c>
      <c r="K33" s="139">
        <f t="shared" ref="K33" si="67">+J33/$D$7*100</f>
        <v>0.38279134524623121</v>
      </c>
      <c r="L33" s="175">
        <f>[1]Sheet1!AA406</f>
        <v>10475.935991191536</v>
      </c>
      <c r="M33" s="139">
        <f t="shared" ref="M33" si="68">+L33/$D$7*100</f>
        <v>0.45263359025409111</v>
      </c>
      <c r="N33" s="175">
        <f>[1]Sheet1!AC406</f>
        <v>167371.32412657785</v>
      </c>
      <c r="O33" s="139">
        <f t="shared" ref="O33" si="69">+N33/$D$7*100</f>
        <v>7.2316099877560793</v>
      </c>
      <c r="P33" s="168"/>
      <c r="Q33" s="166"/>
      <c r="R33" s="166"/>
      <c r="S33" s="42"/>
    </row>
    <row r="34" spans="1:19" x14ac:dyDescent="0.2">
      <c r="A34" s="133" t="s">
        <v>41</v>
      </c>
      <c r="B34" s="175">
        <f>[1]Sheet1!Q407</f>
        <v>268338.23250788421</v>
      </c>
      <c r="C34" s="139">
        <f t="shared" si="64"/>
        <v>8.0002857570420289</v>
      </c>
      <c r="D34" s="175">
        <f>[1]Sheet1!S407</f>
        <v>205041.09893538599</v>
      </c>
      <c r="E34" s="139">
        <f t="shared" si="65"/>
        <v>8.8592073146307939</v>
      </c>
      <c r="F34" s="175">
        <f>[1]Sheet1!U407</f>
        <v>130320.625987034</v>
      </c>
      <c r="G34" s="139">
        <f t="shared" si="65"/>
        <v>5.6307610961225958</v>
      </c>
      <c r="H34" s="175">
        <f>[1]Sheet1!W407</f>
        <v>30848.041458055774</v>
      </c>
      <c r="I34" s="139">
        <f t="shared" ref="I34" si="70">+H34/$D$7*100</f>
        <v>1.3328508086730579</v>
      </c>
      <c r="J34" s="175">
        <f>[1]Sheet1!Y407</f>
        <v>4850.6864354923082</v>
      </c>
      <c r="K34" s="139">
        <f t="shared" ref="K34" si="71">+J34/$D$7*100</f>
        <v>0.20958352727048082</v>
      </c>
      <c r="L34" s="175">
        <f>[1]Sheet1!AA407</f>
        <v>421.61907124435737</v>
      </c>
      <c r="M34" s="139">
        <f t="shared" ref="M34" si="72">+L34/$D$7*100</f>
        <v>1.8216888123160708E-2</v>
      </c>
      <c r="N34" s="175">
        <f>[1]Sheet1!AC407</f>
        <v>38600.125983559927</v>
      </c>
      <c r="O34" s="139">
        <f t="shared" ref="O34" si="73">+N34/$D$7*100</f>
        <v>1.6677949944415151</v>
      </c>
      <c r="P34" s="168"/>
      <c r="Q34" s="166"/>
      <c r="R34" s="166"/>
      <c r="S34" s="42"/>
    </row>
    <row r="35" spans="1:19" x14ac:dyDescent="0.2">
      <c r="A35" s="133" t="s">
        <v>42</v>
      </c>
      <c r="B35" s="175">
        <f>[1]Sheet1!Q408</f>
        <v>400188.24609242642</v>
      </c>
      <c r="C35" s="139">
        <f t="shared" si="64"/>
        <v>11.9312864791073</v>
      </c>
      <c r="D35" s="175">
        <f>[1]Sheet1!S408</f>
        <v>245096.19179713679</v>
      </c>
      <c r="E35" s="139">
        <f t="shared" si="65"/>
        <v>10.589867038517971</v>
      </c>
      <c r="F35" s="175">
        <f>[1]Sheet1!U408</f>
        <v>136828.257222368</v>
      </c>
      <c r="G35" s="139">
        <f t="shared" si="65"/>
        <v>5.9119362095039314</v>
      </c>
      <c r="H35" s="175">
        <f>[1]Sheet1!W408</f>
        <v>38231.242048348249</v>
      </c>
      <c r="I35" s="139">
        <f t="shared" ref="I35" si="74">+H35/$D$7*100</f>
        <v>1.651856632454356</v>
      </c>
      <c r="J35" s="175">
        <f>[1]Sheet1!Y408</f>
        <v>2932.5937321314136</v>
      </c>
      <c r="K35" s="139">
        <f t="shared" ref="K35" si="75">+J35/$D$7*100</f>
        <v>0.1267085280825879</v>
      </c>
      <c r="L35" s="175">
        <f>[1]Sheet1!AA408</f>
        <v>1909.8193755736843</v>
      </c>
      <c r="M35" s="139">
        <f t="shared" ref="M35" si="76">+L35/$D$7*100</f>
        <v>8.2517533653278893E-2</v>
      </c>
      <c r="N35" s="175">
        <f>[1]Sheet1!AC408</f>
        <v>65194.279418715509</v>
      </c>
      <c r="O35" s="139">
        <f t="shared" ref="O35" si="77">+N35/$D$7*100</f>
        <v>2.8168481348238195</v>
      </c>
      <c r="P35" s="35"/>
      <c r="Q35" s="30"/>
      <c r="R35" s="30"/>
    </row>
    <row r="36" spans="1:19" x14ac:dyDescent="0.2">
      <c r="A36" s="133" t="s">
        <v>43</v>
      </c>
      <c r="B36" s="175">
        <f>[1]Sheet1!Q409</f>
        <v>1431425.1154605227</v>
      </c>
      <c r="C36" s="139">
        <f t="shared" si="64"/>
        <v>42.676773475261633</v>
      </c>
      <c r="D36" s="175">
        <f>[1]Sheet1!S409</f>
        <v>1094679.9393365225</v>
      </c>
      <c r="E36" s="139">
        <f t="shared" si="65"/>
        <v>47.297817735583905</v>
      </c>
      <c r="F36" s="175">
        <f>[1]Sheet1!U409</f>
        <v>597086.72826978029</v>
      </c>
      <c r="G36" s="139">
        <f t="shared" si="65"/>
        <v>25.798316230364815</v>
      </c>
      <c r="H36" s="175">
        <f>[1]Sheet1!W409</f>
        <v>306793.96308069787</v>
      </c>
      <c r="I36" s="139">
        <f t="shared" ref="I36" si="78">+H36/$D$7*100</f>
        <v>13.255641605128094</v>
      </c>
      <c r="J36" s="175">
        <f>[1]Sheet1!Y409</f>
        <v>7644.3918684598702</v>
      </c>
      <c r="K36" s="139">
        <f t="shared" ref="K36" si="79">+J36/$D$7*100</f>
        <v>0.33029111094603175</v>
      </c>
      <c r="L36" s="175">
        <f>[1]Sheet1!AA409</f>
        <v>7978.1885740214366</v>
      </c>
      <c r="M36" s="139">
        <f t="shared" ref="M36" si="80">+L36/$D$7*100</f>
        <v>0.34471345959157118</v>
      </c>
      <c r="N36" s="175">
        <f>[1]Sheet1!AC409</f>
        <v>175176.66754357153</v>
      </c>
      <c r="O36" s="139">
        <f t="shared" ref="O36" si="81">+N36/$D$7*100</f>
        <v>7.5688553295537586</v>
      </c>
      <c r="P36" s="35"/>
      <c r="Q36" s="30"/>
      <c r="R36" s="30"/>
    </row>
    <row r="37" spans="1:19" x14ac:dyDescent="0.2">
      <c r="A37" s="121"/>
      <c r="B37" s="110"/>
      <c r="C37" s="122"/>
      <c r="D37" s="119"/>
      <c r="E37" s="122"/>
      <c r="F37" s="110"/>
      <c r="G37" s="122"/>
      <c r="H37" s="119"/>
      <c r="I37" s="122"/>
      <c r="J37" s="119"/>
      <c r="K37" s="122"/>
      <c r="L37" s="110"/>
      <c r="M37" s="122"/>
      <c r="N37" s="110"/>
      <c r="O37" s="122"/>
    </row>
    <row r="38" spans="1:19" x14ac:dyDescent="0.2">
      <c r="A38" s="43" t="str">
        <f>'C01'!A40</f>
        <v>Fuente: Instituto Nacional de Estadística (INE). LXXIII Encuesta Permanente de Hogares de Propósitos Múltiples, Otubre 2021</v>
      </c>
      <c r="B38" s="37"/>
      <c r="C38" s="30"/>
      <c r="D38" s="35"/>
      <c r="E38" s="30"/>
      <c r="F38" s="37"/>
      <c r="G38" s="30"/>
      <c r="H38" s="35"/>
      <c r="I38" s="30"/>
      <c r="J38" s="35"/>
      <c r="K38" s="30"/>
      <c r="L38" s="37"/>
      <c r="M38" s="30"/>
      <c r="N38" s="37"/>
      <c r="O38" s="30"/>
    </row>
    <row r="39" spans="1:19" x14ac:dyDescent="0.2">
      <c r="A39" s="43" t="s">
        <v>30</v>
      </c>
      <c r="B39" s="37"/>
      <c r="C39" s="30"/>
      <c r="D39" s="30"/>
      <c r="E39" s="30"/>
      <c r="F39" s="38"/>
      <c r="G39" s="30"/>
      <c r="H39" s="37"/>
      <c r="I39" s="30"/>
      <c r="J39" s="37"/>
      <c r="K39" s="30"/>
      <c r="L39" s="37"/>
      <c r="M39" s="30"/>
      <c r="N39" s="37"/>
      <c r="O39" s="30"/>
    </row>
    <row r="40" spans="1:19" x14ac:dyDescent="0.2">
      <c r="A40" s="43" t="s">
        <v>31</v>
      </c>
      <c r="B40" s="37"/>
      <c r="C40" s="30"/>
      <c r="D40" s="30"/>
      <c r="E40" s="30"/>
      <c r="F40" s="37"/>
      <c r="G40" s="30"/>
      <c r="H40" s="37"/>
      <c r="I40" s="30"/>
      <c r="J40" s="37"/>
      <c r="K40" s="30"/>
      <c r="L40" s="37"/>
      <c r="M40" s="30"/>
      <c r="N40" s="37"/>
      <c r="O40" s="30"/>
    </row>
    <row r="41" spans="1:19" x14ac:dyDescent="0.2">
      <c r="A41" s="20" t="s">
        <v>44</v>
      </c>
      <c r="B41" s="37"/>
      <c r="C41" s="30"/>
      <c r="D41" s="30"/>
      <c r="E41" s="30"/>
      <c r="F41" s="37"/>
      <c r="G41" s="30"/>
      <c r="H41" s="35"/>
      <c r="I41" s="30"/>
      <c r="J41" s="35"/>
      <c r="K41" s="30"/>
      <c r="L41" s="37"/>
      <c r="M41" s="30"/>
      <c r="N41" s="37"/>
      <c r="O41" s="30"/>
    </row>
    <row r="42" spans="1:19" x14ac:dyDescent="0.2">
      <c r="A42" s="12"/>
      <c r="B42" s="37"/>
      <c r="C42" s="30"/>
      <c r="D42" s="30"/>
      <c r="E42" s="30"/>
      <c r="F42" s="37"/>
      <c r="G42" s="30"/>
      <c r="H42" s="39"/>
      <c r="I42" s="30"/>
      <c r="J42" s="35"/>
      <c r="K42" s="30"/>
      <c r="L42" s="37"/>
      <c r="M42" s="30"/>
      <c r="N42" s="37"/>
      <c r="O42" s="30"/>
    </row>
  </sheetData>
  <mergeCells count="11">
    <mergeCell ref="A3:A5"/>
    <mergeCell ref="A1:R1"/>
    <mergeCell ref="P3:R4"/>
    <mergeCell ref="B3:C4"/>
    <mergeCell ref="D3:E4"/>
    <mergeCell ref="F3:O3"/>
    <mergeCell ref="F4:G4"/>
    <mergeCell ref="H4:I4"/>
    <mergeCell ref="J4:K4"/>
    <mergeCell ref="L4:M4"/>
    <mergeCell ref="N4:O4"/>
  </mergeCells>
  <printOptions horizontalCentered="1" verticalCentered="1"/>
  <pageMargins left="0.54" right="0" top="0" bottom="0" header="0" footer="0"/>
  <pageSetup paperSize="9" scale="77" firstPageNumber="70" orientation="landscape" useFirstPageNumber="1" r:id="rId1"/>
  <headerFooter alignWithMargins="0">
    <oddFooter>&amp;L&amp;Z&amp;F+&amp;F+&amp;A&amp;C&amp;P&amp;R&amp;D+&amp;T</oddFooter>
  </headerFooter>
  <rowBreaks count="1" manualBreakCount="1">
    <brk id="41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Portada</vt:lpstr>
      <vt:lpstr>C01</vt:lpstr>
      <vt:lpstr>C02</vt:lpstr>
      <vt:lpstr>C03</vt:lpstr>
      <vt:lpstr>C04</vt:lpstr>
      <vt:lpstr>C05</vt:lpstr>
      <vt:lpstr>C06</vt:lpstr>
      <vt:lpstr>C07</vt:lpstr>
      <vt:lpstr>'C05'!Área_de_impresión</vt:lpstr>
      <vt:lpstr>'C06'!Área_de_impresión</vt:lpstr>
      <vt:lpstr>'C07'!Área_de_impresión</vt:lpstr>
      <vt:lpstr>Portada!Área_de_impresión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Elmo</dc:creator>
  <cp:lastModifiedBy>ine</cp:lastModifiedBy>
  <cp:lastPrinted>2011-01-20T20:20:23Z</cp:lastPrinted>
  <dcterms:created xsi:type="dcterms:W3CDTF">2001-09-12T14:45:05Z</dcterms:created>
  <dcterms:modified xsi:type="dcterms:W3CDTF">2022-07-06T16:05:11Z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