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45" windowWidth="15480" windowHeight="11640" activeTab="1"/>
  </bookViews>
  <sheets>
    <sheet name="Portada" sheetId="4" r:id="rId1"/>
    <sheet name="Resumen" sheetId="1" r:id="rId2"/>
  </sheets>
  <externalReferences>
    <externalReference r:id="rId3"/>
    <externalReference r:id="rId4"/>
  </externalReferences>
  <calcPr calcId="124519"/>
</workbook>
</file>

<file path=xl/calcChain.xml><?xml version="1.0" encoding="utf-8"?>
<calcChain xmlns="http://schemas.openxmlformats.org/spreadsheetml/2006/main">
  <c r="G47" i="1"/>
  <c r="F47"/>
  <c r="E47"/>
  <c r="D47"/>
  <c r="C47"/>
  <c r="B47"/>
  <c r="G46"/>
  <c r="F46"/>
  <c r="E46"/>
  <c r="D46"/>
  <c r="C46"/>
  <c r="B46"/>
  <c r="G36" l="1"/>
  <c r="F36"/>
  <c r="E36"/>
  <c r="D36"/>
  <c r="C36"/>
  <c r="B36"/>
  <c r="C9" l="1"/>
  <c r="C10"/>
  <c r="G35"/>
  <c r="F35"/>
  <c r="E35"/>
  <c r="D35"/>
  <c r="C35"/>
  <c r="C34" s="1"/>
  <c r="C41" s="1"/>
  <c r="B35"/>
  <c r="B34" s="1"/>
  <c r="G38"/>
  <c r="F38"/>
  <c r="E38"/>
  <c r="D38"/>
  <c r="C38"/>
  <c r="B38"/>
  <c r="A38"/>
  <c r="A36"/>
  <c r="A35"/>
  <c r="G32"/>
  <c r="F32"/>
  <c r="E32"/>
  <c r="D32"/>
  <c r="C32"/>
  <c r="B32"/>
  <c r="A32"/>
  <c r="G44"/>
  <c r="F44"/>
  <c r="E44"/>
  <c r="D44"/>
  <c r="C44"/>
  <c r="B44"/>
  <c r="A44"/>
  <c r="G26"/>
  <c r="F26"/>
  <c r="E26"/>
  <c r="D26"/>
  <c r="C26"/>
  <c r="B26"/>
  <c r="A26"/>
  <c r="G25"/>
  <c r="F25"/>
  <c r="E25"/>
  <c r="D25"/>
  <c r="C25"/>
  <c r="B25"/>
  <c r="A25"/>
  <c r="G24"/>
  <c r="F24"/>
  <c r="E24"/>
  <c r="D24"/>
  <c r="C24"/>
  <c r="B24"/>
  <c r="B40" s="1"/>
  <c r="A24"/>
  <c r="G22"/>
  <c r="F22"/>
  <c r="E22"/>
  <c r="D22"/>
  <c r="C22"/>
  <c r="B22"/>
  <c r="G21"/>
  <c r="F21"/>
  <c r="E21"/>
  <c r="D21"/>
  <c r="C21"/>
  <c r="B21"/>
  <c r="G20"/>
  <c r="F20"/>
  <c r="E20"/>
  <c r="D20"/>
  <c r="C20"/>
  <c r="B20"/>
  <c r="A20"/>
  <c r="G18"/>
  <c r="F18"/>
  <c r="E18"/>
  <c r="D18"/>
  <c r="C18"/>
  <c r="B18"/>
  <c r="A18"/>
  <c r="G17"/>
  <c r="F17"/>
  <c r="E17"/>
  <c r="D17"/>
  <c r="C17"/>
  <c r="B17"/>
  <c r="A17"/>
  <c r="G16"/>
  <c r="F16"/>
  <c r="E16"/>
  <c r="D16"/>
  <c r="C16"/>
  <c r="B16"/>
  <c r="A16"/>
  <c r="G14"/>
  <c r="G30" s="1"/>
  <c r="F14"/>
  <c r="E14"/>
  <c r="D14"/>
  <c r="C14"/>
  <c r="C30" s="1"/>
  <c r="B14"/>
  <c r="A14"/>
  <c r="G13"/>
  <c r="F13"/>
  <c r="E13"/>
  <c r="D13"/>
  <c r="D29" s="1"/>
  <c r="C13"/>
  <c r="B13"/>
  <c r="A13"/>
  <c r="G12"/>
  <c r="G28" s="1"/>
  <c r="F12"/>
  <c r="E12"/>
  <c r="E28" s="1"/>
  <c r="D12"/>
  <c r="C12"/>
  <c r="C28" s="1"/>
  <c r="B12"/>
  <c r="A12"/>
  <c r="G10"/>
  <c r="F10"/>
  <c r="E10"/>
  <c r="D10"/>
  <c r="B10"/>
  <c r="A10"/>
  <c r="G9"/>
  <c r="F9"/>
  <c r="E9"/>
  <c r="D9"/>
  <c r="B9"/>
  <c r="A9"/>
  <c r="G8"/>
  <c r="F8"/>
  <c r="E8"/>
  <c r="D8"/>
  <c r="C8"/>
  <c r="B8"/>
  <c r="A8"/>
  <c r="G7"/>
  <c r="F7"/>
  <c r="E7"/>
  <c r="D7"/>
  <c r="C7"/>
  <c r="B7"/>
  <c r="A7"/>
  <c r="A6"/>
  <c r="A5"/>
  <c r="B28" l="1"/>
  <c r="G29"/>
  <c r="D28"/>
  <c r="C29"/>
  <c r="B30"/>
  <c r="F30"/>
  <c r="E29"/>
  <c r="D30"/>
  <c r="C40"/>
  <c r="E40"/>
  <c r="G40"/>
  <c r="D40"/>
  <c r="B42"/>
  <c r="B41"/>
  <c r="F40"/>
  <c r="C42"/>
  <c r="D34"/>
  <c r="D41" s="1"/>
  <c r="E34"/>
  <c r="E42" s="1"/>
  <c r="F34"/>
  <c r="F41" s="1"/>
  <c r="G34"/>
  <c r="G41" s="1"/>
  <c r="D42"/>
  <c r="B29"/>
  <c r="F29"/>
  <c r="E30"/>
  <c r="F42"/>
  <c r="F28"/>
  <c r="E41" l="1"/>
  <c r="G42"/>
  <c r="G6"/>
  <c r="F6"/>
  <c r="E6"/>
  <c r="D6"/>
  <c r="C6"/>
  <c r="G5"/>
  <c r="F5"/>
  <c r="E5"/>
  <c r="D5"/>
  <c r="C5"/>
  <c r="B6"/>
  <c r="B5"/>
</calcChain>
</file>

<file path=xl/sharedStrings.xml><?xml version="1.0" encoding="utf-8"?>
<sst xmlns="http://schemas.openxmlformats.org/spreadsheetml/2006/main" count="21" uniqueCount="21">
  <si>
    <t>Total</t>
  </si>
  <si>
    <t>San Pedro Sula</t>
  </si>
  <si>
    <t>Resto Urbano</t>
  </si>
  <si>
    <t>Urbano</t>
  </si>
  <si>
    <t>Total Rural</t>
  </si>
  <si>
    <t>Total Nacional</t>
  </si>
  <si>
    <t>Distrito Central</t>
  </si>
  <si>
    <t>Ocupados</t>
  </si>
  <si>
    <t>Tasa de Subempleo Visible</t>
  </si>
  <si>
    <t>Tasa de Subempleo Invisible</t>
  </si>
  <si>
    <t>Clasificación</t>
  </si>
  <si>
    <t>Tasa de Participación Total</t>
  </si>
  <si>
    <t>Tasa de Participación Masculina</t>
  </si>
  <si>
    <t>Tasa de Participación Femenina</t>
  </si>
  <si>
    <t>Niños</t>
  </si>
  <si>
    <t>Niñas</t>
  </si>
  <si>
    <t>Cuadro Resumen de Indicadores, según características
principales de los hogares y la población
Mayo 2012</t>
  </si>
  <si>
    <t>Fuente: Instituto Nacional de Estadística (INE). XLIII Encuesta Permanente de Hogares de Propósitos Múltiples, mayo 2012.</t>
  </si>
  <si>
    <t>Pobreza</t>
  </si>
  <si>
    <t>Pobreza Extrema</t>
  </si>
  <si>
    <t>Tasa de Desempleo Abierto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</si>
</sst>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64" formatCode="_(* #,##0.0_);_(* \(#,##0.0\);_(* &quot;-&quot;??_);_(@_)"/>
    <numFmt numFmtId="165" formatCode="_(* #,##0_);_(* \(#,##0\);_(* &quot;-&quot;??_);_(@_)"/>
    <numFmt numFmtId="166" formatCode="#,##0.0"/>
    <numFmt numFmtId="167" formatCode="_ * #,##0.0_ ;_ * \-#,##0.0_ ;_ * &quot;-&quot;??_ ;_ @_ "/>
  </numFmts>
  <fonts count="6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3" fontId="0" fillId="0" borderId="0" xfId="0" applyNumberFormat="1"/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3" fontId="5" fillId="0" borderId="0" xfId="0" applyNumberFormat="1" applyFont="1" applyAlignment="1">
      <alignment horizontal="left" indent="1"/>
    </xf>
    <xf numFmtId="164" fontId="5" fillId="0" borderId="0" xfId="1" applyNumberFormat="1" applyFont="1"/>
    <xf numFmtId="164" fontId="5" fillId="0" borderId="0" xfId="0" applyNumberFormat="1" applyFont="1"/>
    <xf numFmtId="43" fontId="5" fillId="0" borderId="0" xfId="1" applyFont="1"/>
    <xf numFmtId="0" fontId="0" fillId="0" borderId="2" xfId="0" applyBorder="1"/>
    <xf numFmtId="165" fontId="5" fillId="0" borderId="0" xfId="1" applyNumberFormat="1" applyFont="1"/>
    <xf numFmtId="165" fontId="5" fillId="0" borderId="0" xfId="0" applyNumberFormat="1" applyFont="1"/>
    <xf numFmtId="3" fontId="2" fillId="0" borderId="0" xfId="0" applyNumberFormat="1" applyFont="1"/>
    <xf numFmtId="166" fontId="5" fillId="0" borderId="0" xfId="0" applyNumberFormat="1" applyFont="1"/>
    <xf numFmtId="0" fontId="3" fillId="0" borderId="0" xfId="0" applyFont="1" applyBorder="1" applyAlignment="1">
      <alignment horizontal="left" indent="1"/>
    </xf>
    <xf numFmtId="167" fontId="2" fillId="0" borderId="0" xfId="1" applyNumberFormat="1" applyFont="1"/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504825</xdr:colOff>
      <xdr:row>16</xdr:row>
      <xdr:rowOff>19050</xdr:rowOff>
    </xdr:to>
    <xdr:sp macro="" textlink="">
      <xdr:nvSpPr>
        <xdr:cNvPr id="1025" name="Oval 1"/>
        <xdr:cNvSpPr>
          <a:spLocks noChangeArrowheads="1"/>
        </xdr:cNvSpPr>
      </xdr:nvSpPr>
      <xdr:spPr bwMode="auto">
        <a:xfrm>
          <a:off x="0" y="0"/>
          <a:ext cx="7362825" cy="26098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CUADRO RESUMEN</a:t>
          </a:r>
        </a:p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ENCUESTA PERMANENTE DE HOGARES DE PROPOSITOS MULTIPLES </a:t>
          </a:r>
        </a:p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MAYO 2012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1.%20Resume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7.%20Cuadros%20de%20Pobrez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sumen"/>
    </sheetNames>
    <sheetDataSet>
      <sheetData sheetId="0">
        <row r="5">
          <cell r="A5" t="str">
            <v>Total Viviendas</v>
          </cell>
          <cell r="C5">
            <v>1786741.7983193393</v>
          </cell>
          <cell r="E5">
            <v>908559.36258118798</v>
          </cell>
          <cell r="G5">
            <v>878182.4357379307</v>
          </cell>
          <cell r="I5">
            <v>240180.85802610824</v>
          </cell>
          <cell r="K5">
            <v>154839.88345045617</v>
          </cell>
          <cell r="M5">
            <v>483161.69426142774</v>
          </cell>
        </row>
        <row r="6">
          <cell r="A6" t="str">
            <v>Total Hogares</v>
          </cell>
          <cell r="C6">
            <v>1822141.6445530066</v>
          </cell>
          <cell r="E6">
            <v>930046.70691038726</v>
          </cell>
          <cell r="G6">
            <v>892094.9376423842</v>
          </cell>
          <cell r="I6">
            <v>243993.25259795133</v>
          </cell>
          <cell r="K6">
            <v>156216.2379700157</v>
          </cell>
          <cell r="M6">
            <v>491885.44707448175</v>
          </cell>
        </row>
        <row r="7">
          <cell r="A7" t="str">
            <v>Total</v>
          </cell>
          <cell r="C7">
            <v>8303399.2548692832</v>
          </cell>
          <cell r="E7">
            <v>4490009.0063640289</v>
          </cell>
          <cell r="G7">
            <v>3813390.2485066382</v>
          </cell>
          <cell r="I7">
            <v>1032968.3092407846</v>
          </cell>
          <cell r="K7">
            <v>636391.92098138679</v>
          </cell>
          <cell r="M7">
            <v>2144030.0182848019</v>
          </cell>
        </row>
        <row r="8">
          <cell r="A8" t="str">
            <v>Hombre</v>
          </cell>
          <cell r="C8">
            <v>4049888.8083685292</v>
          </cell>
          <cell r="E8">
            <v>2268973.3255971563</v>
          </cell>
          <cell r="G8">
            <v>1780915.482772493</v>
          </cell>
          <cell r="I8">
            <v>483649.9063704107</v>
          </cell>
          <cell r="K8">
            <v>290582.84794201545</v>
          </cell>
          <cell r="M8">
            <v>1006682.7284600885</v>
          </cell>
        </row>
        <row r="9">
          <cell r="A9" t="str">
            <v>Mujer</v>
          </cell>
          <cell r="C9">
            <v>4253510.4465014897</v>
          </cell>
          <cell r="E9">
            <v>2221035.6807682537</v>
          </cell>
          <cell r="G9">
            <v>2032474.765734565</v>
          </cell>
          <cell r="I9">
            <v>549318.40287039999</v>
          </cell>
          <cell r="K9">
            <v>345809.07303934183</v>
          </cell>
          <cell r="M9">
            <v>1137347.2898248108</v>
          </cell>
        </row>
        <row r="10">
          <cell r="A10" t="str">
            <v>Personas por Hogar</v>
          </cell>
          <cell r="D10">
            <v>4.5569449991413631</v>
          </cell>
          <cell r="F10">
            <v>4.8277242132072162</v>
          </cell>
          <cell r="H10">
            <v>4.2746462148804794</v>
          </cell>
          <cell r="J10">
            <v>4.2335937499999927</v>
          </cell>
          <cell r="L10">
            <v>4.0737885462555008</v>
          </cell>
          <cell r="N10">
            <v>4.3587994542974062</v>
          </cell>
        </row>
        <row r="11">
          <cell r="A11" t="str">
            <v>Poblacion edad de Trabajar</v>
          </cell>
          <cell r="C11">
            <v>6627555.5680096149</v>
          </cell>
          <cell r="E11">
            <v>3499391.6752820625</v>
          </cell>
          <cell r="G11">
            <v>3128163.8927289387</v>
          </cell>
          <cell r="I11">
            <v>863650.33531882428</v>
          </cell>
          <cell r="K11">
            <v>520434.05270845798</v>
          </cell>
          <cell r="M11">
            <v>1744079.5047018041</v>
          </cell>
        </row>
        <row r="12">
          <cell r="B12" t="str">
            <v>Hombre</v>
          </cell>
          <cell r="C12">
            <v>3175964.973526625</v>
          </cell>
          <cell r="E12">
            <v>1749272.8584223527</v>
          </cell>
          <cell r="G12">
            <v>1426692.115104811</v>
          </cell>
          <cell r="I12">
            <v>391389.95773181907</v>
          </cell>
          <cell r="K12">
            <v>233292.09106534973</v>
          </cell>
          <cell r="M12">
            <v>802010.06630771304</v>
          </cell>
        </row>
        <row r="13">
          <cell r="B13" t="str">
            <v>Mujer</v>
          </cell>
          <cell r="C13">
            <v>3451590.5944840522</v>
          </cell>
          <cell r="E13">
            <v>1750118.8168605107</v>
          </cell>
          <cell r="G13">
            <v>1701471.7776243077</v>
          </cell>
          <cell r="I13">
            <v>472260.37758703087</v>
          </cell>
          <cell r="K13">
            <v>287141.96164311661</v>
          </cell>
          <cell r="M13">
            <v>942069.43839418655</v>
          </cell>
        </row>
        <row r="14">
          <cell r="A14" t="str">
            <v>Poblacion en edad de 5 a 17 años</v>
          </cell>
          <cell r="C14">
            <v>2603729.4398053009</v>
          </cell>
          <cell r="E14">
            <v>1548385.9279744804</v>
          </cell>
          <cell r="G14">
            <v>1055343.5118308873</v>
          </cell>
          <cell r="I14">
            <v>260434.20418902469</v>
          </cell>
          <cell r="K14">
            <v>169291.6059058313</v>
          </cell>
          <cell r="M14">
            <v>625617.70173611201</v>
          </cell>
        </row>
        <row r="15">
          <cell r="B15" t="str">
            <v>Hombre</v>
          </cell>
          <cell r="C15">
            <v>1357132.312489914</v>
          </cell>
          <cell r="E15">
            <v>817929.01523991919</v>
          </cell>
          <cell r="G15">
            <v>539203.29724995035</v>
          </cell>
          <cell r="I15">
            <v>129430.79571406655</v>
          </cell>
          <cell r="K15">
            <v>81721.049598851649</v>
          </cell>
          <cell r="M15">
            <v>328051.45193701494</v>
          </cell>
        </row>
        <row r="16">
          <cell r="B16" t="str">
            <v>Mujer</v>
          </cell>
          <cell r="C16">
            <v>1246597.1273154819</v>
          </cell>
          <cell r="E16">
            <v>730456.91273443855</v>
          </cell>
          <cell r="G16">
            <v>516140.21458104299</v>
          </cell>
          <cell r="I16">
            <v>131003.40847495174</v>
          </cell>
          <cell r="K16">
            <v>87570.556306980172</v>
          </cell>
          <cell r="M16">
            <v>297566.2497990898</v>
          </cell>
        </row>
        <row r="17">
          <cell r="A17" t="str">
            <v>Trabajo infantil</v>
          </cell>
          <cell r="C17">
            <v>351522.32610538288</v>
          </cell>
          <cell r="E17">
            <v>267153.67477015348</v>
          </cell>
          <cell r="G17">
            <v>84368.651335222443</v>
          </cell>
          <cell r="I17">
            <v>14058.204983670757</v>
          </cell>
          <cell r="K17">
            <v>15139.899715155578</v>
          </cell>
          <cell r="M17">
            <v>55170.546636396553</v>
          </cell>
        </row>
        <row r="18">
          <cell r="C18">
            <v>280100.38994685677</v>
          </cell>
          <cell r="E18">
            <v>226773.25865543302</v>
          </cell>
          <cell r="G18">
            <v>53327.131291423284</v>
          </cell>
          <cell r="I18">
            <v>7148.2398222054708</v>
          </cell>
          <cell r="K18">
            <v>9462.4373219722511</v>
          </cell>
          <cell r="M18">
            <v>36716.454147245822</v>
          </cell>
        </row>
        <row r="19">
          <cell r="C19">
            <v>71421.936158520461</v>
          </cell>
          <cell r="E19">
            <v>40380.416114720945</v>
          </cell>
          <cell r="G19">
            <v>31041.520043799632</v>
          </cell>
          <cell r="I19">
            <v>6909.9651614652885</v>
          </cell>
          <cell r="K19">
            <v>5677.4623931833539</v>
          </cell>
          <cell r="M19">
            <v>18454.092489150986</v>
          </cell>
        </row>
        <row r="20">
          <cell r="A20" t="str">
            <v>Poblacion Economicamente Activa</v>
          </cell>
          <cell r="C20">
            <v>3364687.8626328567</v>
          </cell>
          <cell r="E20">
            <v>1764274.521392351</v>
          </cell>
          <cell r="G20">
            <v>1600413.3412412002</v>
          </cell>
          <cell r="I20">
            <v>446860.29875212925</v>
          </cell>
          <cell r="K20">
            <v>284389.25260399753</v>
          </cell>
          <cell r="M20">
            <v>869163.78988510696</v>
          </cell>
        </row>
        <row r="21">
          <cell r="B21" t="str">
            <v>Hombre</v>
          </cell>
          <cell r="C21">
            <v>2196467.0924211736</v>
          </cell>
          <cell r="E21">
            <v>1304749.8977850333</v>
          </cell>
          <cell r="G21">
            <v>891717.19463593536</v>
          </cell>
          <cell r="I21">
            <v>236845.01277574556</v>
          </cell>
          <cell r="K21">
            <v>158624.85837924489</v>
          </cell>
          <cell r="M21">
            <v>496247.32348100882</v>
          </cell>
        </row>
        <row r="22">
          <cell r="B22" t="str">
            <v>Mujer</v>
          </cell>
          <cell r="C22">
            <v>1168220.7702124687</v>
          </cell>
          <cell r="E22">
            <v>459524.62360719807</v>
          </cell>
          <cell r="G22">
            <v>708696.14660529036</v>
          </cell>
          <cell r="I22">
            <v>210015.28597639981</v>
          </cell>
          <cell r="K22">
            <v>125764.39422476053</v>
          </cell>
          <cell r="M22">
            <v>372916.46640415071</v>
          </cell>
        </row>
        <row r="23">
          <cell r="A23" t="str">
            <v>Ingreso Percapita de los Hogares</v>
          </cell>
          <cell r="D23">
            <v>2549.9392697147709</v>
          </cell>
          <cell r="F23">
            <v>1733.7921253290099</v>
          </cell>
          <cell r="H23">
            <v>3403.2887599438891</v>
          </cell>
          <cell r="J23">
            <v>4200.8104124613483</v>
          </cell>
          <cell r="L23">
            <v>3604.4152216679499</v>
          </cell>
          <cell r="N23">
            <v>2944.1772380064513</v>
          </cell>
        </row>
        <row r="24">
          <cell r="A24" t="str">
            <v>Inactivos</v>
          </cell>
          <cell r="C24">
            <v>3262867.7053778204</v>
          </cell>
          <cell r="E24">
            <v>1735117.1538905124</v>
          </cell>
          <cell r="G24">
            <v>1527750.5514879185</v>
          </cell>
          <cell r="I24">
            <v>416790.03656672064</v>
          </cell>
          <cell r="K24">
            <v>236044.8001044688</v>
          </cell>
          <cell r="M24">
            <v>874915.71481679101</v>
          </cell>
        </row>
        <row r="25">
          <cell r="A25" t="str">
            <v>Asalariados</v>
          </cell>
          <cell r="C25">
            <v>1357865.1040867721</v>
          </cell>
          <cell r="E25">
            <v>538480.74450190703</v>
          </cell>
          <cell r="G25">
            <v>819384.35958481987</v>
          </cell>
          <cell r="I25">
            <v>261482.61269628152</v>
          </cell>
          <cell r="K25">
            <v>159485.0799539696</v>
          </cell>
          <cell r="M25">
            <v>398416.66693461651</v>
          </cell>
        </row>
        <row r="26">
          <cell r="A26" t="str">
            <v>No Asalariados</v>
          </cell>
          <cell r="C26">
            <v>1886011.6229571193</v>
          </cell>
          <cell r="E26">
            <v>1195057.2869705716</v>
          </cell>
          <cell r="G26">
            <v>690954.33598634449</v>
          </cell>
          <cell r="I26">
            <v>155069.14920971124</v>
          </cell>
          <cell r="K26">
            <v>106839.51958081531</v>
          </cell>
          <cell r="M26">
            <v>429045.66719583404</v>
          </cell>
        </row>
        <row r="27">
          <cell r="A27" t="str">
            <v>Desocupados</v>
          </cell>
          <cell r="C27">
            <v>120811.1355897991</v>
          </cell>
          <cell r="E27">
            <v>30736.48991972474</v>
          </cell>
          <cell r="G27">
            <v>90074.64567007513</v>
          </cell>
          <cell r="I27">
            <v>30308.536846151193</v>
          </cell>
          <cell r="K27">
            <v>18064.653069219716</v>
          </cell>
          <cell r="M27">
            <v>41701.455754704722</v>
          </cell>
        </row>
        <row r="28">
          <cell r="C28">
            <v>339713.44702689</v>
          </cell>
          <cell r="E28">
            <v>186505.63699913409</v>
          </cell>
          <cell r="G28">
            <v>153207.81002774957</v>
          </cell>
          <cell r="I28">
            <v>48846.305451737622</v>
          </cell>
          <cell r="K28">
            <v>21677.583683063651</v>
          </cell>
          <cell r="M28">
            <v>82683.92089294859</v>
          </cell>
        </row>
        <row r="29">
          <cell r="C29">
            <v>1414055.4327159277</v>
          </cell>
          <cell r="E29">
            <v>796723.6570567725</v>
          </cell>
          <cell r="G29">
            <v>617331.77565908723</v>
          </cell>
          <cell r="I29">
            <v>155593.35346333968</v>
          </cell>
          <cell r="K29">
            <v>105119.07643136574</v>
          </cell>
          <cell r="M29">
            <v>356619.34576437908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Cuadro01"/>
      <sheetName val="Cuadro02"/>
      <sheetName val="Cuadro03"/>
    </sheetNames>
    <sheetDataSet>
      <sheetData sheetId="0"/>
      <sheetData sheetId="1">
        <row r="26">
          <cell r="D26">
            <v>66.526442798799692</v>
          </cell>
          <cell r="F26">
            <v>46.023981900227824</v>
          </cell>
        </row>
        <row r="28">
          <cell r="D28">
            <v>63.626954742129151</v>
          </cell>
          <cell r="F28">
            <v>33.264793926001815</v>
          </cell>
        </row>
        <row r="29">
          <cell r="D29">
            <v>53.183962264149741</v>
          </cell>
          <cell r="F29">
            <v>22.228773584905372</v>
          </cell>
        </row>
        <row r="30">
          <cell r="D30">
            <v>56.921373200442972</v>
          </cell>
          <cell r="F30">
            <v>23.255813953488133</v>
          </cell>
        </row>
        <row r="31">
          <cell r="D31">
            <v>70.931713529928615</v>
          </cell>
          <cell r="F31">
            <v>41.912413049865499</v>
          </cell>
        </row>
        <row r="32">
          <cell r="D32">
            <v>69.299525720542704</v>
          </cell>
          <cell r="F32">
            <v>58.226924480120481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0"/>
  <dimension ref="A1"/>
  <sheetViews>
    <sheetView workbookViewId="0">
      <selection activeCell="K14" sqref="K14"/>
    </sheetView>
  </sheetViews>
  <sheetFormatPr baseColWidth="10" defaultRowHeight="12.75"/>
  <sheetData/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1"/>
  <dimension ref="A1:J54"/>
  <sheetViews>
    <sheetView tabSelected="1" topLeftCell="A4" workbookViewId="0">
      <selection activeCell="I40" sqref="I40"/>
    </sheetView>
  </sheetViews>
  <sheetFormatPr baseColWidth="10" defaultRowHeight="12.75"/>
  <cols>
    <col min="1" max="1" width="31.42578125" customWidth="1"/>
    <col min="2" max="2" width="12.42578125" customWidth="1"/>
    <col min="3" max="3" width="11.28515625" customWidth="1"/>
    <col min="4" max="4" width="10.140625" customWidth="1"/>
    <col min="5" max="5" width="9.5703125" customWidth="1"/>
    <col min="6" max="6" width="8.7109375" customWidth="1"/>
    <col min="7" max="7" width="9" bestFit="1" customWidth="1"/>
  </cols>
  <sheetData>
    <row r="1" spans="1:7" ht="46.5" customHeight="1">
      <c r="A1" s="16" t="s">
        <v>16</v>
      </c>
      <c r="B1" s="16"/>
      <c r="C1" s="16"/>
      <c r="D1" s="16"/>
      <c r="E1" s="16"/>
      <c r="F1" s="16"/>
      <c r="G1" s="16"/>
    </row>
    <row r="2" spans="1:7">
      <c r="A2" s="15" t="s">
        <v>10</v>
      </c>
      <c r="B2" s="15" t="s">
        <v>5</v>
      </c>
      <c r="C2" s="15" t="s">
        <v>4</v>
      </c>
      <c r="D2" s="15" t="s">
        <v>3</v>
      </c>
      <c r="E2" s="15"/>
      <c r="F2" s="15"/>
      <c r="G2" s="15"/>
    </row>
    <row r="3" spans="1:7" ht="33.75">
      <c r="A3" s="15"/>
      <c r="B3" s="15"/>
      <c r="C3" s="15"/>
      <c r="D3" s="2" t="s">
        <v>0</v>
      </c>
      <c r="E3" s="2" t="s">
        <v>6</v>
      </c>
      <c r="F3" s="2" t="s">
        <v>1</v>
      </c>
      <c r="G3" s="2" t="s">
        <v>2</v>
      </c>
    </row>
    <row r="4" spans="1:7" ht="6" customHeight="1">
      <c r="A4" s="3"/>
      <c r="B4" s="3"/>
      <c r="C4" s="3"/>
      <c r="D4" s="3"/>
      <c r="E4" s="3"/>
      <c r="F4" s="3"/>
      <c r="G4" s="3"/>
    </row>
    <row r="5" spans="1:7">
      <c r="A5" s="3" t="str">
        <f>[1]Resumen!A5</f>
        <v>Total Viviendas</v>
      </c>
      <c r="B5" s="9">
        <f>[1]Resumen!C5</f>
        <v>1786741.7983193393</v>
      </c>
      <c r="C5" s="9">
        <f>[1]Resumen!E5</f>
        <v>908559.36258118798</v>
      </c>
      <c r="D5" s="9">
        <f>[1]Resumen!G5</f>
        <v>878182.4357379307</v>
      </c>
      <c r="E5" s="9">
        <f>[1]Resumen!I5</f>
        <v>240180.85802610824</v>
      </c>
      <c r="F5" s="9">
        <f>[1]Resumen!K5</f>
        <v>154839.88345045617</v>
      </c>
      <c r="G5" s="9">
        <f>[1]Resumen!M5</f>
        <v>483161.69426142774</v>
      </c>
    </row>
    <row r="6" spans="1:7">
      <c r="A6" s="3" t="str">
        <f>[1]Resumen!A6</f>
        <v>Total Hogares</v>
      </c>
      <c r="B6" s="9">
        <f>[1]Resumen!C6</f>
        <v>1822141.6445530066</v>
      </c>
      <c r="C6" s="9">
        <f>[1]Resumen!E6</f>
        <v>930046.70691038726</v>
      </c>
      <c r="D6" s="9">
        <f>[1]Resumen!G6</f>
        <v>892094.9376423842</v>
      </c>
      <c r="E6" s="9">
        <f>[1]Resumen!I6</f>
        <v>243993.25259795133</v>
      </c>
      <c r="F6" s="9">
        <f>[1]Resumen!K6</f>
        <v>156216.2379700157</v>
      </c>
      <c r="G6" s="9">
        <f>[1]Resumen!M6</f>
        <v>491885.44707448175</v>
      </c>
    </row>
    <row r="7" spans="1:7">
      <c r="A7" s="3" t="str">
        <f>"Poblacion "&amp;[1]Resumen!A7</f>
        <v>Poblacion Total</v>
      </c>
      <c r="B7" s="9">
        <f>[1]Resumen!C7</f>
        <v>8303399.2548692832</v>
      </c>
      <c r="C7" s="9">
        <f>[1]Resumen!E7</f>
        <v>4490009.0063640289</v>
      </c>
      <c r="D7" s="9">
        <f>[1]Resumen!G7</f>
        <v>3813390.2485066382</v>
      </c>
      <c r="E7" s="9">
        <f>[1]Resumen!I7</f>
        <v>1032968.3092407846</v>
      </c>
      <c r="F7" s="9">
        <f>[1]Resumen!K7</f>
        <v>636391.92098138679</v>
      </c>
      <c r="G7" s="9">
        <f>[1]Resumen!M7</f>
        <v>2144030.0182848019</v>
      </c>
    </row>
    <row r="8" spans="1:7">
      <c r="A8" s="4" t="str">
        <f>[1]Resumen!A8</f>
        <v>Hombre</v>
      </c>
      <c r="B8" s="9">
        <f>[1]Resumen!C8</f>
        <v>4049888.8083685292</v>
      </c>
      <c r="C8" s="9">
        <f>[1]Resumen!E8</f>
        <v>2268973.3255971563</v>
      </c>
      <c r="D8" s="9">
        <f>[1]Resumen!G8</f>
        <v>1780915.482772493</v>
      </c>
      <c r="E8" s="9">
        <f>[1]Resumen!I8</f>
        <v>483649.9063704107</v>
      </c>
      <c r="F8" s="9">
        <f>[1]Resumen!K8</f>
        <v>290582.84794201545</v>
      </c>
      <c r="G8" s="9">
        <f>[1]Resumen!M8</f>
        <v>1006682.7284600885</v>
      </c>
    </row>
    <row r="9" spans="1:7">
      <c r="A9" s="4" t="str">
        <f>[1]Resumen!A9</f>
        <v>Mujer</v>
      </c>
      <c r="B9" s="9">
        <f>[1]Resumen!C9</f>
        <v>4253510.4465014897</v>
      </c>
      <c r="C9" s="9">
        <f>[1]Resumen!E9</f>
        <v>2221035.6807682537</v>
      </c>
      <c r="D9" s="9">
        <f>[1]Resumen!G9</f>
        <v>2032474.765734565</v>
      </c>
      <c r="E9" s="9">
        <f>[1]Resumen!I9</f>
        <v>549318.40287039999</v>
      </c>
      <c r="F9" s="9">
        <f>[1]Resumen!K9</f>
        <v>345809.07303934183</v>
      </c>
      <c r="G9" s="9">
        <f>[1]Resumen!M9</f>
        <v>1137347.2898248108</v>
      </c>
    </row>
    <row r="10" spans="1:7">
      <c r="A10" s="3" t="str">
        <f>[1]Resumen!A10</f>
        <v>Personas por Hogar</v>
      </c>
      <c r="B10" s="5">
        <f>[1]Resumen!D10</f>
        <v>4.5569449991413631</v>
      </c>
      <c r="C10" s="5">
        <f>[1]Resumen!F10</f>
        <v>4.8277242132072162</v>
      </c>
      <c r="D10" s="6">
        <f>[1]Resumen!H10</f>
        <v>4.2746462148804794</v>
      </c>
      <c r="E10" s="6">
        <f>[1]Resumen!J10</f>
        <v>4.2335937499999927</v>
      </c>
      <c r="F10" s="6">
        <f>[1]Resumen!L10</f>
        <v>4.0737885462555008</v>
      </c>
      <c r="G10" s="6">
        <f>[1]Resumen!N10</f>
        <v>4.3587994542974062</v>
      </c>
    </row>
    <row r="11" spans="1:7">
      <c r="A11" s="3"/>
      <c r="B11" s="7"/>
      <c r="C11" s="7"/>
      <c r="D11" s="3"/>
      <c r="E11" s="3"/>
      <c r="F11" s="3"/>
      <c r="G11" s="3"/>
    </row>
    <row r="12" spans="1:7">
      <c r="A12" s="3" t="str">
        <f>[1]Resumen!A11</f>
        <v>Poblacion edad de Trabajar</v>
      </c>
      <c r="B12" s="10">
        <f>[1]Resumen!C11</f>
        <v>6627555.5680096149</v>
      </c>
      <c r="C12" s="10">
        <f>[1]Resumen!E11</f>
        <v>3499391.6752820625</v>
      </c>
      <c r="D12" s="10">
        <f>[1]Resumen!G11</f>
        <v>3128163.8927289387</v>
      </c>
      <c r="E12" s="10">
        <f>[1]Resumen!I11</f>
        <v>863650.33531882428</v>
      </c>
      <c r="F12" s="10">
        <f>[1]Resumen!K11</f>
        <v>520434.05270845798</v>
      </c>
      <c r="G12" s="10">
        <f>[1]Resumen!M11</f>
        <v>1744079.5047018041</v>
      </c>
    </row>
    <row r="13" spans="1:7">
      <c r="A13" s="4" t="str">
        <f>[1]Resumen!B12</f>
        <v>Hombre</v>
      </c>
      <c r="B13" s="10">
        <f>[1]Resumen!C12</f>
        <v>3175964.973526625</v>
      </c>
      <c r="C13" s="10">
        <f>[1]Resumen!E12</f>
        <v>1749272.8584223527</v>
      </c>
      <c r="D13" s="10">
        <f>[1]Resumen!G12</f>
        <v>1426692.115104811</v>
      </c>
      <c r="E13" s="10">
        <f>[1]Resumen!I12</f>
        <v>391389.95773181907</v>
      </c>
      <c r="F13" s="10">
        <f>[1]Resumen!K12</f>
        <v>233292.09106534973</v>
      </c>
      <c r="G13" s="10">
        <f>[1]Resumen!M12</f>
        <v>802010.06630771304</v>
      </c>
    </row>
    <row r="14" spans="1:7">
      <c r="A14" s="4" t="str">
        <f>[1]Resumen!B13</f>
        <v>Mujer</v>
      </c>
      <c r="B14" s="10">
        <f>[1]Resumen!C13</f>
        <v>3451590.5944840522</v>
      </c>
      <c r="C14" s="10">
        <f>[1]Resumen!E13</f>
        <v>1750118.8168605107</v>
      </c>
      <c r="D14" s="10">
        <f>[1]Resumen!G13</f>
        <v>1701471.7776243077</v>
      </c>
      <c r="E14" s="10">
        <f>[1]Resumen!I13</f>
        <v>472260.37758703087</v>
      </c>
      <c r="F14" s="10">
        <f>[1]Resumen!K13</f>
        <v>287141.96164311661</v>
      </c>
      <c r="G14" s="10">
        <f>[1]Resumen!M13</f>
        <v>942069.43839418655</v>
      </c>
    </row>
    <row r="15" spans="1:7">
      <c r="A15" s="4"/>
      <c r="B15" s="3"/>
      <c r="C15" s="3"/>
      <c r="D15" s="3"/>
      <c r="E15" s="3"/>
      <c r="F15" s="3"/>
      <c r="G15" s="3"/>
    </row>
    <row r="16" spans="1:7">
      <c r="A16" s="3" t="str">
        <f>[1]Resumen!A14</f>
        <v>Poblacion en edad de 5 a 17 años</v>
      </c>
      <c r="B16" s="10">
        <f>[1]Resumen!C14</f>
        <v>2603729.4398053009</v>
      </c>
      <c r="C16" s="10">
        <f>[1]Resumen!E14</f>
        <v>1548385.9279744804</v>
      </c>
      <c r="D16" s="10">
        <f>[1]Resumen!G14</f>
        <v>1055343.5118308873</v>
      </c>
      <c r="E16" s="10">
        <f>[1]Resumen!I14</f>
        <v>260434.20418902469</v>
      </c>
      <c r="F16" s="10">
        <f>[1]Resumen!K14</f>
        <v>169291.6059058313</v>
      </c>
      <c r="G16" s="10">
        <f>[1]Resumen!M14</f>
        <v>625617.70173611201</v>
      </c>
    </row>
    <row r="17" spans="1:7">
      <c r="A17" s="4" t="str">
        <f>[1]Resumen!B15</f>
        <v>Hombre</v>
      </c>
      <c r="B17" s="10">
        <f>[1]Resumen!C15</f>
        <v>1357132.312489914</v>
      </c>
      <c r="C17" s="10">
        <f>[1]Resumen!E15</f>
        <v>817929.01523991919</v>
      </c>
      <c r="D17" s="10">
        <f>[1]Resumen!G15</f>
        <v>539203.29724995035</v>
      </c>
      <c r="E17" s="10">
        <f>[1]Resumen!I15</f>
        <v>129430.79571406655</v>
      </c>
      <c r="F17" s="10">
        <f>[1]Resumen!K15</f>
        <v>81721.049598851649</v>
      </c>
      <c r="G17" s="10">
        <f>[1]Resumen!M15</f>
        <v>328051.45193701494</v>
      </c>
    </row>
    <row r="18" spans="1:7">
      <c r="A18" s="4" t="str">
        <f>[1]Resumen!B16</f>
        <v>Mujer</v>
      </c>
      <c r="B18" s="10">
        <f>[1]Resumen!C16</f>
        <v>1246597.1273154819</v>
      </c>
      <c r="C18" s="10">
        <f>[1]Resumen!E16</f>
        <v>730456.91273443855</v>
      </c>
      <c r="D18" s="10">
        <f>[1]Resumen!G16</f>
        <v>516140.21458104299</v>
      </c>
      <c r="E18" s="10">
        <f>[1]Resumen!I16</f>
        <v>131003.40847495174</v>
      </c>
      <c r="F18" s="10">
        <f>[1]Resumen!K16</f>
        <v>87570.556306980172</v>
      </c>
      <c r="G18" s="10">
        <f>[1]Resumen!M16</f>
        <v>297566.2497990898</v>
      </c>
    </row>
    <row r="19" spans="1:7">
      <c r="A19" s="4"/>
      <c r="B19" s="10"/>
      <c r="C19" s="10"/>
      <c r="D19" s="10"/>
      <c r="E19" s="10"/>
      <c r="F19" s="10"/>
      <c r="G19" s="10"/>
    </row>
    <row r="20" spans="1:7">
      <c r="A20" s="3" t="str">
        <f>[1]Resumen!A17</f>
        <v>Trabajo infantil</v>
      </c>
      <c r="B20" s="10">
        <f>[1]Resumen!C17</f>
        <v>351522.32610538288</v>
      </c>
      <c r="C20" s="10">
        <f>[1]Resumen!E17</f>
        <v>267153.67477015348</v>
      </c>
      <c r="D20" s="10">
        <f>[1]Resumen!G17</f>
        <v>84368.651335222443</v>
      </c>
      <c r="E20" s="10">
        <f>[1]Resumen!I17</f>
        <v>14058.204983670757</v>
      </c>
      <c r="F20" s="10">
        <f>[1]Resumen!K17</f>
        <v>15139.899715155578</v>
      </c>
      <c r="G20" s="10">
        <f>[1]Resumen!M17</f>
        <v>55170.546636396553</v>
      </c>
    </row>
    <row r="21" spans="1:7">
      <c r="A21" s="4" t="s">
        <v>14</v>
      </c>
      <c r="B21" s="10">
        <f>[1]Resumen!C18</f>
        <v>280100.38994685677</v>
      </c>
      <c r="C21" s="10">
        <f>[1]Resumen!E18</f>
        <v>226773.25865543302</v>
      </c>
      <c r="D21" s="10">
        <f>[1]Resumen!G18</f>
        <v>53327.131291423284</v>
      </c>
      <c r="E21" s="10">
        <f>[1]Resumen!I18</f>
        <v>7148.2398222054708</v>
      </c>
      <c r="F21" s="10">
        <f>[1]Resumen!K18</f>
        <v>9462.4373219722511</v>
      </c>
      <c r="G21" s="10">
        <f>[1]Resumen!M18</f>
        <v>36716.454147245822</v>
      </c>
    </row>
    <row r="22" spans="1:7">
      <c r="A22" s="4" t="s">
        <v>15</v>
      </c>
      <c r="B22" s="10">
        <f>[1]Resumen!C19</f>
        <v>71421.936158520461</v>
      </c>
      <c r="C22" s="10">
        <f>[1]Resumen!E19</f>
        <v>40380.416114720945</v>
      </c>
      <c r="D22" s="10">
        <f>[1]Resumen!G19</f>
        <v>31041.520043799632</v>
      </c>
      <c r="E22" s="10">
        <f>[1]Resumen!I19</f>
        <v>6909.9651614652885</v>
      </c>
      <c r="F22" s="10">
        <f>[1]Resumen!K19</f>
        <v>5677.4623931833539</v>
      </c>
      <c r="G22" s="10">
        <f>[1]Resumen!M19</f>
        <v>18454.092489150986</v>
      </c>
    </row>
    <row r="23" spans="1:7">
      <c r="A23" s="4"/>
      <c r="B23" s="10"/>
      <c r="C23" s="10"/>
      <c r="D23" s="10"/>
      <c r="E23" s="10"/>
      <c r="F23" s="10"/>
      <c r="G23" s="10"/>
    </row>
    <row r="24" spans="1:7">
      <c r="A24" s="3" t="str">
        <f>[1]Resumen!A20</f>
        <v>Poblacion Economicamente Activa</v>
      </c>
      <c r="B24" s="10">
        <f>[1]Resumen!C20</f>
        <v>3364687.8626328567</v>
      </c>
      <c r="C24" s="10">
        <f>[1]Resumen!E20</f>
        <v>1764274.521392351</v>
      </c>
      <c r="D24" s="10">
        <f>[1]Resumen!G20</f>
        <v>1600413.3412412002</v>
      </c>
      <c r="E24" s="10">
        <f>[1]Resumen!I20</f>
        <v>446860.29875212925</v>
      </c>
      <c r="F24" s="10">
        <f>[1]Resumen!K20</f>
        <v>284389.25260399753</v>
      </c>
      <c r="G24" s="10">
        <f>[1]Resumen!M20</f>
        <v>869163.78988510696</v>
      </c>
    </row>
    <row r="25" spans="1:7">
      <c r="A25" s="4" t="str">
        <f>[1]Resumen!B21</f>
        <v>Hombre</v>
      </c>
      <c r="B25" s="10">
        <f>[1]Resumen!C21</f>
        <v>2196467.0924211736</v>
      </c>
      <c r="C25" s="10">
        <f>[1]Resumen!E21</f>
        <v>1304749.8977850333</v>
      </c>
      <c r="D25" s="10">
        <f>[1]Resumen!G21</f>
        <v>891717.19463593536</v>
      </c>
      <c r="E25" s="10">
        <f>[1]Resumen!I21</f>
        <v>236845.01277574556</v>
      </c>
      <c r="F25" s="10">
        <f>[1]Resumen!K21</f>
        <v>158624.85837924489</v>
      </c>
      <c r="G25" s="10">
        <f>[1]Resumen!M21</f>
        <v>496247.32348100882</v>
      </c>
    </row>
    <row r="26" spans="1:7">
      <c r="A26" s="4" t="str">
        <f>[1]Resumen!B22</f>
        <v>Mujer</v>
      </c>
      <c r="B26" s="10">
        <f>[1]Resumen!C22</f>
        <v>1168220.7702124687</v>
      </c>
      <c r="C26" s="10">
        <f>[1]Resumen!E22</f>
        <v>459524.62360719807</v>
      </c>
      <c r="D26" s="10">
        <f>[1]Resumen!G22</f>
        <v>708696.14660529036</v>
      </c>
      <c r="E26" s="10">
        <f>[1]Resumen!I22</f>
        <v>210015.28597639981</v>
      </c>
      <c r="F26" s="10">
        <f>[1]Resumen!K22</f>
        <v>125764.39422476053</v>
      </c>
      <c r="G26" s="10">
        <f>[1]Resumen!M22</f>
        <v>372916.46640415071</v>
      </c>
    </row>
    <row r="27" spans="1:7">
      <c r="A27" s="4"/>
      <c r="B27" s="3"/>
      <c r="C27" s="3"/>
      <c r="D27" s="3"/>
      <c r="E27" s="3"/>
      <c r="F27" s="3"/>
      <c r="G27" s="3"/>
    </row>
    <row r="28" spans="1:7">
      <c r="A28" s="3" t="s">
        <v>11</v>
      </c>
      <c r="B28" s="6">
        <f t="shared" ref="B28:G30" si="0">+B24/B12*100</f>
        <v>50.768157703177707</v>
      </c>
      <c r="C28" s="6">
        <f t="shared" si="0"/>
        <v>50.41660623057134</v>
      </c>
      <c r="D28" s="6">
        <f t="shared" si="0"/>
        <v>51.161428752540083</v>
      </c>
      <c r="E28" s="6">
        <f t="shared" si="0"/>
        <v>51.740881752470671</v>
      </c>
      <c r="F28" s="6">
        <f t="shared" si="0"/>
        <v>54.644628099174284</v>
      </c>
      <c r="G28" s="6">
        <f t="shared" si="0"/>
        <v>49.83510141263389</v>
      </c>
    </row>
    <row r="29" spans="1:7">
      <c r="A29" s="3" t="s">
        <v>12</v>
      </c>
      <c r="B29" s="6">
        <f t="shared" si="0"/>
        <v>69.15904648602573</v>
      </c>
      <c r="C29" s="6">
        <f t="shared" si="0"/>
        <v>74.588129090493695</v>
      </c>
      <c r="D29" s="6">
        <f t="shared" si="0"/>
        <v>62.502426781157752</v>
      </c>
      <c r="E29" s="6">
        <f t="shared" si="0"/>
        <v>60.513819554366819</v>
      </c>
      <c r="F29" s="6">
        <f t="shared" si="0"/>
        <v>67.994100294986396</v>
      </c>
      <c r="G29" s="6">
        <f t="shared" si="0"/>
        <v>61.875448242891508</v>
      </c>
    </row>
    <row r="30" spans="1:7">
      <c r="A30" s="3" t="s">
        <v>13</v>
      </c>
      <c r="B30" s="6">
        <f t="shared" si="0"/>
        <v>33.845867238118828</v>
      </c>
      <c r="C30" s="6">
        <f t="shared" si="0"/>
        <v>26.256767208041705</v>
      </c>
      <c r="D30" s="6">
        <f t="shared" si="0"/>
        <v>41.651948385227556</v>
      </c>
      <c r="E30" s="6">
        <f t="shared" si="0"/>
        <v>44.470232088800834</v>
      </c>
      <c r="F30" s="6">
        <f t="shared" si="0"/>
        <v>43.798681845417896</v>
      </c>
      <c r="G30" s="6">
        <f t="shared" si="0"/>
        <v>39.584817339983879</v>
      </c>
    </row>
    <row r="31" spans="1:7">
      <c r="A31" s="3"/>
      <c r="B31" s="3"/>
      <c r="C31" s="3"/>
      <c r="D31" s="3"/>
      <c r="E31" s="3"/>
      <c r="F31" s="3"/>
      <c r="G31" s="3"/>
    </row>
    <row r="32" spans="1:7">
      <c r="A32" s="3" t="str">
        <f>[1]Resumen!A24</f>
        <v>Inactivos</v>
      </c>
      <c r="B32" s="9">
        <f>[1]Resumen!C24</f>
        <v>3262867.7053778204</v>
      </c>
      <c r="C32" s="9">
        <f>[1]Resumen!E24</f>
        <v>1735117.1538905124</v>
      </c>
      <c r="D32" s="9">
        <f>[1]Resumen!G24</f>
        <v>1527750.5514879185</v>
      </c>
      <c r="E32" s="9">
        <f>[1]Resumen!I24</f>
        <v>416790.03656672064</v>
      </c>
      <c r="F32" s="9">
        <f>[1]Resumen!K24</f>
        <v>236044.8001044688</v>
      </c>
      <c r="G32" s="9">
        <f>[1]Resumen!M24</f>
        <v>874915.71481679101</v>
      </c>
    </row>
    <row r="33" spans="1:10">
      <c r="A33" s="3"/>
      <c r="B33" s="9"/>
      <c r="C33" s="9"/>
      <c r="D33" s="9"/>
      <c r="E33" s="9"/>
      <c r="F33" s="9"/>
      <c r="G33" s="9"/>
    </row>
    <row r="34" spans="1:10">
      <c r="A34" s="3" t="s">
        <v>7</v>
      </c>
      <c r="B34" s="9">
        <f t="shared" ref="B34:G34" si="1">+B35+B36</f>
        <v>3243876.7270438913</v>
      </c>
      <c r="C34" s="9">
        <f t="shared" si="1"/>
        <v>1733538.0314724785</v>
      </c>
      <c r="D34" s="9">
        <f t="shared" si="1"/>
        <v>1510338.6955711644</v>
      </c>
      <c r="E34" s="9">
        <f t="shared" si="1"/>
        <v>416551.76190599275</v>
      </c>
      <c r="F34" s="9">
        <f t="shared" si="1"/>
        <v>266324.59953478491</v>
      </c>
      <c r="G34" s="9">
        <f t="shared" si="1"/>
        <v>827462.33413045062</v>
      </c>
    </row>
    <row r="35" spans="1:10">
      <c r="A35" s="4" t="str">
        <f>[1]Resumen!A25</f>
        <v>Asalariados</v>
      </c>
      <c r="B35" s="9">
        <f>[1]Resumen!C25</f>
        <v>1357865.1040867721</v>
      </c>
      <c r="C35" s="9">
        <f>[1]Resumen!E25</f>
        <v>538480.74450190703</v>
      </c>
      <c r="D35" s="9">
        <f>[1]Resumen!G25</f>
        <v>819384.35958481987</v>
      </c>
      <c r="E35" s="9">
        <f>[1]Resumen!I25</f>
        <v>261482.61269628152</v>
      </c>
      <c r="F35" s="9">
        <f>[1]Resumen!K25</f>
        <v>159485.0799539696</v>
      </c>
      <c r="G35" s="9">
        <f>[1]Resumen!M25</f>
        <v>398416.66693461651</v>
      </c>
    </row>
    <row r="36" spans="1:10">
      <c r="A36" s="4" t="str">
        <f>[1]Resumen!A26</f>
        <v>No Asalariados</v>
      </c>
      <c r="B36" s="9">
        <f>[1]Resumen!C26</f>
        <v>1886011.6229571193</v>
      </c>
      <c r="C36" s="9">
        <f>[1]Resumen!E26</f>
        <v>1195057.2869705716</v>
      </c>
      <c r="D36" s="9">
        <f>[1]Resumen!G26</f>
        <v>690954.33598634449</v>
      </c>
      <c r="E36" s="9">
        <f>[1]Resumen!I26</f>
        <v>155069.14920971124</v>
      </c>
      <c r="F36" s="9">
        <f>[1]Resumen!K26</f>
        <v>106839.51958081531</v>
      </c>
      <c r="G36" s="9">
        <f>[1]Resumen!M26</f>
        <v>429045.66719583404</v>
      </c>
    </row>
    <row r="37" spans="1:10">
      <c r="A37" s="4"/>
      <c r="B37" s="9"/>
      <c r="C37" s="9"/>
      <c r="D37" s="9"/>
      <c r="E37" s="9"/>
      <c r="F37" s="9"/>
      <c r="G37" s="9"/>
    </row>
    <row r="38" spans="1:10">
      <c r="A38" s="3" t="str">
        <f>[1]Resumen!A27</f>
        <v>Desocupados</v>
      </c>
      <c r="B38" s="9">
        <f>[1]Resumen!C27</f>
        <v>120811.1355897991</v>
      </c>
      <c r="C38" s="9">
        <f>[1]Resumen!E27</f>
        <v>30736.48991972474</v>
      </c>
      <c r="D38" s="9">
        <f>[1]Resumen!G27</f>
        <v>90074.64567007513</v>
      </c>
      <c r="E38" s="9">
        <f>[1]Resumen!I27</f>
        <v>30308.536846151193</v>
      </c>
      <c r="F38" s="9">
        <f>[1]Resumen!K27</f>
        <v>18064.653069219716</v>
      </c>
      <c r="G38" s="9">
        <f>[1]Resumen!M27</f>
        <v>41701.455754704722</v>
      </c>
    </row>
    <row r="39" spans="1:10">
      <c r="A39" s="3"/>
      <c r="B39" s="3"/>
      <c r="C39" s="3"/>
      <c r="D39" s="3"/>
      <c r="E39" s="3"/>
      <c r="F39" s="3"/>
      <c r="G39" s="3"/>
    </row>
    <row r="40" spans="1:10">
      <c r="A40" s="11" t="s">
        <v>20</v>
      </c>
      <c r="B40" s="5">
        <f t="shared" ref="B40:G40" si="2">+B38/B24*100</f>
        <v>3.5905599723376662</v>
      </c>
      <c r="C40" s="5">
        <f t="shared" si="2"/>
        <v>1.7421602787454957</v>
      </c>
      <c r="D40" s="5">
        <f t="shared" si="2"/>
        <v>5.6282113719583071</v>
      </c>
      <c r="E40" s="5">
        <f t="shared" si="2"/>
        <v>6.7825530553483242</v>
      </c>
      <c r="F40" s="5">
        <f t="shared" si="2"/>
        <v>6.3520871143376638</v>
      </c>
      <c r="G40" s="5">
        <f t="shared" si="2"/>
        <v>4.7978823140132372</v>
      </c>
    </row>
    <row r="41" spans="1:10">
      <c r="A41" s="3" t="s">
        <v>8</v>
      </c>
      <c r="B41" s="5">
        <f>[1]Resumen!C28/B$34*100</f>
        <v>10.47245242689808</v>
      </c>
      <c r="C41" s="5">
        <f>[1]Resumen!E28/C$34*100</f>
        <v>10.758670050100658</v>
      </c>
      <c r="D41" s="5">
        <f>[1]Resumen!G28/D$34*100</f>
        <v>10.143937282214107</v>
      </c>
      <c r="E41" s="5">
        <f>[1]Resumen!I28/E$34*100</f>
        <v>11.726347099874046</v>
      </c>
      <c r="F41" s="5">
        <f>[1]Resumen!K28/F$34*100</f>
        <v>8.1395348837208399</v>
      </c>
      <c r="G41" s="5">
        <f>[1]Resumen!M28/G$34*100</f>
        <v>9.9924694433176899</v>
      </c>
    </row>
    <row r="42" spans="1:10" ht="13.5" customHeight="1">
      <c r="A42" s="3" t="s">
        <v>9</v>
      </c>
      <c r="B42" s="5">
        <f>[1]Resumen!C29/B$34*100</f>
        <v>43.591528029628321</v>
      </c>
      <c r="C42" s="5">
        <f>[1]Resumen!E29/C$34*100</f>
        <v>45.959398789770432</v>
      </c>
      <c r="D42" s="5">
        <f>[1]Resumen!G29/D$34*100</f>
        <v>40.873731002808682</v>
      </c>
      <c r="E42" s="5">
        <f>[1]Resumen!I29/E$34*100</f>
        <v>37.352705640086562</v>
      </c>
      <c r="F42" s="5">
        <f>[1]Resumen!K29/F$34*100</f>
        <v>39.47028423772624</v>
      </c>
      <c r="G42" s="5">
        <f>[1]Resumen!M29/G$34*100</f>
        <v>43.097955164223528</v>
      </c>
    </row>
    <row r="44" spans="1:10" ht="13.5" customHeight="1">
      <c r="A44" s="3" t="str">
        <f>[1]Resumen!A23</f>
        <v>Ingreso Percapita de los Hogares</v>
      </c>
      <c r="B44" s="3">
        <f>[1]Resumen!D23</f>
        <v>2549.9392697147709</v>
      </c>
      <c r="C44" s="3">
        <f>[1]Resumen!F23</f>
        <v>1733.7921253290099</v>
      </c>
      <c r="D44" s="3">
        <f>[1]Resumen!H23</f>
        <v>3403.2887599438891</v>
      </c>
      <c r="E44" s="3">
        <f>[1]Resumen!J23</f>
        <v>4200.8104124613483</v>
      </c>
      <c r="F44" s="3">
        <f>[1]Resumen!L23</f>
        <v>3604.4152216679499</v>
      </c>
      <c r="G44" s="3">
        <f>[1]Resumen!N23</f>
        <v>2944.1772380064513</v>
      </c>
    </row>
    <row r="46" spans="1:10">
      <c r="A46" s="11" t="s">
        <v>18</v>
      </c>
      <c r="B46" s="12">
        <f>[2]Cuadro01!D26</f>
        <v>66.526442798799692</v>
      </c>
      <c r="C46" s="12">
        <f>[2]Cuadro01!D32</f>
        <v>69.299525720542704</v>
      </c>
      <c r="D46" s="12">
        <f>[2]Cuadro01!D28</f>
        <v>63.626954742129151</v>
      </c>
      <c r="E46" s="12">
        <f>[2]Cuadro01!D29</f>
        <v>53.183962264149741</v>
      </c>
      <c r="F46" s="12">
        <f>[2]Cuadro01!D30</f>
        <v>56.921373200442972</v>
      </c>
      <c r="G46" s="12">
        <f>[2]Cuadro01!D31</f>
        <v>70.931713529928615</v>
      </c>
      <c r="I46" s="1"/>
      <c r="J46" s="1"/>
    </row>
    <row r="47" spans="1:10">
      <c r="A47" s="11" t="s">
        <v>19</v>
      </c>
      <c r="B47" s="12">
        <f>[2]Cuadro01!F26</f>
        <v>46.023981900227824</v>
      </c>
      <c r="C47" s="12">
        <f>[2]Cuadro01!F32</f>
        <v>58.226924480120481</v>
      </c>
      <c r="D47" s="12">
        <f>[2]Cuadro01!F28</f>
        <v>33.264793926001815</v>
      </c>
      <c r="E47" s="12">
        <f>[2]Cuadro01!F29</f>
        <v>22.228773584905372</v>
      </c>
      <c r="F47" s="12">
        <f>[2]Cuadro01!F30</f>
        <v>23.255813953488133</v>
      </c>
      <c r="G47" s="12">
        <f>[2]Cuadro01!F31</f>
        <v>41.912413049865499</v>
      </c>
      <c r="I47" s="1"/>
      <c r="J47" s="1"/>
    </row>
    <row r="48" spans="1:10">
      <c r="A48" s="8"/>
      <c r="B48" s="8"/>
      <c r="C48" s="8"/>
      <c r="D48" s="8"/>
      <c r="E48" s="8"/>
      <c r="F48" s="8"/>
      <c r="G48" s="8"/>
    </row>
    <row r="49" spans="1:8">
      <c r="A49" s="13" t="s">
        <v>17</v>
      </c>
    </row>
    <row r="52" spans="1:8">
      <c r="B52" s="14"/>
      <c r="C52" s="14"/>
      <c r="D52" s="14"/>
      <c r="E52" s="14"/>
      <c r="F52" s="14"/>
      <c r="G52" s="14"/>
      <c r="H52" s="14"/>
    </row>
    <row r="53" spans="1:8">
      <c r="B53" s="14"/>
      <c r="C53" s="14"/>
      <c r="D53" s="14"/>
      <c r="E53" s="14"/>
      <c r="F53" s="14"/>
      <c r="G53" s="14"/>
      <c r="H53" s="14"/>
    </row>
    <row r="54" spans="1:8">
      <c r="B54" s="14"/>
      <c r="C54" s="14"/>
      <c r="D54" s="14"/>
      <c r="E54" s="14"/>
      <c r="F54" s="14"/>
      <c r="G54" s="14"/>
      <c r="H54" s="14"/>
    </row>
  </sheetData>
  <mergeCells count="5">
    <mergeCell ref="D2:G2"/>
    <mergeCell ref="B2:B3"/>
    <mergeCell ref="C2:C3"/>
    <mergeCell ref="A2:A3"/>
    <mergeCell ref="A1:G1"/>
  </mergeCells>
  <phoneticPr fontId="2" type="noConversion"/>
  <printOptions horizontalCentered="1" verticalCentered="1"/>
  <pageMargins left="0.54" right="0" top="0" bottom="0" header="0" footer="0"/>
  <pageSetup paperSize="9" scale="86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Resumen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wbanegas</cp:lastModifiedBy>
  <cp:lastPrinted>2012-07-31T16:50:53Z</cp:lastPrinted>
  <dcterms:created xsi:type="dcterms:W3CDTF">2006-11-28T20:39:10Z</dcterms:created>
  <dcterms:modified xsi:type="dcterms:W3CDTF">2012-08-21T20:37:35Z</dcterms:modified>
</cp:coreProperties>
</file>