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 defaultThemeVersion="124226"/>
  <bookViews>
    <workbookView xWindow="-15" yWindow="5595" windowWidth="21420" windowHeight="2865" activeTab="1"/>
  </bookViews>
  <sheets>
    <sheet name="Portada" sheetId="4" r:id="rId1"/>
    <sheet name="Resumen" sheetId="1" r:id="rId2"/>
  </sheets>
  <externalReferences>
    <externalReference r:id="rId3"/>
    <externalReference r:id="rId4"/>
  </externalReferences>
  <calcPr calcId="125725"/>
</workbook>
</file>

<file path=xl/calcChain.xml><?xml version="1.0" encoding="utf-8"?>
<calcChain xmlns="http://schemas.openxmlformats.org/spreadsheetml/2006/main">
  <c r="C30" i="1"/>
  <c r="C31"/>
  <c r="G31"/>
  <c r="F31"/>
  <c r="E31"/>
  <c r="D31"/>
  <c r="B31"/>
  <c r="G30"/>
  <c r="F30"/>
  <c r="E30"/>
  <c r="D30"/>
  <c r="B30"/>
  <c r="G41" l="1"/>
  <c r="F41"/>
  <c r="E41"/>
  <c r="D41"/>
  <c r="C41"/>
  <c r="B41"/>
  <c r="C9" l="1"/>
  <c r="C10"/>
  <c r="G40"/>
  <c r="F40"/>
  <c r="E40"/>
  <c r="D40"/>
  <c r="C40"/>
  <c r="C39" s="1"/>
  <c r="C46" s="1"/>
  <c r="B40"/>
  <c r="B39" s="1"/>
  <c r="G43"/>
  <c r="F43"/>
  <c r="E43"/>
  <c r="D43"/>
  <c r="C43"/>
  <c r="B43"/>
  <c r="A43"/>
  <c r="A41"/>
  <c r="A40"/>
  <c r="G37"/>
  <c r="F37"/>
  <c r="E37"/>
  <c r="D37"/>
  <c r="C37"/>
  <c r="B37"/>
  <c r="A37"/>
  <c r="G28"/>
  <c r="F28"/>
  <c r="E28"/>
  <c r="D28"/>
  <c r="C28"/>
  <c r="B28"/>
  <c r="A28"/>
  <c r="G26"/>
  <c r="F26"/>
  <c r="E26"/>
  <c r="D26"/>
  <c r="C26"/>
  <c r="B26"/>
  <c r="A26"/>
  <c r="G25"/>
  <c r="F25"/>
  <c r="E25"/>
  <c r="D25"/>
  <c r="C25"/>
  <c r="B25"/>
  <c r="A25"/>
  <c r="G24"/>
  <c r="F24"/>
  <c r="E24"/>
  <c r="D24"/>
  <c r="C24"/>
  <c r="B24"/>
  <c r="A24"/>
  <c r="G22"/>
  <c r="F22"/>
  <c r="E22"/>
  <c r="D22"/>
  <c r="C22"/>
  <c r="B22"/>
  <c r="G21"/>
  <c r="F21"/>
  <c r="E21"/>
  <c r="D21"/>
  <c r="C21"/>
  <c r="B21"/>
  <c r="G20"/>
  <c r="F20"/>
  <c r="E20"/>
  <c r="D20"/>
  <c r="C20"/>
  <c r="B20"/>
  <c r="A20"/>
  <c r="G18"/>
  <c r="F18"/>
  <c r="E18"/>
  <c r="D18"/>
  <c r="C18"/>
  <c r="B18"/>
  <c r="A18"/>
  <c r="G17"/>
  <c r="F17"/>
  <c r="E17"/>
  <c r="D17"/>
  <c r="C17"/>
  <c r="B17"/>
  <c r="A17"/>
  <c r="G16"/>
  <c r="F16"/>
  <c r="E16"/>
  <c r="D16"/>
  <c r="C16"/>
  <c r="B16"/>
  <c r="A16"/>
  <c r="G14"/>
  <c r="F14"/>
  <c r="E14"/>
  <c r="D14"/>
  <c r="C14"/>
  <c r="B14"/>
  <c r="A14"/>
  <c r="G13"/>
  <c r="F13"/>
  <c r="E13"/>
  <c r="D13"/>
  <c r="C13"/>
  <c r="B13"/>
  <c r="A13"/>
  <c r="G12"/>
  <c r="F12"/>
  <c r="E12"/>
  <c r="D12"/>
  <c r="C12"/>
  <c r="B12"/>
  <c r="A12"/>
  <c r="G10"/>
  <c r="F10"/>
  <c r="E10"/>
  <c r="D10"/>
  <c r="B10"/>
  <c r="A10"/>
  <c r="G9"/>
  <c r="F9"/>
  <c r="E9"/>
  <c r="D9"/>
  <c r="B9"/>
  <c r="A9"/>
  <c r="G8"/>
  <c r="F8"/>
  <c r="E8"/>
  <c r="D8"/>
  <c r="C8"/>
  <c r="B8"/>
  <c r="A8"/>
  <c r="G7"/>
  <c r="F7"/>
  <c r="E7"/>
  <c r="D7"/>
  <c r="C7"/>
  <c r="B7"/>
  <c r="A7"/>
  <c r="A6"/>
  <c r="A5"/>
  <c r="E33" l="1"/>
  <c r="G35"/>
  <c r="C33"/>
  <c r="D34"/>
  <c r="B45"/>
  <c r="G33"/>
  <c r="C35"/>
  <c r="B33"/>
  <c r="G34"/>
  <c r="D33"/>
  <c r="C34"/>
  <c r="B35"/>
  <c r="F35"/>
  <c r="E34"/>
  <c r="D35"/>
  <c r="C45"/>
  <c r="E45"/>
  <c r="G45"/>
  <c r="D45"/>
  <c r="B47"/>
  <c r="B46"/>
  <c r="F45"/>
  <c r="C47"/>
  <c r="D39"/>
  <c r="D46" s="1"/>
  <c r="E39"/>
  <c r="E47" s="1"/>
  <c r="F39"/>
  <c r="F46" s="1"/>
  <c r="G39"/>
  <c r="G46" s="1"/>
  <c r="B34"/>
  <c r="F34"/>
  <c r="E35"/>
  <c r="F33"/>
  <c r="F47" l="1"/>
  <c r="D47"/>
  <c r="E46"/>
  <c r="G47"/>
  <c r="G6"/>
  <c r="F6"/>
  <c r="E6"/>
  <c r="D6"/>
  <c r="C6"/>
  <c r="G5"/>
  <c r="F5"/>
  <c r="E5"/>
  <c r="D5"/>
  <c r="C5"/>
  <c r="B6"/>
  <c r="B5"/>
</calcChain>
</file>

<file path=xl/sharedStrings.xml><?xml version="1.0" encoding="utf-8"?>
<sst xmlns="http://schemas.openxmlformats.org/spreadsheetml/2006/main" count="21" uniqueCount="21">
  <si>
    <t>Total</t>
  </si>
  <si>
    <t>San Pedro Sula</t>
  </si>
  <si>
    <t>Resto Urbano</t>
  </si>
  <si>
    <t>Urbano</t>
  </si>
  <si>
    <t>Total Rural</t>
  </si>
  <si>
    <t>Total Nacional</t>
  </si>
  <si>
    <t>Distrito Central</t>
  </si>
  <si>
    <t>Ocupados</t>
  </si>
  <si>
    <t>Tasa de Subempleo Visible</t>
  </si>
  <si>
    <t>Tasa de Subempleo Invisible</t>
  </si>
  <si>
    <t>Clasificación</t>
  </si>
  <si>
    <t>Tasa de Participación Total</t>
  </si>
  <si>
    <t>Tasa de Participación Masculina</t>
  </si>
  <si>
    <t>Tasa de Participación Femenina</t>
  </si>
  <si>
    <t>Niños</t>
  </si>
  <si>
    <t>Niñas</t>
  </si>
  <si>
    <t>Pobreza</t>
  </si>
  <si>
    <t>Pobreza Extrema</t>
  </si>
  <si>
    <t>Tasa de Desempleo Abierto</t>
  </si>
  <si>
    <t>Fuente: Instituto Nacional de Estadística (INE). L Encuesta Permanente de Hogares de Propósitos Múltiples, Junio 2015.</t>
  </si>
  <si>
    <t>Cuadro Resumen de Indicadores, según características
principales de los hogares y la población
Junio 2015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</si>
</sst>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#,##0.0"/>
  </numFmts>
  <fonts count="6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3" fontId="0" fillId="0" borderId="0" xfId="0" applyNumberFormat="1"/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/>
    <xf numFmtId="3" fontId="5" fillId="0" borderId="0" xfId="0" applyNumberFormat="1" applyFont="1" applyAlignment="1">
      <alignment horizontal="left" indent="1"/>
    </xf>
    <xf numFmtId="165" fontId="5" fillId="0" borderId="0" xfId="1" applyNumberFormat="1" applyFont="1"/>
    <xf numFmtId="165" fontId="5" fillId="0" borderId="0" xfId="0" applyNumberFormat="1" applyFont="1"/>
    <xf numFmtId="164" fontId="5" fillId="0" borderId="0" xfId="1" applyFont="1"/>
    <xf numFmtId="0" fontId="0" fillId="0" borderId="2" xfId="0" applyBorder="1"/>
    <xf numFmtId="166" fontId="5" fillId="0" borderId="0" xfId="1" applyNumberFormat="1" applyFont="1"/>
    <xf numFmtId="166" fontId="5" fillId="0" borderId="0" xfId="0" applyNumberFormat="1" applyFont="1"/>
    <xf numFmtId="0" fontId="3" fillId="0" borderId="3" xfId="0" applyFont="1" applyBorder="1" applyAlignment="1">
      <alignment horizontal="left" indent="1"/>
    </xf>
    <xf numFmtId="3" fontId="2" fillId="0" borderId="0" xfId="0" applyNumberFormat="1" applyFont="1"/>
    <xf numFmtId="167" fontId="5" fillId="0" borderId="0" xfId="0" applyNumberFormat="1" applyFont="1"/>
    <xf numFmtId="166" fontId="5" fillId="0" borderId="0" xfId="0" applyNumberFormat="1" applyFont="1" applyFill="1"/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504825</xdr:colOff>
      <xdr:row>16</xdr:row>
      <xdr:rowOff>19050</xdr:rowOff>
    </xdr:to>
    <xdr:sp macro="" textlink="">
      <xdr:nvSpPr>
        <xdr:cNvPr id="1025" name="Oval 1"/>
        <xdr:cNvSpPr>
          <a:spLocks noChangeArrowheads="1"/>
        </xdr:cNvSpPr>
      </xdr:nvSpPr>
      <xdr:spPr bwMode="auto">
        <a:xfrm>
          <a:off x="0" y="0"/>
          <a:ext cx="7362825" cy="26098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CUADRO RESUMEN</a:t>
          </a:r>
        </a:p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ENCUESTA PERMANENTE DE HOGARES DE PROPOSITOS MULTIPLES </a:t>
          </a:r>
        </a:p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JUNIO 2015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1.%20Resume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7.%20Cuadros%20de%20Pobrez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sumen"/>
    </sheetNames>
    <sheetDataSet>
      <sheetData sheetId="0">
        <row r="5">
          <cell r="A5" t="str">
            <v>Total Viviendas</v>
          </cell>
          <cell r="C5">
            <v>1913897.1072422834</v>
          </cell>
          <cell r="E5">
            <v>828054.90740331193</v>
          </cell>
          <cell r="G5">
            <v>1085842.1998391808</v>
          </cell>
          <cell r="I5">
            <v>246942.95905183157</v>
          </cell>
          <cell r="K5">
            <v>172811.08767048112</v>
          </cell>
          <cell r="M5">
            <v>666088.1531168943</v>
          </cell>
        </row>
        <row r="6">
          <cell r="A6" t="str">
            <v>Total Hogares</v>
          </cell>
          <cell r="C6">
            <v>1948418.7202633102</v>
          </cell>
          <cell r="E6">
            <v>846809.99718637799</v>
          </cell>
          <cell r="G6">
            <v>1101608.7230771456</v>
          </cell>
          <cell r="I6">
            <v>252204.82379112183</v>
          </cell>
          <cell r="K6">
            <v>175790.58918204115</v>
          </cell>
          <cell r="M6">
            <v>673613.310104009</v>
          </cell>
        </row>
        <row r="7">
          <cell r="A7" t="str">
            <v>Total</v>
          </cell>
          <cell r="C7">
            <v>8570153.5368769262</v>
          </cell>
          <cell r="E7">
            <v>3952396.990307427</v>
          </cell>
          <cell r="G7">
            <v>4617756.5465723304</v>
          </cell>
          <cell r="I7">
            <v>1083318.9642455066</v>
          </cell>
          <cell r="K7">
            <v>700321.89862045145</v>
          </cell>
          <cell r="M7">
            <v>2834115.6837065574</v>
          </cell>
        </row>
        <row r="8">
          <cell r="A8" t="str">
            <v>Hombre</v>
          </cell>
          <cell r="C8">
            <v>4102079.2495975979</v>
          </cell>
          <cell r="E8">
            <v>1973911.9530027395</v>
          </cell>
          <cell r="G8">
            <v>2128167.2965941308</v>
          </cell>
          <cell r="I8">
            <v>492322.98798307159</v>
          </cell>
          <cell r="K8">
            <v>334141.16284974548</v>
          </cell>
          <cell r="M8">
            <v>1301703.1457612177</v>
          </cell>
        </row>
        <row r="9">
          <cell r="A9" t="str">
            <v>Mujer</v>
          </cell>
          <cell r="C9">
            <v>4468074.2872830518</v>
          </cell>
          <cell r="E9">
            <v>1978485.0373039825</v>
          </cell>
          <cell r="G9">
            <v>2489589.2499785866</v>
          </cell>
          <cell r="I9">
            <v>590995.97626243148</v>
          </cell>
          <cell r="K9">
            <v>366180.73577071883</v>
          </cell>
          <cell r="M9">
            <v>1532412.5379454051</v>
          </cell>
        </row>
        <row r="10">
          <cell r="A10" t="str">
            <v>Personas por Hogar</v>
          </cell>
          <cell r="D10">
            <v>4.398517345245291</v>
          </cell>
          <cell r="F10">
            <v>4.6673952875373805</v>
          </cell>
          <cell r="H10">
            <v>4.1918300480352118</v>
          </cell>
          <cell r="J10">
            <v>4.2953935137368386</v>
          </cell>
          <cell r="L10">
            <v>3.9838418079096005</v>
          </cell>
          <cell r="N10">
            <v>4.2073332595951793</v>
          </cell>
        </row>
        <row r="11">
          <cell r="A11" t="str">
            <v>Poblacion edad de Trabajar</v>
          </cell>
          <cell r="C11">
            <v>6748693.4576632427</v>
          </cell>
          <cell r="E11">
            <v>3032199.8783817845</v>
          </cell>
          <cell r="G11">
            <v>3716493.5792831625</v>
          </cell>
          <cell r="I11">
            <v>887883.23561194493</v>
          </cell>
          <cell r="K11">
            <v>572739.64389545203</v>
          </cell>
          <cell r="M11">
            <v>2255870.6997759738</v>
          </cell>
        </row>
        <row r="12">
          <cell r="B12" t="str">
            <v>Hombre</v>
          </cell>
          <cell r="C12">
            <v>3169731.3555271723</v>
          </cell>
          <cell r="E12">
            <v>1506940.1602183974</v>
          </cell>
          <cell r="G12">
            <v>1662791.1953084704</v>
          </cell>
          <cell r="I12">
            <v>393979.95161805913</v>
          </cell>
          <cell r="K12">
            <v>262414.62979479646</v>
          </cell>
          <cell r="M12">
            <v>1006396.6138955693</v>
          </cell>
        </row>
        <row r="13">
          <cell r="B13" t="str">
            <v>Mujer</v>
          </cell>
          <cell r="C13">
            <v>3578962.102138713</v>
          </cell>
          <cell r="E13">
            <v>1525259.7181632451</v>
          </cell>
          <cell r="G13">
            <v>2053702.3839749997</v>
          </cell>
          <cell r="I13">
            <v>493903.28399388172</v>
          </cell>
          <cell r="K13">
            <v>310325.01410067768</v>
          </cell>
          <cell r="M13">
            <v>1249474.0858803482</v>
          </cell>
        </row>
        <row r="14">
          <cell r="A14" t="str">
            <v>Poblacion en edad de 5 a 17 años</v>
          </cell>
          <cell r="C14">
            <v>2535287.9994358257</v>
          </cell>
          <cell r="E14">
            <v>1278721.4769946225</v>
          </cell>
          <cell r="G14">
            <v>1256566.5224412619</v>
          </cell>
          <cell r="I14">
            <v>255382.78170297027</v>
          </cell>
          <cell r="K14">
            <v>184927.727150825</v>
          </cell>
          <cell r="M14">
            <v>816256.01358748437</v>
          </cell>
        </row>
        <row r="15">
          <cell r="B15" t="str">
            <v>Hombre</v>
          </cell>
          <cell r="C15">
            <v>1307452.5498306945</v>
          </cell>
          <cell r="E15">
            <v>659939.61785292265</v>
          </cell>
          <cell r="G15">
            <v>647512.93197784293</v>
          </cell>
          <cell r="I15">
            <v>126371.5831941038</v>
          </cell>
          <cell r="K15">
            <v>104798.99983327024</v>
          </cell>
          <cell r="M15">
            <v>416342.34895047388</v>
          </cell>
        </row>
        <row r="16">
          <cell r="B16" t="str">
            <v>Mujer</v>
          </cell>
          <cell r="C16">
            <v>1227835.4496051392</v>
          </cell>
          <cell r="E16">
            <v>618781.85914175166</v>
          </cell>
          <cell r="G16">
            <v>609053.59046343318</v>
          </cell>
          <cell r="I16">
            <v>129011.19850886337</v>
          </cell>
          <cell r="K16">
            <v>80128.727317553523</v>
          </cell>
          <cell r="M16">
            <v>399913.66463701992</v>
          </cell>
        </row>
        <row r="17">
          <cell r="A17" t="str">
            <v>Trabajo infantil</v>
          </cell>
          <cell r="C17">
            <v>417254.63753919816</v>
          </cell>
          <cell r="E17">
            <v>284701.71849214489</v>
          </cell>
          <cell r="G17">
            <v>132552.91904704916</v>
          </cell>
          <cell r="I17">
            <v>17122.767765478489</v>
          </cell>
          <cell r="K17">
            <v>20657.877146816001</v>
          </cell>
          <cell r="M17">
            <v>94772.274134754349</v>
          </cell>
        </row>
        <row r="18">
          <cell r="C18">
            <v>310642.96880544827</v>
          </cell>
          <cell r="E18">
            <v>226667.10105020498</v>
          </cell>
          <cell r="G18">
            <v>83975.867755244573</v>
          </cell>
          <cell r="I18">
            <v>11062.072075669163</v>
          </cell>
          <cell r="K18">
            <v>12712.539782656007</v>
          </cell>
          <cell r="M18">
            <v>60201.255896919349</v>
          </cell>
        </row>
        <row r="19">
          <cell r="C19">
            <v>106611.66873374533</v>
          </cell>
          <cell r="E19">
            <v>58034.617441941104</v>
          </cell>
          <cell r="G19">
            <v>48577.051291804164</v>
          </cell>
          <cell r="I19">
            <v>6060.6956898093213</v>
          </cell>
          <cell r="K19">
            <v>7945.337364160001</v>
          </cell>
          <cell r="M19">
            <v>34571.018237834847</v>
          </cell>
        </row>
        <row r="20">
          <cell r="A20" t="str">
            <v>Poblacion Economicamente Activa</v>
          </cell>
          <cell r="C20">
            <v>3935335.3738056868</v>
          </cell>
          <cell r="E20">
            <v>1813609.0158003515</v>
          </cell>
          <cell r="G20">
            <v>2121726.3580047013</v>
          </cell>
          <cell r="I20">
            <v>496872.85122298548</v>
          </cell>
          <cell r="K20">
            <v>348184.54664089769</v>
          </cell>
          <cell r="M20">
            <v>1276668.9601407163</v>
          </cell>
        </row>
        <row r="21">
          <cell r="B21" t="str">
            <v>Hombre</v>
          </cell>
          <cell r="C21">
            <v>2358246.7988586593</v>
          </cell>
          <cell r="E21">
            <v>1223327.2713218604</v>
          </cell>
          <cell r="G21">
            <v>1134919.5275369715</v>
          </cell>
          <cell r="I21">
            <v>263093.236964504</v>
          </cell>
          <cell r="K21">
            <v>182007.81566949643</v>
          </cell>
          <cell r="M21">
            <v>689818.47490299353</v>
          </cell>
        </row>
        <row r="22">
          <cell r="B22" t="str">
            <v>Mujer</v>
          </cell>
          <cell r="C22">
            <v>1577088.5749461234</v>
          </cell>
          <cell r="E22">
            <v>590281.7444786597</v>
          </cell>
          <cell r="G22">
            <v>986806.83046759712</v>
          </cell>
          <cell r="I22">
            <v>233779.61425849202</v>
          </cell>
          <cell r="K22">
            <v>166176.73097140741</v>
          </cell>
          <cell r="M22">
            <v>586850.48523772275</v>
          </cell>
        </row>
        <row r="23">
          <cell r="A23" t="str">
            <v>Ingreso Percapita de los Hogares</v>
          </cell>
          <cell r="D23">
            <v>2889.7652746820104</v>
          </cell>
          <cell r="F23">
            <v>1873.9042645685279</v>
          </cell>
          <cell r="H23">
            <v>3674.8291713003109</v>
          </cell>
          <cell r="J23">
            <v>4581.9731708785966</v>
          </cell>
          <cell r="L23">
            <v>4618.0761354438255</v>
          </cell>
          <cell r="N23">
            <v>3092.4513170209111</v>
          </cell>
        </row>
        <row r="24">
          <cell r="A24" t="str">
            <v>Inactivos</v>
          </cell>
          <cell r="C24">
            <v>2829989.7045161915</v>
          </cell>
          <cell r="E24">
            <v>1229560.8207562889</v>
          </cell>
          <cell r="G24">
            <v>1600428.8837597729</v>
          </cell>
          <cell r="I24">
            <v>391392.4339739873</v>
          </cell>
          <cell r="K24">
            <v>226183.8914142265</v>
          </cell>
          <cell r="M24">
            <v>982852.55837152817</v>
          </cell>
        </row>
        <row r="25">
          <cell r="A25" t="str">
            <v>Asalariados</v>
          </cell>
          <cell r="C25">
            <v>1695791.5673612328</v>
          </cell>
          <cell r="E25">
            <v>623463.82640254556</v>
          </cell>
          <cell r="G25">
            <v>1072327.7409588429</v>
          </cell>
          <cell r="I25">
            <v>272557.64713913458</v>
          </cell>
          <cell r="K25">
            <v>185761.98757406222</v>
          </cell>
          <cell r="M25">
            <v>614008.10624567664</v>
          </cell>
        </row>
        <row r="26">
          <cell r="A26" t="str">
            <v>No Asalariados</v>
          </cell>
          <cell r="C26">
            <v>1951845.4647435793</v>
          </cell>
          <cell r="E26">
            <v>1089237.9066319338</v>
          </cell>
          <cell r="G26">
            <v>862607.55811188463</v>
          </cell>
          <cell r="I26">
            <v>169352.16151008758</v>
          </cell>
          <cell r="K26">
            <v>137772.14989453455</v>
          </cell>
          <cell r="M26">
            <v>555483.24670727458</v>
          </cell>
        </row>
        <row r="27">
          <cell r="A27" t="str">
            <v>Desocupados</v>
          </cell>
          <cell r="C27">
            <v>287698.3416999238</v>
          </cell>
          <cell r="E27">
            <v>100907.28276607675</v>
          </cell>
          <cell r="G27">
            <v>186791.05893384869</v>
          </cell>
          <cell r="I27">
            <v>54963.042573772145</v>
          </cell>
          <cell r="K27">
            <v>24650.409172306387</v>
          </cell>
          <cell r="M27">
            <v>107177.60718777069</v>
          </cell>
        </row>
        <row r="28">
          <cell r="C28">
            <v>516089.74999062263</v>
          </cell>
          <cell r="E28">
            <v>264585.59171466134</v>
          </cell>
          <cell r="G28">
            <v>251504.15827595154</v>
          </cell>
          <cell r="I28">
            <v>55536.11695131856</v>
          </cell>
          <cell r="K28">
            <v>34959.484402303955</v>
          </cell>
          <cell r="M28">
            <v>161008.55692233014</v>
          </cell>
        </row>
        <row r="29">
          <cell r="C29">
            <v>1497533.5363275504</v>
          </cell>
          <cell r="E29">
            <v>704554.4105299114</v>
          </cell>
          <cell r="G29">
            <v>792979.12579776777</v>
          </cell>
          <cell r="I29">
            <v>171574.9954593587</v>
          </cell>
          <cell r="K29">
            <v>116995.09268725608</v>
          </cell>
          <cell r="M29">
            <v>504409.03765116382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Cuadro01"/>
      <sheetName val="Cuadro02"/>
      <sheetName val="Cuadro03 "/>
      <sheetName val="Cuadro04"/>
      <sheetName val="Cuadro 05"/>
    </sheetNames>
    <sheetDataSet>
      <sheetData sheetId="0" refreshError="1"/>
      <sheetData sheetId="1">
        <row r="26">
          <cell r="D26">
            <v>63.781936379829929</v>
          </cell>
          <cell r="F26">
            <v>39.99560424086102</v>
          </cell>
        </row>
        <row r="28">
          <cell r="D28">
            <v>62.964685146423285</v>
          </cell>
          <cell r="F28">
            <v>29.467763198308333</v>
          </cell>
        </row>
        <row r="29">
          <cell r="D29">
            <v>57.154858583029323</v>
          </cell>
          <cell r="F29">
            <v>25.322038644637111</v>
          </cell>
        </row>
        <row r="30">
          <cell r="D30">
            <v>49.620396600566217</v>
          </cell>
          <cell r="F30">
            <v>18.526912181302986</v>
          </cell>
        </row>
        <row r="31">
          <cell r="D31">
            <v>68.604457288946165</v>
          </cell>
          <cell r="F31">
            <v>33.863169010171063</v>
          </cell>
        </row>
        <row r="32">
          <cell r="D32">
            <v>64.839447325195309</v>
          </cell>
          <cell r="F32">
            <v>53.618474024927707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0"/>
  <dimension ref="A1"/>
  <sheetViews>
    <sheetView workbookViewId="0">
      <selection activeCell="K29" sqref="K29"/>
    </sheetView>
  </sheetViews>
  <sheetFormatPr baseColWidth="10" defaultRowHeight="12.75"/>
  <sheetData/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1"/>
  <dimension ref="A1:J49"/>
  <sheetViews>
    <sheetView tabSelected="1" workbookViewId="0">
      <selection activeCell="J10" sqref="J10"/>
    </sheetView>
  </sheetViews>
  <sheetFormatPr baseColWidth="10" defaultRowHeight="12.75"/>
  <cols>
    <col min="1" max="1" width="31.42578125" customWidth="1"/>
    <col min="2" max="2" width="12.42578125" customWidth="1"/>
    <col min="3" max="3" width="11.28515625" customWidth="1"/>
    <col min="4" max="4" width="10.140625" customWidth="1"/>
    <col min="5" max="5" width="9.5703125" customWidth="1"/>
    <col min="6" max="6" width="9.140625" bestFit="1" customWidth="1"/>
    <col min="7" max="7" width="9" bestFit="1" customWidth="1"/>
  </cols>
  <sheetData>
    <row r="1" spans="1:7" ht="46.5" customHeight="1">
      <c r="A1" s="16" t="s">
        <v>20</v>
      </c>
      <c r="B1" s="16"/>
      <c r="C1" s="16"/>
      <c r="D1" s="16"/>
      <c r="E1" s="16"/>
      <c r="F1" s="16"/>
      <c r="G1" s="16"/>
    </row>
    <row r="2" spans="1:7">
      <c r="A2" s="15" t="s">
        <v>10</v>
      </c>
      <c r="B2" s="15" t="s">
        <v>5</v>
      </c>
      <c r="C2" s="15" t="s">
        <v>4</v>
      </c>
      <c r="D2" s="15" t="s">
        <v>3</v>
      </c>
      <c r="E2" s="15"/>
      <c r="F2" s="15"/>
      <c r="G2" s="15"/>
    </row>
    <row r="3" spans="1:7" ht="22.5">
      <c r="A3" s="15"/>
      <c r="B3" s="15"/>
      <c r="C3" s="15"/>
      <c r="D3" s="2" t="s">
        <v>0</v>
      </c>
      <c r="E3" s="2" t="s">
        <v>6</v>
      </c>
      <c r="F3" s="2" t="s">
        <v>1</v>
      </c>
      <c r="G3" s="2" t="s">
        <v>2</v>
      </c>
    </row>
    <row r="4" spans="1:7" ht="6" customHeight="1">
      <c r="A4" s="3"/>
      <c r="B4" s="3"/>
      <c r="C4" s="3"/>
      <c r="D4" s="3"/>
      <c r="E4" s="3"/>
      <c r="F4" s="3"/>
      <c r="G4" s="3"/>
    </row>
    <row r="5" spans="1:7">
      <c r="A5" s="3" t="str">
        <f>[1]Resumen!A5</f>
        <v>Total Viviendas</v>
      </c>
      <c r="B5" s="9">
        <f>[1]Resumen!C5</f>
        <v>1913897.1072422834</v>
      </c>
      <c r="C5" s="9">
        <f>[1]Resumen!E5</f>
        <v>828054.90740331193</v>
      </c>
      <c r="D5" s="9">
        <f>[1]Resumen!G5</f>
        <v>1085842.1998391808</v>
      </c>
      <c r="E5" s="9">
        <f>[1]Resumen!I5</f>
        <v>246942.95905183157</v>
      </c>
      <c r="F5" s="9">
        <f>[1]Resumen!K5</f>
        <v>172811.08767048112</v>
      </c>
      <c r="G5" s="9">
        <f>[1]Resumen!M5</f>
        <v>666088.1531168943</v>
      </c>
    </row>
    <row r="6" spans="1:7">
      <c r="A6" s="3" t="str">
        <f>[1]Resumen!A6</f>
        <v>Total Hogares</v>
      </c>
      <c r="B6" s="9">
        <f>[1]Resumen!C6</f>
        <v>1948418.7202633102</v>
      </c>
      <c r="C6" s="9">
        <f>[1]Resumen!E6</f>
        <v>846809.99718637799</v>
      </c>
      <c r="D6" s="9">
        <f>[1]Resumen!G6</f>
        <v>1101608.7230771456</v>
      </c>
      <c r="E6" s="9">
        <f>[1]Resumen!I6</f>
        <v>252204.82379112183</v>
      </c>
      <c r="F6" s="9">
        <f>[1]Resumen!K6</f>
        <v>175790.58918204115</v>
      </c>
      <c r="G6" s="9">
        <f>[1]Resumen!M6</f>
        <v>673613.310104009</v>
      </c>
    </row>
    <row r="7" spans="1:7">
      <c r="A7" s="3" t="str">
        <f>"Poblacion "&amp;[1]Resumen!A7</f>
        <v>Poblacion Total</v>
      </c>
      <c r="B7" s="9">
        <f>[1]Resumen!C7</f>
        <v>8570153.5368769262</v>
      </c>
      <c r="C7" s="9">
        <f>[1]Resumen!E7</f>
        <v>3952396.990307427</v>
      </c>
      <c r="D7" s="9">
        <f>[1]Resumen!G7</f>
        <v>4617756.5465723304</v>
      </c>
      <c r="E7" s="9">
        <f>[1]Resumen!I7</f>
        <v>1083318.9642455066</v>
      </c>
      <c r="F7" s="9">
        <f>[1]Resumen!K7</f>
        <v>700321.89862045145</v>
      </c>
      <c r="G7" s="9">
        <f>[1]Resumen!M7</f>
        <v>2834115.6837065574</v>
      </c>
    </row>
    <row r="8" spans="1:7">
      <c r="A8" s="4" t="str">
        <f>[1]Resumen!A8</f>
        <v>Hombre</v>
      </c>
      <c r="B8" s="9">
        <f>[1]Resumen!C8</f>
        <v>4102079.2495975979</v>
      </c>
      <c r="C8" s="9">
        <f>[1]Resumen!E8</f>
        <v>1973911.9530027395</v>
      </c>
      <c r="D8" s="9">
        <f>[1]Resumen!G8</f>
        <v>2128167.2965941308</v>
      </c>
      <c r="E8" s="9">
        <f>[1]Resumen!I8</f>
        <v>492322.98798307159</v>
      </c>
      <c r="F8" s="9">
        <f>[1]Resumen!K8</f>
        <v>334141.16284974548</v>
      </c>
      <c r="G8" s="9">
        <f>[1]Resumen!M8</f>
        <v>1301703.1457612177</v>
      </c>
    </row>
    <row r="9" spans="1:7">
      <c r="A9" s="4" t="str">
        <f>[1]Resumen!A9</f>
        <v>Mujer</v>
      </c>
      <c r="B9" s="9">
        <f>[1]Resumen!C9</f>
        <v>4468074.2872830518</v>
      </c>
      <c r="C9" s="9">
        <f>[1]Resumen!E9</f>
        <v>1978485.0373039825</v>
      </c>
      <c r="D9" s="9">
        <f>[1]Resumen!G9</f>
        <v>2489589.2499785866</v>
      </c>
      <c r="E9" s="9">
        <f>[1]Resumen!I9</f>
        <v>590995.97626243148</v>
      </c>
      <c r="F9" s="9">
        <f>[1]Resumen!K9</f>
        <v>366180.73577071883</v>
      </c>
      <c r="G9" s="9">
        <f>[1]Resumen!M9</f>
        <v>1532412.5379454051</v>
      </c>
    </row>
    <row r="10" spans="1:7">
      <c r="A10" s="3" t="str">
        <f>[1]Resumen!A10</f>
        <v>Personas por Hogar</v>
      </c>
      <c r="B10" s="5">
        <f>[1]Resumen!D10</f>
        <v>4.398517345245291</v>
      </c>
      <c r="C10" s="5">
        <f>[1]Resumen!F10</f>
        <v>4.6673952875373805</v>
      </c>
      <c r="D10" s="6">
        <f>[1]Resumen!H10</f>
        <v>4.1918300480352118</v>
      </c>
      <c r="E10" s="6">
        <f>[1]Resumen!J10</f>
        <v>4.2953935137368386</v>
      </c>
      <c r="F10" s="6">
        <f>[1]Resumen!L10</f>
        <v>3.9838418079096005</v>
      </c>
      <c r="G10" s="6">
        <f>[1]Resumen!N10</f>
        <v>4.2073332595951793</v>
      </c>
    </row>
    <row r="11" spans="1:7">
      <c r="A11" s="3"/>
      <c r="B11" s="7"/>
      <c r="C11" s="7"/>
      <c r="D11" s="3"/>
      <c r="E11" s="3"/>
      <c r="F11" s="3"/>
      <c r="G11" s="3"/>
    </row>
    <row r="12" spans="1:7">
      <c r="A12" s="3" t="str">
        <f>[1]Resumen!A11</f>
        <v>Poblacion edad de Trabajar</v>
      </c>
      <c r="B12" s="10">
        <f>[1]Resumen!C11</f>
        <v>6748693.4576632427</v>
      </c>
      <c r="C12" s="10">
        <f>[1]Resumen!E11</f>
        <v>3032199.8783817845</v>
      </c>
      <c r="D12" s="10">
        <f>[1]Resumen!G11</f>
        <v>3716493.5792831625</v>
      </c>
      <c r="E12" s="10">
        <f>[1]Resumen!I11</f>
        <v>887883.23561194493</v>
      </c>
      <c r="F12" s="10">
        <f>[1]Resumen!K11</f>
        <v>572739.64389545203</v>
      </c>
      <c r="G12" s="10">
        <f>[1]Resumen!M11</f>
        <v>2255870.6997759738</v>
      </c>
    </row>
    <row r="13" spans="1:7">
      <c r="A13" s="4" t="str">
        <f>[1]Resumen!B12</f>
        <v>Hombre</v>
      </c>
      <c r="B13" s="10">
        <f>[1]Resumen!C12</f>
        <v>3169731.3555271723</v>
      </c>
      <c r="C13" s="10">
        <f>[1]Resumen!E12</f>
        <v>1506940.1602183974</v>
      </c>
      <c r="D13" s="10">
        <f>[1]Resumen!G12</f>
        <v>1662791.1953084704</v>
      </c>
      <c r="E13" s="10">
        <f>[1]Resumen!I12</f>
        <v>393979.95161805913</v>
      </c>
      <c r="F13" s="10">
        <f>[1]Resumen!K12</f>
        <v>262414.62979479646</v>
      </c>
      <c r="G13" s="10">
        <f>[1]Resumen!M12</f>
        <v>1006396.6138955693</v>
      </c>
    </row>
    <row r="14" spans="1:7">
      <c r="A14" s="4" t="str">
        <f>[1]Resumen!B13</f>
        <v>Mujer</v>
      </c>
      <c r="B14" s="10">
        <f>[1]Resumen!C13</f>
        <v>3578962.102138713</v>
      </c>
      <c r="C14" s="10">
        <f>[1]Resumen!E13</f>
        <v>1525259.7181632451</v>
      </c>
      <c r="D14" s="10">
        <f>[1]Resumen!G13</f>
        <v>2053702.3839749997</v>
      </c>
      <c r="E14" s="10">
        <f>[1]Resumen!I13</f>
        <v>493903.28399388172</v>
      </c>
      <c r="F14" s="10">
        <f>[1]Resumen!K13</f>
        <v>310325.01410067768</v>
      </c>
      <c r="G14" s="10">
        <f>[1]Resumen!M13</f>
        <v>1249474.0858803482</v>
      </c>
    </row>
    <row r="15" spans="1:7">
      <c r="A15" s="4"/>
      <c r="B15" s="3"/>
      <c r="C15" s="3"/>
      <c r="D15" s="3"/>
      <c r="E15" s="3"/>
      <c r="F15" s="3"/>
      <c r="G15" s="3"/>
    </row>
    <row r="16" spans="1:7">
      <c r="A16" s="3" t="str">
        <f>[1]Resumen!A14</f>
        <v>Poblacion en edad de 5 a 17 años</v>
      </c>
      <c r="B16" s="14">
        <f>[1]Resumen!C14</f>
        <v>2535287.9994358257</v>
      </c>
      <c r="C16" s="10">
        <f>[1]Resumen!E14</f>
        <v>1278721.4769946225</v>
      </c>
      <c r="D16" s="10">
        <f>[1]Resumen!G14</f>
        <v>1256566.5224412619</v>
      </c>
      <c r="E16" s="10">
        <f>[1]Resumen!I14</f>
        <v>255382.78170297027</v>
      </c>
      <c r="F16" s="10">
        <f>[1]Resumen!K14</f>
        <v>184927.727150825</v>
      </c>
      <c r="G16" s="10">
        <f>[1]Resumen!M14</f>
        <v>816256.01358748437</v>
      </c>
    </row>
    <row r="17" spans="1:7">
      <c r="A17" s="4" t="str">
        <f>[1]Resumen!B15</f>
        <v>Hombre</v>
      </c>
      <c r="B17" s="10">
        <f>[1]Resumen!C15</f>
        <v>1307452.5498306945</v>
      </c>
      <c r="C17" s="10">
        <f>[1]Resumen!E15</f>
        <v>659939.61785292265</v>
      </c>
      <c r="D17" s="10">
        <f>[1]Resumen!G15</f>
        <v>647512.93197784293</v>
      </c>
      <c r="E17" s="10">
        <f>[1]Resumen!I15</f>
        <v>126371.5831941038</v>
      </c>
      <c r="F17" s="10">
        <f>[1]Resumen!K15</f>
        <v>104798.99983327024</v>
      </c>
      <c r="G17" s="10">
        <f>[1]Resumen!M15</f>
        <v>416342.34895047388</v>
      </c>
    </row>
    <row r="18" spans="1:7">
      <c r="A18" s="4" t="str">
        <f>[1]Resumen!B16</f>
        <v>Mujer</v>
      </c>
      <c r="B18" s="10">
        <f>[1]Resumen!C16</f>
        <v>1227835.4496051392</v>
      </c>
      <c r="C18" s="10">
        <f>[1]Resumen!E16</f>
        <v>618781.85914175166</v>
      </c>
      <c r="D18" s="10">
        <f>[1]Resumen!G16</f>
        <v>609053.59046343318</v>
      </c>
      <c r="E18" s="10">
        <f>[1]Resumen!I16</f>
        <v>129011.19850886337</v>
      </c>
      <c r="F18" s="10">
        <f>[1]Resumen!K16</f>
        <v>80128.727317553523</v>
      </c>
      <c r="G18" s="10">
        <f>[1]Resumen!M16</f>
        <v>399913.66463701992</v>
      </c>
    </row>
    <row r="19" spans="1:7">
      <c r="A19" s="4"/>
      <c r="B19" s="10"/>
      <c r="C19" s="10"/>
      <c r="D19" s="10"/>
      <c r="E19" s="10"/>
      <c r="F19" s="10"/>
      <c r="G19" s="10"/>
    </row>
    <row r="20" spans="1:7">
      <c r="A20" s="3" t="str">
        <f>[1]Resumen!A17</f>
        <v>Trabajo infantil</v>
      </c>
      <c r="B20" s="10">
        <f>[1]Resumen!C17</f>
        <v>417254.63753919816</v>
      </c>
      <c r="C20" s="10">
        <f>[1]Resumen!E17</f>
        <v>284701.71849214489</v>
      </c>
      <c r="D20" s="10">
        <f>[1]Resumen!G17</f>
        <v>132552.91904704916</v>
      </c>
      <c r="E20" s="10">
        <f>[1]Resumen!I17</f>
        <v>17122.767765478489</v>
      </c>
      <c r="F20" s="10">
        <f>[1]Resumen!K17</f>
        <v>20657.877146816001</v>
      </c>
      <c r="G20" s="10">
        <f>[1]Resumen!M17</f>
        <v>94772.274134754349</v>
      </c>
    </row>
    <row r="21" spans="1:7">
      <c r="A21" s="4" t="s">
        <v>14</v>
      </c>
      <c r="B21" s="10">
        <f>[1]Resumen!C18</f>
        <v>310642.96880544827</v>
      </c>
      <c r="C21" s="10">
        <f>[1]Resumen!E18</f>
        <v>226667.10105020498</v>
      </c>
      <c r="D21" s="10">
        <f>[1]Resumen!G18</f>
        <v>83975.867755244573</v>
      </c>
      <c r="E21" s="10">
        <f>[1]Resumen!I18</f>
        <v>11062.072075669163</v>
      </c>
      <c r="F21" s="10">
        <f>[1]Resumen!K18</f>
        <v>12712.539782656007</v>
      </c>
      <c r="G21" s="10">
        <f>[1]Resumen!M18</f>
        <v>60201.255896919349</v>
      </c>
    </row>
    <row r="22" spans="1:7">
      <c r="A22" s="4" t="s">
        <v>15</v>
      </c>
      <c r="B22" s="10">
        <f>[1]Resumen!C19</f>
        <v>106611.66873374533</v>
      </c>
      <c r="C22" s="10">
        <f>[1]Resumen!E19</f>
        <v>58034.617441941104</v>
      </c>
      <c r="D22" s="10">
        <f>[1]Resumen!G19</f>
        <v>48577.051291804164</v>
      </c>
      <c r="E22" s="10">
        <f>[1]Resumen!I19</f>
        <v>6060.6956898093213</v>
      </c>
      <c r="F22" s="10">
        <f>[1]Resumen!K19</f>
        <v>7945.337364160001</v>
      </c>
      <c r="G22" s="10">
        <f>[1]Resumen!M19</f>
        <v>34571.018237834847</v>
      </c>
    </row>
    <row r="23" spans="1:7">
      <c r="A23" s="4"/>
      <c r="B23" s="10"/>
      <c r="C23" s="10"/>
      <c r="D23" s="10"/>
      <c r="E23" s="10"/>
      <c r="F23" s="10"/>
      <c r="G23" s="10"/>
    </row>
    <row r="24" spans="1:7">
      <c r="A24" s="3" t="str">
        <f>[1]Resumen!A20</f>
        <v>Poblacion Economicamente Activa</v>
      </c>
      <c r="B24" s="10">
        <f>[1]Resumen!C20</f>
        <v>3935335.3738056868</v>
      </c>
      <c r="C24" s="10">
        <f>[1]Resumen!E20</f>
        <v>1813609.0158003515</v>
      </c>
      <c r="D24" s="10">
        <f>[1]Resumen!G20</f>
        <v>2121726.3580047013</v>
      </c>
      <c r="E24" s="10">
        <f>[1]Resumen!I20</f>
        <v>496872.85122298548</v>
      </c>
      <c r="F24" s="10">
        <f>[1]Resumen!K20</f>
        <v>348184.54664089769</v>
      </c>
      <c r="G24" s="10">
        <f>[1]Resumen!M20</f>
        <v>1276668.9601407163</v>
      </c>
    </row>
    <row r="25" spans="1:7">
      <c r="A25" s="4" t="str">
        <f>[1]Resumen!B21</f>
        <v>Hombre</v>
      </c>
      <c r="B25" s="10">
        <f>[1]Resumen!C21</f>
        <v>2358246.7988586593</v>
      </c>
      <c r="C25" s="10">
        <f>[1]Resumen!E21</f>
        <v>1223327.2713218604</v>
      </c>
      <c r="D25" s="10">
        <f>[1]Resumen!G21</f>
        <v>1134919.5275369715</v>
      </c>
      <c r="E25" s="10">
        <f>[1]Resumen!I21</f>
        <v>263093.236964504</v>
      </c>
      <c r="F25" s="10">
        <f>[1]Resumen!K21</f>
        <v>182007.81566949643</v>
      </c>
      <c r="G25" s="10">
        <f>[1]Resumen!M21</f>
        <v>689818.47490299353</v>
      </c>
    </row>
    <row r="26" spans="1:7">
      <c r="A26" s="4" t="str">
        <f>[1]Resumen!B22</f>
        <v>Mujer</v>
      </c>
      <c r="B26" s="10">
        <f>[1]Resumen!C22</f>
        <v>1577088.5749461234</v>
      </c>
      <c r="C26" s="10">
        <f>[1]Resumen!E22</f>
        <v>590281.7444786597</v>
      </c>
      <c r="D26" s="10">
        <f>[1]Resumen!G22</f>
        <v>986806.83046759712</v>
      </c>
      <c r="E26" s="10">
        <f>[1]Resumen!I22</f>
        <v>233779.61425849202</v>
      </c>
      <c r="F26" s="10">
        <f>[1]Resumen!K22</f>
        <v>166176.73097140741</v>
      </c>
      <c r="G26" s="10">
        <f>[1]Resumen!M22</f>
        <v>586850.48523772275</v>
      </c>
    </row>
    <row r="27" spans="1:7">
      <c r="A27" s="4"/>
      <c r="B27" s="3"/>
      <c r="C27" s="3"/>
      <c r="D27" s="3"/>
      <c r="E27" s="3"/>
      <c r="F27" s="3"/>
      <c r="G27" s="3"/>
    </row>
    <row r="28" spans="1:7">
      <c r="A28" s="3" t="str">
        <f>[1]Resumen!A23</f>
        <v>Ingreso Percapita de los Hogares</v>
      </c>
      <c r="B28" s="3">
        <f>[1]Resumen!D23</f>
        <v>2889.7652746820104</v>
      </c>
      <c r="C28" s="3">
        <f>[1]Resumen!F23</f>
        <v>1873.9042645685279</v>
      </c>
      <c r="D28" s="3">
        <f>[1]Resumen!H23</f>
        <v>3674.8291713003109</v>
      </c>
      <c r="E28" s="3">
        <f>[1]Resumen!J23</f>
        <v>4581.9731708785966</v>
      </c>
      <c r="F28" s="3">
        <f>[1]Resumen!L23</f>
        <v>4618.0761354438255</v>
      </c>
      <c r="G28" s="3">
        <f>[1]Resumen!N23</f>
        <v>3092.4513170209111</v>
      </c>
    </row>
    <row r="29" spans="1:7">
      <c r="A29" s="3"/>
      <c r="B29" s="3"/>
      <c r="C29" s="3"/>
      <c r="D29" s="3"/>
      <c r="E29" s="3"/>
      <c r="F29" s="3"/>
      <c r="G29" s="3"/>
    </row>
    <row r="30" spans="1:7">
      <c r="A30" s="12" t="s">
        <v>16</v>
      </c>
      <c r="B30" s="13">
        <f>[2]Cuadro01!D26</f>
        <v>63.781936379829929</v>
      </c>
      <c r="C30" s="13">
        <f>[2]Cuadro01!D32</f>
        <v>64.839447325195309</v>
      </c>
      <c r="D30" s="13">
        <f>[2]Cuadro01!D28</f>
        <v>62.964685146423285</v>
      </c>
      <c r="E30" s="13">
        <f>[2]Cuadro01!D29</f>
        <v>57.154858583029323</v>
      </c>
      <c r="F30" s="13">
        <f>[2]Cuadro01!D30</f>
        <v>49.620396600566217</v>
      </c>
      <c r="G30" s="13">
        <f>[2]Cuadro01!D31</f>
        <v>68.604457288946165</v>
      </c>
    </row>
    <row r="31" spans="1:7">
      <c r="A31" s="12" t="s">
        <v>17</v>
      </c>
      <c r="B31" s="13">
        <f>[2]Cuadro01!F26</f>
        <v>39.99560424086102</v>
      </c>
      <c r="C31" s="13">
        <f>[2]Cuadro01!F32</f>
        <v>53.618474024927707</v>
      </c>
      <c r="D31" s="13">
        <f>[2]Cuadro01!F28</f>
        <v>29.467763198308333</v>
      </c>
      <c r="E31" s="13">
        <f>[2]Cuadro01!F29</f>
        <v>25.322038644637111</v>
      </c>
      <c r="F31" s="13">
        <f>[2]Cuadro01!F30</f>
        <v>18.526912181302986</v>
      </c>
      <c r="G31" s="13">
        <f>[2]Cuadro01!F31</f>
        <v>33.863169010171063</v>
      </c>
    </row>
    <row r="32" spans="1:7">
      <c r="A32" s="12"/>
      <c r="B32" s="3"/>
      <c r="C32" s="3"/>
      <c r="D32" s="3"/>
      <c r="E32" s="3"/>
      <c r="F32" s="3"/>
      <c r="G32" s="3"/>
    </row>
    <row r="33" spans="1:10">
      <c r="A33" s="3" t="s">
        <v>11</v>
      </c>
      <c r="B33" s="6">
        <f t="shared" ref="B33:G33" si="0">+B24/B12*100</f>
        <v>58.312551881239393</v>
      </c>
      <c r="C33" s="6">
        <f t="shared" si="0"/>
        <v>59.811657824095455</v>
      </c>
      <c r="D33" s="6">
        <f t="shared" si="0"/>
        <v>57.089466529199285</v>
      </c>
      <c r="E33" s="6">
        <f t="shared" si="0"/>
        <v>55.961508371146564</v>
      </c>
      <c r="F33" s="6">
        <f t="shared" si="0"/>
        <v>60.792814038983366</v>
      </c>
      <c r="G33" s="6">
        <f t="shared" si="0"/>
        <v>56.59317975394157</v>
      </c>
    </row>
    <row r="34" spans="1:10">
      <c r="A34" s="3" t="s">
        <v>12</v>
      </c>
      <c r="B34" s="6">
        <f t="shared" ref="B34:G35" si="1">+B25/B13*100</f>
        <v>74.398948502260325</v>
      </c>
      <c r="C34" s="6">
        <f t="shared" si="1"/>
        <v>81.179552023125211</v>
      </c>
      <c r="D34" s="6">
        <f t="shared" si="1"/>
        <v>68.253881229292205</v>
      </c>
      <c r="E34" s="6">
        <f t="shared" si="1"/>
        <v>66.778331202892716</v>
      </c>
      <c r="F34" s="6">
        <f t="shared" si="1"/>
        <v>69.358867610324651</v>
      </c>
      <c r="G34" s="6">
        <f t="shared" si="1"/>
        <v>68.543401813807563</v>
      </c>
    </row>
    <row r="35" spans="1:10">
      <c r="A35" s="3" t="s">
        <v>13</v>
      </c>
      <c r="B35" s="6">
        <f t="shared" si="1"/>
        <v>44.065528774492705</v>
      </c>
      <c r="C35" s="6">
        <f t="shared" si="1"/>
        <v>38.700408687740826</v>
      </c>
      <c r="D35" s="6">
        <f t="shared" si="1"/>
        <v>48.05013804179378</v>
      </c>
      <c r="E35" s="6">
        <f t="shared" si="1"/>
        <v>47.333075489611041</v>
      </c>
      <c r="F35" s="6">
        <f t="shared" si="1"/>
        <v>53.54925430455156</v>
      </c>
      <c r="G35" s="6">
        <f t="shared" si="1"/>
        <v>46.96779964221848</v>
      </c>
    </row>
    <row r="36" spans="1:10">
      <c r="A36" s="3"/>
      <c r="B36" s="3"/>
      <c r="C36" s="3"/>
      <c r="D36" s="3"/>
      <c r="E36" s="3"/>
      <c r="F36" s="3"/>
      <c r="G36" s="3"/>
    </row>
    <row r="37" spans="1:10">
      <c r="A37" s="3" t="str">
        <f>[1]Resumen!A24</f>
        <v>Inactivos</v>
      </c>
      <c r="B37" s="9">
        <f>[1]Resumen!C24</f>
        <v>2829989.7045161915</v>
      </c>
      <c r="C37" s="9">
        <f>[1]Resumen!E24</f>
        <v>1229560.8207562889</v>
      </c>
      <c r="D37" s="9">
        <f>[1]Resumen!G24</f>
        <v>1600428.8837597729</v>
      </c>
      <c r="E37" s="9">
        <f>[1]Resumen!I24</f>
        <v>391392.4339739873</v>
      </c>
      <c r="F37" s="9">
        <f>[1]Resumen!K24</f>
        <v>226183.8914142265</v>
      </c>
      <c r="G37" s="9">
        <f>[1]Resumen!M24</f>
        <v>982852.55837152817</v>
      </c>
    </row>
    <row r="38" spans="1:10">
      <c r="A38" s="3"/>
      <c r="B38" s="9"/>
      <c r="C38" s="9"/>
      <c r="D38" s="9"/>
      <c r="E38" s="9"/>
      <c r="F38" s="9"/>
      <c r="G38" s="9"/>
    </row>
    <row r="39" spans="1:10">
      <c r="A39" s="3" t="s">
        <v>7</v>
      </c>
      <c r="B39" s="9">
        <f t="shared" ref="B39:G39" si="2">+B40+B41</f>
        <v>3647637.0321048121</v>
      </c>
      <c r="C39" s="9">
        <f t="shared" si="2"/>
        <v>1712701.7330344794</v>
      </c>
      <c r="D39" s="9">
        <f t="shared" si="2"/>
        <v>1934935.2990707275</v>
      </c>
      <c r="E39" s="9">
        <f t="shared" si="2"/>
        <v>441909.80864922213</v>
      </c>
      <c r="F39" s="9">
        <f t="shared" si="2"/>
        <v>323534.1374685968</v>
      </c>
      <c r="G39" s="9">
        <f t="shared" si="2"/>
        <v>1169491.3529529511</v>
      </c>
    </row>
    <row r="40" spans="1:10">
      <c r="A40" s="4" t="str">
        <f>[1]Resumen!A25</f>
        <v>Asalariados</v>
      </c>
      <c r="B40" s="9">
        <f>[1]Resumen!C25</f>
        <v>1695791.5673612328</v>
      </c>
      <c r="C40" s="9">
        <f>[1]Resumen!E25</f>
        <v>623463.82640254556</v>
      </c>
      <c r="D40" s="9">
        <f>[1]Resumen!G25</f>
        <v>1072327.7409588429</v>
      </c>
      <c r="E40" s="9">
        <f>[1]Resumen!I25</f>
        <v>272557.64713913458</v>
      </c>
      <c r="F40" s="9">
        <f>[1]Resumen!K25</f>
        <v>185761.98757406222</v>
      </c>
      <c r="G40" s="9">
        <f>[1]Resumen!M25</f>
        <v>614008.10624567664</v>
      </c>
    </row>
    <row r="41" spans="1:10">
      <c r="A41" s="4" t="str">
        <f>[1]Resumen!A26</f>
        <v>No Asalariados</v>
      </c>
      <c r="B41" s="9">
        <f>[1]Resumen!C26</f>
        <v>1951845.4647435793</v>
      </c>
      <c r="C41" s="9">
        <f>[1]Resumen!E26</f>
        <v>1089237.9066319338</v>
      </c>
      <c r="D41" s="9">
        <f>[1]Resumen!G26</f>
        <v>862607.55811188463</v>
      </c>
      <c r="E41" s="9">
        <f>[1]Resumen!I26</f>
        <v>169352.16151008758</v>
      </c>
      <c r="F41" s="9">
        <f>[1]Resumen!K26</f>
        <v>137772.14989453455</v>
      </c>
      <c r="G41" s="9">
        <f>[1]Resumen!M26</f>
        <v>555483.24670727458</v>
      </c>
    </row>
    <row r="42" spans="1:10" ht="6" customHeight="1">
      <c r="A42" s="4"/>
      <c r="B42" s="9"/>
      <c r="C42" s="9"/>
      <c r="D42" s="9"/>
      <c r="E42" s="9"/>
      <c r="F42" s="9"/>
      <c r="G42" s="9"/>
    </row>
    <row r="43" spans="1:10">
      <c r="A43" s="3" t="str">
        <f>[1]Resumen!A27</f>
        <v>Desocupados</v>
      </c>
      <c r="B43" s="9">
        <f>[1]Resumen!C27</f>
        <v>287698.3416999238</v>
      </c>
      <c r="C43" s="9">
        <f>[1]Resumen!E27</f>
        <v>100907.28276607675</v>
      </c>
      <c r="D43" s="9">
        <f>[1]Resumen!G27</f>
        <v>186791.05893384869</v>
      </c>
      <c r="E43" s="9">
        <f>[1]Resumen!I27</f>
        <v>54963.042573772145</v>
      </c>
      <c r="F43" s="9">
        <f>[1]Resumen!K27</f>
        <v>24650.409172306387</v>
      </c>
      <c r="G43" s="9">
        <f>[1]Resumen!M27</f>
        <v>107177.60718777069</v>
      </c>
    </row>
    <row r="44" spans="1:10" ht="6" customHeight="1">
      <c r="A44" s="3"/>
      <c r="B44" s="3"/>
      <c r="C44" s="3"/>
      <c r="D44" s="3"/>
      <c r="E44" s="3"/>
      <c r="F44" s="3"/>
      <c r="G44" s="3"/>
    </row>
    <row r="45" spans="1:10">
      <c r="A45" s="12" t="s">
        <v>18</v>
      </c>
      <c r="B45" s="5">
        <f t="shared" ref="B45:G45" si="3">+B43/B24*100</f>
        <v>7.3106435506080798</v>
      </c>
      <c r="C45" s="5">
        <f t="shared" si="3"/>
        <v>5.5638939753255494</v>
      </c>
      <c r="D45" s="5">
        <f t="shared" si="3"/>
        <v>8.8037299545785626</v>
      </c>
      <c r="E45" s="5">
        <f t="shared" si="3"/>
        <v>11.061792254998041</v>
      </c>
      <c r="F45" s="5">
        <f t="shared" si="3"/>
        <v>7.0796965029380639</v>
      </c>
      <c r="G45" s="5">
        <f t="shared" si="3"/>
        <v>8.3950977531369926</v>
      </c>
    </row>
    <row r="46" spans="1:10">
      <c r="A46" s="3" t="s">
        <v>8</v>
      </c>
      <c r="B46" s="5">
        <f>[1]Resumen!C28/B$39*100</f>
        <v>14.148604848789494</v>
      </c>
      <c r="C46" s="5">
        <f>[1]Resumen!E28/C$39*100</f>
        <v>15.448433700471698</v>
      </c>
      <c r="D46" s="5">
        <f>[1]Resumen!G28/D$39*100</f>
        <v>12.998065537216618</v>
      </c>
      <c r="E46" s="5">
        <f>[1]Resumen!I28/E$39*100</f>
        <v>12.567296734389041</v>
      </c>
      <c r="F46" s="5">
        <f>[1]Resumen!K28/F$39*100</f>
        <v>10.805500982318202</v>
      </c>
      <c r="G46" s="5">
        <f>[1]Resumen!M28/G$39*100</f>
        <v>13.767400375880124</v>
      </c>
      <c r="I46" s="1"/>
      <c r="J46" s="1"/>
    </row>
    <row r="47" spans="1:10">
      <c r="A47" s="3" t="s">
        <v>9</v>
      </c>
      <c r="B47" s="5">
        <f>[1]Resumen!C29/B$39*100</f>
        <v>41.054894528895112</v>
      </c>
      <c r="C47" s="5">
        <f>[1]Resumen!E29/C$39*100</f>
        <v>41.137017435115048</v>
      </c>
      <c r="D47" s="5">
        <f>[1]Resumen!G29/D$39*100</f>
        <v>40.982203703586578</v>
      </c>
      <c r="E47" s="5">
        <f>[1]Resumen!I29/E$39*100</f>
        <v>38.825794789169528</v>
      </c>
      <c r="F47" s="5">
        <f>[1]Resumen!K29/F$39*100</f>
        <v>36.161591355599057</v>
      </c>
      <c r="G47" s="5">
        <f>[1]Resumen!M29/G$39*100</f>
        <v>43.130634217819335</v>
      </c>
      <c r="I47" s="1"/>
      <c r="J47" s="1"/>
    </row>
    <row r="48" spans="1:10">
      <c r="A48" s="8"/>
      <c r="B48" s="8"/>
      <c r="C48" s="8"/>
      <c r="D48" s="8"/>
      <c r="E48" s="8"/>
      <c r="F48" s="8"/>
      <c r="G48" s="8"/>
    </row>
    <row r="49" spans="1:1">
      <c r="A49" s="11" t="s">
        <v>19</v>
      </c>
    </row>
  </sheetData>
  <mergeCells count="5">
    <mergeCell ref="D2:G2"/>
    <mergeCell ref="B2:B3"/>
    <mergeCell ref="C2:C3"/>
    <mergeCell ref="A2:A3"/>
    <mergeCell ref="A1:G1"/>
  </mergeCells>
  <phoneticPr fontId="2" type="noConversion"/>
  <printOptions horizontalCentered="1" verticalCentered="1"/>
  <pageMargins left="0.54" right="0" top="0" bottom="0" header="0" footer="0"/>
  <pageSetup paperSize="9" scale="86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Resumen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ine</cp:lastModifiedBy>
  <cp:lastPrinted>2015-08-13T19:39:39Z</cp:lastPrinted>
  <dcterms:created xsi:type="dcterms:W3CDTF">2006-11-28T20:39:10Z</dcterms:created>
  <dcterms:modified xsi:type="dcterms:W3CDTF">2015-10-16T21:11:24Z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