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meraz\Documents\Trabajo INE\2017\Hogares Junio 2017\CD\simple\Docs\"/>
    </mc:Choice>
  </mc:AlternateContent>
  <bookViews>
    <workbookView xWindow="0" yWindow="0" windowWidth="28800" windowHeight="12435"/>
  </bookViews>
  <sheets>
    <sheet name="Portada" sheetId="4" r:id="rId1"/>
    <sheet name="Resumen" sheetId="1" r:id="rId2"/>
  </sheets>
  <externalReferences>
    <externalReference r:id="rId3"/>
    <externalReference r:id="rId4"/>
  </externalReferences>
  <calcPr calcId="152511" iterate="1" iterateCount="1000"/>
</workbook>
</file>

<file path=xl/calcChain.xml><?xml version="1.0" encoding="utf-8"?>
<calcChain xmlns="http://schemas.openxmlformats.org/spreadsheetml/2006/main">
  <c r="C30" i="1" l="1"/>
  <c r="C31" i="1"/>
  <c r="G31" i="1"/>
  <c r="F31" i="1"/>
  <c r="E31" i="1"/>
  <c r="D31" i="1"/>
  <c r="B31" i="1"/>
  <c r="G30" i="1"/>
  <c r="F30" i="1"/>
  <c r="E30" i="1"/>
  <c r="D30" i="1"/>
  <c r="B30" i="1"/>
  <c r="G41" i="1" l="1"/>
  <c r="F41" i="1"/>
  <c r="E41" i="1"/>
  <c r="D41" i="1"/>
  <c r="C41" i="1"/>
  <c r="B41" i="1"/>
  <c r="C9" i="1" l="1"/>
  <c r="C10" i="1"/>
  <c r="G40" i="1"/>
  <c r="F40" i="1"/>
  <c r="E40" i="1"/>
  <c r="D40" i="1"/>
  <c r="C40" i="1"/>
  <c r="C39" i="1" s="1"/>
  <c r="C46" i="1" s="1"/>
  <c r="B40" i="1"/>
  <c r="B39" i="1" s="1"/>
  <c r="G43" i="1"/>
  <c r="F43" i="1"/>
  <c r="E43" i="1"/>
  <c r="D43" i="1"/>
  <c r="C43" i="1"/>
  <c r="B43" i="1"/>
  <c r="A43" i="1"/>
  <c r="A41" i="1"/>
  <c r="A40" i="1"/>
  <c r="G37" i="1"/>
  <c r="F37" i="1"/>
  <c r="E37" i="1"/>
  <c r="D37" i="1"/>
  <c r="C37" i="1"/>
  <c r="B37" i="1"/>
  <c r="A37" i="1"/>
  <c r="G28" i="1"/>
  <c r="F28" i="1"/>
  <c r="E28" i="1"/>
  <c r="D28" i="1"/>
  <c r="C28" i="1"/>
  <c r="B28" i="1"/>
  <c r="A28" i="1"/>
  <c r="G26" i="1"/>
  <c r="F26" i="1"/>
  <c r="E26" i="1"/>
  <c r="D26" i="1"/>
  <c r="C26" i="1"/>
  <c r="B26" i="1"/>
  <c r="A26" i="1"/>
  <c r="G25" i="1"/>
  <c r="F25" i="1"/>
  <c r="E25" i="1"/>
  <c r="D25" i="1"/>
  <c r="C25" i="1"/>
  <c r="B25" i="1"/>
  <c r="A25" i="1"/>
  <c r="G24" i="1"/>
  <c r="F24" i="1"/>
  <c r="E24" i="1"/>
  <c r="D24" i="1"/>
  <c r="C24" i="1"/>
  <c r="B24" i="1"/>
  <c r="A24" i="1"/>
  <c r="G22" i="1"/>
  <c r="F22" i="1"/>
  <c r="E22" i="1"/>
  <c r="D22" i="1"/>
  <c r="C22" i="1"/>
  <c r="B22" i="1"/>
  <c r="G21" i="1"/>
  <c r="F21" i="1"/>
  <c r="E21" i="1"/>
  <c r="D21" i="1"/>
  <c r="C21" i="1"/>
  <c r="B21" i="1"/>
  <c r="G20" i="1"/>
  <c r="F20" i="1"/>
  <c r="E20" i="1"/>
  <c r="D20" i="1"/>
  <c r="C20" i="1"/>
  <c r="B20" i="1"/>
  <c r="A20" i="1"/>
  <c r="G18" i="1"/>
  <c r="F18" i="1"/>
  <c r="E18" i="1"/>
  <c r="D18" i="1"/>
  <c r="C18" i="1"/>
  <c r="B18" i="1"/>
  <c r="A18" i="1"/>
  <c r="G17" i="1"/>
  <c r="F17" i="1"/>
  <c r="E17" i="1"/>
  <c r="D17" i="1"/>
  <c r="C17" i="1"/>
  <c r="B17" i="1"/>
  <c r="A17" i="1"/>
  <c r="G16" i="1"/>
  <c r="F16" i="1"/>
  <c r="E16" i="1"/>
  <c r="D16" i="1"/>
  <c r="C16" i="1"/>
  <c r="B16" i="1"/>
  <c r="A16" i="1"/>
  <c r="G14" i="1"/>
  <c r="F14" i="1"/>
  <c r="E14" i="1"/>
  <c r="D14" i="1"/>
  <c r="C14" i="1"/>
  <c r="B14" i="1"/>
  <c r="A14" i="1"/>
  <c r="G13" i="1"/>
  <c r="F13" i="1"/>
  <c r="E13" i="1"/>
  <c r="D13" i="1"/>
  <c r="C13" i="1"/>
  <c r="B13" i="1"/>
  <c r="A13" i="1"/>
  <c r="G12" i="1"/>
  <c r="F12" i="1"/>
  <c r="E12" i="1"/>
  <c r="D12" i="1"/>
  <c r="C12" i="1"/>
  <c r="B12" i="1"/>
  <c r="A12" i="1"/>
  <c r="G10" i="1"/>
  <c r="F10" i="1"/>
  <c r="E10" i="1"/>
  <c r="D10" i="1"/>
  <c r="B10" i="1"/>
  <c r="A10" i="1"/>
  <c r="G9" i="1"/>
  <c r="F9" i="1"/>
  <c r="E9" i="1"/>
  <c r="D9" i="1"/>
  <c r="B9" i="1"/>
  <c r="A9" i="1"/>
  <c r="G8" i="1"/>
  <c r="F8" i="1"/>
  <c r="E8" i="1"/>
  <c r="D8" i="1"/>
  <c r="C8" i="1"/>
  <c r="B8" i="1"/>
  <c r="A8" i="1"/>
  <c r="G7" i="1"/>
  <c r="F7" i="1"/>
  <c r="E7" i="1"/>
  <c r="D7" i="1"/>
  <c r="C7" i="1"/>
  <c r="B7" i="1"/>
  <c r="A7" i="1"/>
  <c r="A6" i="1"/>
  <c r="A5" i="1"/>
  <c r="E33" i="1" l="1"/>
  <c r="G35" i="1"/>
  <c r="C33" i="1"/>
  <c r="D34" i="1"/>
  <c r="B45" i="1"/>
  <c r="G33" i="1"/>
  <c r="C35" i="1"/>
  <c r="B33" i="1"/>
  <c r="G34" i="1"/>
  <c r="D33" i="1"/>
  <c r="C34" i="1"/>
  <c r="B35" i="1"/>
  <c r="F35" i="1"/>
  <c r="E34" i="1"/>
  <c r="D35" i="1"/>
  <c r="C45" i="1"/>
  <c r="E45" i="1"/>
  <c r="G45" i="1"/>
  <c r="D45" i="1"/>
  <c r="B47" i="1"/>
  <c r="B46" i="1"/>
  <c r="F45" i="1"/>
  <c r="C47" i="1"/>
  <c r="D39" i="1"/>
  <c r="D46" i="1" s="1"/>
  <c r="E39" i="1"/>
  <c r="E47" i="1" s="1"/>
  <c r="F39" i="1"/>
  <c r="F46" i="1" s="1"/>
  <c r="G39" i="1"/>
  <c r="G46" i="1" s="1"/>
  <c r="B34" i="1"/>
  <c r="F34" i="1"/>
  <c r="E35" i="1"/>
  <c r="F33" i="1"/>
  <c r="F47" i="1" l="1"/>
  <c r="D47" i="1"/>
  <c r="E46" i="1"/>
  <c r="G47" i="1"/>
  <c r="G6" i="1"/>
  <c r="F6" i="1"/>
  <c r="E6" i="1"/>
  <c r="D6" i="1"/>
  <c r="C6" i="1"/>
  <c r="G5" i="1"/>
  <c r="F5" i="1"/>
  <c r="E5" i="1"/>
  <c r="D5" i="1"/>
  <c r="C5" i="1"/>
  <c r="B6" i="1"/>
  <c r="B5" i="1"/>
</calcChain>
</file>

<file path=xl/sharedStrings.xml><?xml version="1.0" encoding="utf-8"?>
<sst xmlns="http://schemas.openxmlformats.org/spreadsheetml/2006/main" count="21" uniqueCount="21">
  <si>
    <t>Total</t>
  </si>
  <si>
    <t>San Pedro Sula</t>
  </si>
  <si>
    <t>Resto Urbano</t>
  </si>
  <si>
    <t>Urbano</t>
  </si>
  <si>
    <t>Total Rural</t>
  </si>
  <si>
    <t>Total Nacional</t>
  </si>
  <si>
    <t>Distrito Central</t>
  </si>
  <si>
    <t>Ocupados</t>
  </si>
  <si>
    <t>Tasa de Subempleo Visible</t>
  </si>
  <si>
    <t>Tasa de Subempleo Invisible</t>
  </si>
  <si>
    <t>Clasificación</t>
  </si>
  <si>
    <t>Tasa de Participación Total</t>
  </si>
  <si>
    <t>Tasa de Participación Masculina</t>
  </si>
  <si>
    <t>Tasa de Participación Femenina</t>
  </si>
  <si>
    <t>Niños</t>
  </si>
  <si>
    <t>Niñas</t>
  </si>
  <si>
    <t>Pobreza</t>
  </si>
  <si>
    <t>Pobreza Extrema</t>
  </si>
  <si>
    <t>Tasa de Desempleo Abierto</t>
  </si>
  <si>
    <t>Cuadro Resumen de Indicadores, según características
principales de los hogares y la población
Año 2017</t>
  </si>
  <si>
    <t>Fuente: Instituto Nacional de Estadística (INE). LVIII Encuesta Permanente de Hogares de Propósitos Múltiples, Junio 2017.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</si>
</sst>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(* #,##0.00_);_(* \(#,##0.00\);_(* &quot;-&quot;??_);_(@_)"/>
    <numFmt numFmtId="165" formatCode="_(* #,##0.0_);_(* \(#,##0.0\);_(* &quot;-&quot;??_);_(@_)"/>
    <numFmt numFmtId="166" formatCode="_(* #,##0_);_(* \(#,##0\);_(* &quot;-&quot;??_);_(@_)"/>
    <numFmt numFmtId="167" formatCode="#,##0.0"/>
  </numFmts>
  <fonts count="6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7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7">
    <xf numFmtId="0" fontId="0" fillId="0" borderId="0" xfId="0"/>
    <xf numFmtId="3" fontId="0" fillId="0" borderId="0" xfId="0" applyNumberFormat="1"/>
    <xf numFmtId="3" fontId="4" fillId="0" borderId="1" xfId="0" applyNumberFormat="1" applyFont="1" applyBorder="1" applyAlignment="1">
      <alignment horizontal="center" vertical="center" wrapText="1"/>
    </xf>
    <xf numFmtId="3" fontId="5" fillId="0" borderId="0" xfId="0" applyNumberFormat="1" applyFont="1"/>
    <xf numFmtId="3" fontId="5" fillId="0" borderId="0" xfId="0" applyNumberFormat="1" applyFont="1" applyAlignment="1">
      <alignment horizontal="left" indent="1"/>
    </xf>
    <xf numFmtId="165" fontId="5" fillId="0" borderId="0" xfId="1" applyNumberFormat="1" applyFont="1"/>
    <xf numFmtId="165" fontId="5" fillId="0" borderId="0" xfId="0" applyNumberFormat="1" applyFont="1"/>
    <xf numFmtId="164" fontId="5" fillId="0" borderId="0" xfId="1" applyFont="1"/>
    <xf numFmtId="0" fontId="0" fillId="0" borderId="2" xfId="0" applyBorder="1"/>
    <xf numFmtId="166" fontId="5" fillId="0" borderId="0" xfId="1" applyNumberFormat="1" applyFont="1"/>
    <xf numFmtId="166" fontId="5" fillId="0" borderId="0" xfId="0" applyNumberFormat="1" applyFont="1"/>
    <xf numFmtId="0" fontId="3" fillId="0" borderId="3" xfId="0" applyFont="1" applyBorder="1" applyAlignment="1">
      <alignment horizontal="left" indent="1"/>
    </xf>
    <xf numFmtId="3" fontId="2" fillId="0" borderId="0" xfId="0" applyNumberFormat="1" applyFont="1"/>
    <xf numFmtId="167" fontId="5" fillId="0" borderId="0" xfId="0" applyNumberFormat="1" applyFont="1"/>
    <xf numFmtId="166" fontId="5" fillId="0" borderId="0" xfId="0" applyNumberFormat="1" applyFont="1" applyFill="1"/>
    <xf numFmtId="3" fontId="4" fillId="0" borderId="1" xfId="0" applyNumberFormat="1" applyFont="1" applyBorder="1" applyAlignment="1">
      <alignment horizontal="center" vertical="center" wrapText="1"/>
    </xf>
    <xf numFmtId="3" fontId="4" fillId="0" borderId="0" xfId="0" applyNumberFormat="1" applyFont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504825</xdr:colOff>
      <xdr:row>16</xdr:row>
      <xdr:rowOff>19050</xdr:rowOff>
    </xdr:to>
    <xdr:sp macro="" textlink="">
      <xdr:nvSpPr>
        <xdr:cNvPr id="1025" name="Oval 1"/>
        <xdr:cNvSpPr>
          <a:spLocks noChangeArrowheads="1"/>
        </xdr:cNvSpPr>
      </xdr:nvSpPr>
      <xdr:spPr bwMode="auto">
        <a:xfrm>
          <a:off x="0" y="0"/>
          <a:ext cx="7362825" cy="2609850"/>
        </a:xfrm>
        <a:prstGeom prst="ellipse">
          <a:avLst/>
        </a:prstGeom>
        <a:ln>
          <a:headEnd/>
          <a:tailEnd/>
        </a:ln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wrap="square" lIns="45720" tIns="36576" rIns="45720" bIns="0" anchor="t" upright="1"/>
        <a:lstStyle/>
        <a:p>
          <a:pPr algn="ctr" rtl="0">
            <a:defRPr sz="1000"/>
          </a:pPr>
          <a:r>
            <a:rPr lang="es-ES" sz="2200" b="1" i="0" u="none" strike="noStrike" cap="none" spc="0" baseline="0">
              <a:ln w="10160">
                <a:solidFill>
                  <a:schemeClr val="accent5"/>
                </a:solidFill>
                <a:prstDash val="solid"/>
              </a:ln>
              <a:solidFill>
                <a:srgbClr val="FFFFFF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  <a:latin typeface="Times New Roman"/>
              <a:cs typeface="Times New Roman"/>
            </a:rPr>
            <a:t>CUADRO RESUMEN</a:t>
          </a:r>
        </a:p>
        <a:p>
          <a:pPr algn="ctr" rtl="0">
            <a:defRPr sz="1000"/>
          </a:pPr>
          <a:r>
            <a:rPr lang="es-ES" sz="2200" b="1" i="0" u="none" strike="noStrike" cap="none" spc="0" baseline="0">
              <a:ln w="10160">
                <a:solidFill>
                  <a:schemeClr val="accent5"/>
                </a:solidFill>
                <a:prstDash val="solid"/>
              </a:ln>
              <a:solidFill>
                <a:srgbClr val="FFFFFF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  <a:latin typeface="Times New Roman"/>
              <a:cs typeface="Times New Roman"/>
            </a:rPr>
            <a:t>ENCUESTA PERMANENTE DE HOGARES DE PROPOSITOS MULTIPLES </a:t>
          </a:r>
        </a:p>
        <a:p>
          <a:pPr algn="ctr" rtl="0">
            <a:defRPr sz="1000"/>
          </a:pPr>
          <a:r>
            <a:rPr lang="es-ES" sz="2200" b="1" i="0" u="none" strike="noStrike" cap="none" spc="0" baseline="0">
              <a:ln w="10160">
                <a:solidFill>
                  <a:schemeClr val="accent5"/>
                </a:solidFill>
                <a:prstDash val="solid"/>
              </a:ln>
              <a:solidFill>
                <a:srgbClr val="FFFFFF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  <a:latin typeface="Times New Roman"/>
              <a:cs typeface="Times New Roman"/>
            </a:rPr>
            <a:t>JUNIO 2017</a:t>
          </a:r>
        </a:p>
      </xdr:txBody>
    </xdr:sp>
    <xdr:clientData/>
  </xdr:twoCellAnchor>
  <xdr:twoCellAnchor editAs="oneCell">
    <xdr:from>
      <xdr:col>1</xdr:col>
      <xdr:colOff>733425</xdr:colOff>
      <xdr:row>16</xdr:row>
      <xdr:rowOff>152400</xdr:rowOff>
    </xdr:from>
    <xdr:to>
      <xdr:col>7</xdr:col>
      <xdr:colOff>475711</xdr:colOff>
      <xdr:row>23</xdr:row>
      <xdr:rowOff>123687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95425" y="2743200"/>
          <a:ext cx="4314286" cy="110476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gares/Publicacion/Vinculos/1.%20Resumen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7.%20Cuadros%20de%20Pobrez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</sheetNames>
    <sheetDataSet>
      <sheetData sheetId="0">
        <row r="5">
          <cell r="A5" t="str">
            <v>Total Viviendas</v>
          </cell>
          <cell r="C5">
            <v>2037114.2996837036</v>
          </cell>
          <cell r="E5">
            <v>886154.36373491737</v>
          </cell>
          <cell r="G5">
            <v>1150959.9359485793</v>
          </cell>
          <cell r="I5">
            <v>291668.10990206583</v>
          </cell>
          <cell r="K5">
            <v>189176.86434187237</v>
          </cell>
          <cell r="M5">
            <v>670114.96170462796</v>
          </cell>
        </row>
        <row r="6">
          <cell r="A6" t="str">
            <v>Total Hogares</v>
          </cell>
          <cell r="C6">
            <v>2060165.4762680647</v>
          </cell>
          <cell r="E6">
            <v>897784.39232779329</v>
          </cell>
          <cell r="G6">
            <v>1162381.0839400601</v>
          </cell>
          <cell r="I6">
            <v>295215.42475222616</v>
          </cell>
          <cell r="K6">
            <v>189705.88241889104</v>
          </cell>
          <cell r="M6">
            <v>677459.77676892793</v>
          </cell>
        </row>
        <row r="7">
          <cell r="A7" t="str">
            <v>Total</v>
          </cell>
          <cell r="C7">
            <v>8859980.2515150439</v>
          </cell>
          <cell r="E7">
            <v>4045396.3210861729</v>
          </cell>
          <cell r="G7">
            <v>4814583.9304299792</v>
          </cell>
          <cell r="I7">
            <v>1261902.5154313669</v>
          </cell>
          <cell r="K7">
            <v>739038.25359506265</v>
          </cell>
          <cell r="M7">
            <v>2813643.1614034218</v>
          </cell>
        </row>
        <row r="8">
          <cell r="A8" t="str">
            <v>Hombre</v>
          </cell>
          <cell r="C8">
            <v>4229009.7753209211</v>
          </cell>
          <cell r="E8">
            <v>2009154.7082226749</v>
          </cell>
          <cell r="G8">
            <v>2219855.0670979307</v>
          </cell>
          <cell r="I8">
            <v>571971.67408046697</v>
          </cell>
          <cell r="K8">
            <v>339862.37339986884</v>
          </cell>
          <cell r="M8">
            <v>1308021.0196175647</v>
          </cell>
        </row>
        <row r="9">
          <cell r="A9" t="str">
            <v>Mujer</v>
          </cell>
          <cell r="C9">
            <v>4630970.4761953056</v>
          </cell>
          <cell r="E9">
            <v>2036241.6128631621</v>
          </cell>
          <cell r="G9">
            <v>2594728.8633318567</v>
          </cell>
          <cell r="I9">
            <v>689930.84135091328</v>
          </cell>
          <cell r="K9">
            <v>399175.88019520062</v>
          </cell>
          <cell r="M9">
            <v>1505622.1417857853</v>
          </cell>
        </row>
        <row r="10">
          <cell r="A10" t="str">
            <v>Personas por Hogar</v>
          </cell>
          <cell r="D10">
            <v>4.3006158260479612</v>
          </cell>
          <cell r="F10">
            <v>4.5059775550301282</v>
          </cell>
          <cell r="H10">
            <v>4.1420012738938095</v>
          </cell>
          <cell r="J10">
            <v>4.2745141670375242</v>
          </cell>
          <cell r="L10">
            <v>3.8957055214723915</v>
          </cell>
          <cell r="N10">
            <v>4.1532254133561288</v>
          </cell>
        </row>
        <row r="11">
          <cell r="A11" t="str">
            <v>Poblacion edad de Trabajar</v>
          </cell>
          <cell r="C11">
            <v>6936384.9751318004</v>
          </cell>
          <cell r="E11">
            <v>3093288.6332484623</v>
          </cell>
          <cell r="G11">
            <v>3843096.3418833134</v>
          </cell>
          <cell r="I11">
            <v>1030626.346003018</v>
          </cell>
          <cell r="K11">
            <v>604773.46564773179</v>
          </cell>
          <cell r="M11">
            <v>2207696.530232715</v>
          </cell>
        </row>
        <row r="12">
          <cell r="B12" t="str">
            <v>Hombre</v>
          </cell>
          <cell r="C12">
            <v>3269481.2841366408</v>
          </cell>
          <cell r="E12">
            <v>1540037.0253155334</v>
          </cell>
          <cell r="G12">
            <v>1729444.2588208213</v>
          </cell>
          <cell r="I12">
            <v>453552.66969981138</v>
          </cell>
          <cell r="K12">
            <v>274454.57835727965</v>
          </cell>
          <cell r="M12">
            <v>1001437.0107636601</v>
          </cell>
        </row>
        <row r="13">
          <cell r="B13" t="str">
            <v>Mujer</v>
          </cell>
          <cell r="C13">
            <v>3666903.6909955712</v>
          </cell>
          <cell r="E13">
            <v>1553251.6079326395</v>
          </cell>
          <cell r="G13">
            <v>2113652.0830626357</v>
          </cell>
          <cell r="I13">
            <v>577073.67630322708</v>
          </cell>
          <cell r="K13">
            <v>330318.88729045138</v>
          </cell>
          <cell r="M13">
            <v>1206259.5194689068</v>
          </cell>
        </row>
        <row r="14">
          <cell r="A14" t="str">
            <v>Poblacion en edad de 5 a 17 años</v>
          </cell>
          <cell r="C14">
            <v>2523193.5212194584</v>
          </cell>
          <cell r="E14">
            <v>1253920.3835832435</v>
          </cell>
          <cell r="G14">
            <v>1269273.1376359502</v>
          </cell>
          <cell r="I14">
            <v>297799.27137147862</v>
          </cell>
          <cell r="K14">
            <v>189684.72169581009</v>
          </cell>
          <cell r="M14">
            <v>781789.14456863329</v>
          </cell>
        </row>
        <row r="15">
          <cell r="B15" t="str">
            <v>Hombre</v>
          </cell>
          <cell r="C15">
            <v>1290030.7251734952</v>
          </cell>
          <cell r="E15">
            <v>643239.24209707754</v>
          </cell>
          <cell r="G15">
            <v>646791.48307641246</v>
          </cell>
          <cell r="I15">
            <v>147739.0944075991</v>
          </cell>
          <cell r="K15">
            <v>95180.932417197619</v>
          </cell>
          <cell r="M15">
            <v>403871.45625161246</v>
          </cell>
        </row>
        <row r="16">
          <cell r="B16" t="str">
            <v>Mujer</v>
          </cell>
          <cell r="C16">
            <v>1233162.7960456659</v>
          </cell>
          <cell r="E16">
            <v>610681.14148617315</v>
          </cell>
          <cell r="G16">
            <v>622481.65455951146</v>
          </cell>
          <cell r="I16">
            <v>150060.17696387685</v>
          </cell>
          <cell r="K16">
            <v>94503.789278613825</v>
          </cell>
          <cell r="M16">
            <v>377917.6883170181</v>
          </cell>
        </row>
        <row r="17">
          <cell r="A17" t="str">
            <v>Trabajo infantil</v>
          </cell>
          <cell r="C17">
            <v>382930.97348538635</v>
          </cell>
          <cell r="E17">
            <v>263932.88539312809</v>
          </cell>
          <cell r="G17">
            <v>118998.08809225702</v>
          </cell>
          <cell r="I17">
            <v>19554.025686377041</v>
          </cell>
          <cell r="K17">
            <v>18177.061126361219</v>
          </cell>
          <cell r="M17">
            <v>81267.001279518838</v>
          </cell>
        </row>
        <row r="18">
          <cell r="C18">
            <v>276585.88966791186</v>
          </cell>
          <cell r="E18">
            <v>208862.15873996291</v>
          </cell>
          <cell r="G18">
            <v>67723.730927948083</v>
          </cell>
          <cell r="I18">
            <v>9131.0511883753879</v>
          </cell>
          <cell r="K18">
            <v>9628.1290017396423</v>
          </cell>
          <cell r="M18">
            <v>48964.550737833117</v>
          </cell>
        </row>
        <row r="19">
          <cell r="C19">
            <v>106345.08381747421</v>
          </cell>
          <cell r="E19">
            <v>55070.726653164726</v>
          </cell>
          <cell r="G19">
            <v>51274.357164309004</v>
          </cell>
          <cell r="I19">
            <v>10422.97449800164</v>
          </cell>
          <cell r="K19">
            <v>8548.9321246215713</v>
          </cell>
          <cell r="M19">
            <v>32302.450541685852</v>
          </cell>
        </row>
        <row r="20">
          <cell r="A20" t="str">
            <v>Poblacion Economicamente Activa</v>
          </cell>
          <cell r="C20">
            <v>4093474.222108868</v>
          </cell>
          <cell r="E20">
            <v>1859967.4519798229</v>
          </cell>
          <cell r="G20">
            <v>2233506.7701287372</v>
          </cell>
          <cell r="I20">
            <v>577445.92539244145</v>
          </cell>
          <cell r="K20">
            <v>369000.68908205663</v>
          </cell>
          <cell r="M20">
            <v>1287060.1556542234</v>
          </cell>
        </row>
        <row r="21">
          <cell r="B21" t="str">
            <v>Hombre</v>
          </cell>
          <cell r="C21">
            <v>2486400.0838296288</v>
          </cell>
          <cell r="E21">
            <v>1284475.3687295767</v>
          </cell>
          <cell r="G21">
            <v>1201924.7150997864</v>
          </cell>
          <cell r="I21">
            <v>298916.0186391219</v>
          </cell>
          <cell r="K21">
            <v>196477.31380472958</v>
          </cell>
          <cell r="M21">
            <v>706531.38265591441</v>
          </cell>
        </row>
        <row r="22">
          <cell r="B22" t="str">
            <v>Mujer</v>
          </cell>
          <cell r="C22">
            <v>1607074.1382791854</v>
          </cell>
          <cell r="E22">
            <v>575492.0832501438</v>
          </cell>
          <cell r="G22">
            <v>1031582.0550289426</v>
          </cell>
          <cell r="I22">
            <v>278529.90675332403</v>
          </cell>
          <cell r="K22">
            <v>172523.37527732528</v>
          </cell>
          <cell r="M22">
            <v>580528.77299828862</v>
          </cell>
        </row>
        <row r="23">
          <cell r="A23" t="str">
            <v>Ingreso Percapita de los Hogares</v>
          </cell>
          <cell r="D23">
            <v>3068.1988970958801</v>
          </cell>
          <cell r="F23">
            <v>1815.5848713237717</v>
          </cell>
          <cell r="H23">
            <v>4038.4785748277186</v>
          </cell>
          <cell r="J23">
            <v>4817.6209588265529</v>
          </cell>
          <cell r="L23">
            <v>4903.5043573816147</v>
          </cell>
          <cell r="N23">
            <v>3460.2327984206518</v>
          </cell>
        </row>
        <row r="24">
          <cell r="A24" t="str">
            <v>Inactivos</v>
          </cell>
          <cell r="C24">
            <v>2861972.3666144521</v>
          </cell>
          <cell r="E24">
            <v>1246027.5107078692</v>
          </cell>
          <cell r="G24">
            <v>1615944.8559063086</v>
          </cell>
          <cell r="I24">
            <v>453837.33076803398</v>
          </cell>
          <cell r="K24">
            <v>236195.99102729023</v>
          </cell>
          <cell r="M24">
            <v>925911.53411090851</v>
          </cell>
        </row>
        <row r="25">
          <cell r="A25" t="str">
            <v>Asalariados</v>
          </cell>
          <cell r="C25">
            <v>1762198.3953286649</v>
          </cell>
          <cell r="E25">
            <v>620517.33533464686</v>
          </cell>
          <cell r="G25">
            <v>1141681.0599938997</v>
          </cell>
          <cell r="I25">
            <v>313630.80616571265</v>
          </cell>
          <cell r="K25">
            <v>201492.40517486708</v>
          </cell>
          <cell r="M25">
            <v>626557.84865330823</v>
          </cell>
        </row>
        <row r="26">
          <cell r="A26" t="str">
            <v>No Asalariados</v>
          </cell>
          <cell r="C26">
            <v>2057779.8369127796</v>
          </cell>
          <cell r="E26">
            <v>1148921.2565441807</v>
          </cell>
          <cell r="G26">
            <v>908858.58036838705</v>
          </cell>
          <cell r="I26">
            <v>207167.56665040771</v>
          </cell>
          <cell r="K26">
            <v>140443.71908691409</v>
          </cell>
          <cell r="M26">
            <v>561247.29463106289</v>
          </cell>
        </row>
        <row r="27">
          <cell r="A27" t="str">
            <v>Desocupados</v>
          </cell>
          <cell r="C27">
            <v>273495.98986728955</v>
          </cell>
          <cell r="E27">
            <v>90528.860100859631</v>
          </cell>
          <cell r="G27">
            <v>182967.12976642948</v>
          </cell>
          <cell r="I27">
            <v>56647.552576324124</v>
          </cell>
          <cell r="K27">
            <v>27064.564820274754</v>
          </cell>
          <cell r="M27">
            <v>99255.012369831064</v>
          </cell>
        </row>
        <row r="28">
          <cell r="C28">
            <v>451544.85167946923</v>
          </cell>
          <cell r="E28">
            <v>218130.30491937726</v>
          </cell>
          <cell r="G28">
            <v>233414.54676009004</v>
          </cell>
          <cell r="I28">
            <v>60939.365604913</v>
          </cell>
          <cell r="K28">
            <v>32481.709928945853</v>
          </cell>
          <cell r="M28">
            <v>139993.47122623198</v>
          </cell>
        </row>
        <row r="29">
          <cell r="C29">
            <v>1688225.3746392606</v>
          </cell>
          <cell r="E29">
            <v>784055.26953267504</v>
          </cell>
          <cell r="G29">
            <v>904170.10510645458</v>
          </cell>
          <cell r="I29">
            <v>212882.68502011037</v>
          </cell>
          <cell r="K29">
            <v>143194.61308741115</v>
          </cell>
          <cell r="M29">
            <v>548092.80699893029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Cuadro01"/>
      <sheetName val="Cuadro02"/>
      <sheetName val="Cuadro03 "/>
      <sheetName val="Cuadro04"/>
      <sheetName val="Cuadro 05"/>
      <sheetName val="Cuadro  06"/>
    </sheetNames>
    <sheetDataSet>
      <sheetData sheetId="0"/>
      <sheetData sheetId="1">
        <row r="26">
          <cell r="D26">
            <v>64.280537195558225</v>
          </cell>
          <cell r="F26">
            <v>40.69416927901824</v>
          </cell>
        </row>
        <row r="28">
          <cell r="D28">
            <v>60.42635795473543</v>
          </cell>
          <cell r="F28">
            <v>26.686570578926279</v>
          </cell>
        </row>
        <row r="29">
          <cell r="D29">
            <v>52.456205739843043</v>
          </cell>
          <cell r="F29">
            <v>20.678345136041525</v>
          </cell>
        </row>
        <row r="30">
          <cell r="D30">
            <v>47.612024957459198</v>
          </cell>
          <cell r="F30">
            <v>14.146341463414732</v>
          </cell>
        </row>
        <row r="31">
          <cell r="D31">
            <v>67.437591017169694</v>
          </cell>
          <cell r="F31">
            <v>32.768047452096077</v>
          </cell>
        </row>
        <row r="32">
          <cell r="D32">
            <v>69.25621491580057</v>
          </cell>
          <cell r="F32">
            <v>58.777733226413766</v>
          </cell>
        </row>
      </sheetData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"/>
  <sheetViews>
    <sheetView tabSelected="1" workbookViewId="0">
      <selection activeCell="M23" sqref="M23"/>
    </sheetView>
  </sheetViews>
  <sheetFormatPr baseColWidth="10" defaultRowHeight="12.75" x14ac:dyDescent="0.2"/>
  <sheetData/>
  <phoneticPr fontId="0" type="noConversion"/>
  <printOptions horizontalCentered="1" verticalCentered="1"/>
  <pageMargins left="0.54" right="0" top="0" bottom="0" header="0" footer="0"/>
  <pageSetup paperSize="9" scale="96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J49"/>
  <sheetViews>
    <sheetView workbookViewId="0">
      <selection activeCell="B30" sqref="B30"/>
    </sheetView>
  </sheetViews>
  <sheetFormatPr baseColWidth="10" defaultRowHeight="12.75" x14ac:dyDescent="0.2"/>
  <cols>
    <col min="1" max="1" width="31.42578125" customWidth="1"/>
    <col min="2" max="2" width="12.42578125" customWidth="1"/>
    <col min="3" max="3" width="11.28515625" customWidth="1"/>
    <col min="4" max="4" width="10.140625" customWidth="1"/>
    <col min="5" max="5" width="9.5703125" customWidth="1"/>
    <col min="6" max="6" width="9.140625" bestFit="1" customWidth="1"/>
    <col min="7" max="7" width="9" bestFit="1" customWidth="1"/>
  </cols>
  <sheetData>
    <row r="1" spans="1:7" ht="39.75" customHeight="1" x14ac:dyDescent="0.2">
      <c r="A1" s="16" t="s">
        <v>19</v>
      </c>
      <c r="B1" s="16"/>
      <c r="C1" s="16"/>
      <c r="D1" s="16"/>
      <c r="E1" s="16"/>
      <c r="F1" s="16"/>
      <c r="G1" s="16"/>
    </row>
    <row r="2" spans="1:7" x14ac:dyDescent="0.2">
      <c r="A2" s="15" t="s">
        <v>10</v>
      </c>
      <c r="B2" s="15" t="s">
        <v>5</v>
      </c>
      <c r="C2" s="15" t="s">
        <v>4</v>
      </c>
      <c r="D2" s="15" t="s">
        <v>3</v>
      </c>
      <c r="E2" s="15"/>
      <c r="F2" s="15"/>
      <c r="G2" s="15"/>
    </row>
    <row r="3" spans="1:7" ht="22.5" x14ac:dyDescent="0.2">
      <c r="A3" s="15"/>
      <c r="B3" s="15"/>
      <c r="C3" s="15"/>
      <c r="D3" s="2" t="s">
        <v>0</v>
      </c>
      <c r="E3" s="2" t="s">
        <v>6</v>
      </c>
      <c r="F3" s="2" t="s">
        <v>1</v>
      </c>
      <c r="G3" s="2" t="s">
        <v>2</v>
      </c>
    </row>
    <row r="4" spans="1:7" ht="6" customHeight="1" x14ac:dyDescent="0.2">
      <c r="A4" s="3"/>
      <c r="B4" s="3"/>
      <c r="C4" s="3"/>
      <c r="D4" s="3"/>
      <c r="E4" s="3"/>
      <c r="F4" s="3"/>
      <c r="G4" s="3"/>
    </row>
    <row r="5" spans="1:7" x14ac:dyDescent="0.2">
      <c r="A5" s="3" t="str">
        <f>[1]Resumen!A5</f>
        <v>Total Viviendas</v>
      </c>
      <c r="B5" s="9">
        <f>[1]Resumen!C5</f>
        <v>2037114.2996837036</v>
      </c>
      <c r="C5" s="9">
        <f>[1]Resumen!E5</f>
        <v>886154.36373491737</v>
      </c>
      <c r="D5" s="9">
        <f>[1]Resumen!G5</f>
        <v>1150959.9359485793</v>
      </c>
      <c r="E5" s="9">
        <f>[1]Resumen!I5</f>
        <v>291668.10990206583</v>
      </c>
      <c r="F5" s="9">
        <f>[1]Resumen!K5</f>
        <v>189176.86434187237</v>
      </c>
      <c r="G5" s="9">
        <f>[1]Resumen!M5</f>
        <v>670114.96170462796</v>
      </c>
    </row>
    <row r="6" spans="1:7" x14ac:dyDescent="0.2">
      <c r="A6" s="3" t="str">
        <f>[1]Resumen!A6</f>
        <v>Total Hogares</v>
      </c>
      <c r="B6" s="9">
        <f>[1]Resumen!C6</f>
        <v>2060165.4762680647</v>
      </c>
      <c r="C6" s="9">
        <f>[1]Resumen!E6</f>
        <v>897784.39232779329</v>
      </c>
      <c r="D6" s="9">
        <f>[1]Resumen!G6</f>
        <v>1162381.0839400601</v>
      </c>
      <c r="E6" s="9">
        <f>[1]Resumen!I6</f>
        <v>295215.42475222616</v>
      </c>
      <c r="F6" s="9">
        <f>[1]Resumen!K6</f>
        <v>189705.88241889104</v>
      </c>
      <c r="G6" s="9">
        <f>[1]Resumen!M6</f>
        <v>677459.77676892793</v>
      </c>
    </row>
    <row r="7" spans="1:7" x14ac:dyDescent="0.2">
      <c r="A7" s="3" t="str">
        <f>"Poblacion "&amp;[1]Resumen!A7</f>
        <v>Poblacion Total</v>
      </c>
      <c r="B7" s="9">
        <f>[1]Resumen!C7</f>
        <v>8859980.2515150439</v>
      </c>
      <c r="C7" s="9">
        <f>[1]Resumen!E7</f>
        <v>4045396.3210861729</v>
      </c>
      <c r="D7" s="9">
        <f>[1]Resumen!G7</f>
        <v>4814583.9304299792</v>
      </c>
      <c r="E7" s="9">
        <f>[1]Resumen!I7</f>
        <v>1261902.5154313669</v>
      </c>
      <c r="F7" s="9">
        <f>[1]Resumen!K7</f>
        <v>739038.25359506265</v>
      </c>
      <c r="G7" s="9">
        <f>[1]Resumen!M7</f>
        <v>2813643.1614034218</v>
      </c>
    </row>
    <row r="8" spans="1:7" x14ac:dyDescent="0.2">
      <c r="A8" s="4" t="str">
        <f>[1]Resumen!A8</f>
        <v>Hombre</v>
      </c>
      <c r="B8" s="9">
        <f>[1]Resumen!C8</f>
        <v>4229009.7753209211</v>
      </c>
      <c r="C8" s="9">
        <f>[1]Resumen!E8</f>
        <v>2009154.7082226749</v>
      </c>
      <c r="D8" s="9">
        <f>[1]Resumen!G8</f>
        <v>2219855.0670979307</v>
      </c>
      <c r="E8" s="9">
        <f>[1]Resumen!I8</f>
        <v>571971.67408046697</v>
      </c>
      <c r="F8" s="9">
        <f>[1]Resumen!K8</f>
        <v>339862.37339986884</v>
      </c>
      <c r="G8" s="9">
        <f>[1]Resumen!M8</f>
        <v>1308021.0196175647</v>
      </c>
    </row>
    <row r="9" spans="1:7" x14ac:dyDescent="0.2">
      <c r="A9" s="4" t="str">
        <f>[1]Resumen!A9</f>
        <v>Mujer</v>
      </c>
      <c r="B9" s="9">
        <f>[1]Resumen!C9</f>
        <v>4630970.4761953056</v>
      </c>
      <c r="C9" s="9">
        <f>[1]Resumen!E9</f>
        <v>2036241.6128631621</v>
      </c>
      <c r="D9" s="9">
        <f>[1]Resumen!G9</f>
        <v>2594728.8633318567</v>
      </c>
      <c r="E9" s="9">
        <f>[1]Resumen!I9</f>
        <v>689930.84135091328</v>
      </c>
      <c r="F9" s="9">
        <f>[1]Resumen!K9</f>
        <v>399175.88019520062</v>
      </c>
      <c r="G9" s="9">
        <f>[1]Resumen!M9</f>
        <v>1505622.1417857853</v>
      </c>
    </row>
    <row r="10" spans="1:7" x14ac:dyDescent="0.2">
      <c r="A10" s="3" t="str">
        <f>[1]Resumen!A10</f>
        <v>Personas por Hogar</v>
      </c>
      <c r="B10" s="5">
        <f>[1]Resumen!D10</f>
        <v>4.3006158260479612</v>
      </c>
      <c r="C10" s="5">
        <f>[1]Resumen!F10</f>
        <v>4.5059775550301282</v>
      </c>
      <c r="D10" s="6">
        <f>[1]Resumen!H10</f>
        <v>4.1420012738938095</v>
      </c>
      <c r="E10" s="6">
        <f>[1]Resumen!J10</f>
        <v>4.2745141670375242</v>
      </c>
      <c r="F10" s="6">
        <f>[1]Resumen!L10</f>
        <v>3.8957055214723915</v>
      </c>
      <c r="G10" s="6">
        <f>[1]Resumen!N10</f>
        <v>4.1532254133561288</v>
      </c>
    </row>
    <row r="11" spans="1:7" x14ac:dyDescent="0.2">
      <c r="A11" s="3"/>
      <c r="B11" s="7"/>
      <c r="C11" s="7"/>
      <c r="D11" s="3"/>
      <c r="E11" s="3"/>
      <c r="F11" s="3"/>
      <c r="G11" s="3"/>
    </row>
    <row r="12" spans="1:7" x14ac:dyDescent="0.2">
      <c r="A12" s="3" t="str">
        <f>[1]Resumen!A11</f>
        <v>Poblacion edad de Trabajar</v>
      </c>
      <c r="B12" s="10">
        <f>[1]Resumen!C11</f>
        <v>6936384.9751318004</v>
      </c>
      <c r="C12" s="10">
        <f>[1]Resumen!E11</f>
        <v>3093288.6332484623</v>
      </c>
      <c r="D12" s="10">
        <f>[1]Resumen!G11</f>
        <v>3843096.3418833134</v>
      </c>
      <c r="E12" s="10">
        <f>[1]Resumen!I11</f>
        <v>1030626.346003018</v>
      </c>
      <c r="F12" s="10">
        <f>[1]Resumen!K11</f>
        <v>604773.46564773179</v>
      </c>
      <c r="G12" s="10">
        <f>[1]Resumen!M11</f>
        <v>2207696.530232715</v>
      </c>
    </row>
    <row r="13" spans="1:7" x14ac:dyDescent="0.2">
      <c r="A13" s="4" t="str">
        <f>[1]Resumen!B12</f>
        <v>Hombre</v>
      </c>
      <c r="B13" s="10">
        <f>[1]Resumen!C12</f>
        <v>3269481.2841366408</v>
      </c>
      <c r="C13" s="10">
        <f>[1]Resumen!E12</f>
        <v>1540037.0253155334</v>
      </c>
      <c r="D13" s="10">
        <f>[1]Resumen!G12</f>
        <v>1729444.2588208213</v>
      </c>
      <c r="E13" s="10">
        <f>[1]Resumen!I12</f>
        <v>453552.66969981138</v>
      </c>
      <c r="F13" s="10">
        <f>[1]Resumen!K12</f>
        <v>274454.57835727965</v>
      </c>
      <c r="G13" s="10">
        <f>[1]Resumen!M12</f>
        <v>1001437.0107636601</v>
      </c>
    </row>
    <row r="14" spans="1:7" x14ac:dyDescent="0.2">
      <c r="A14" s="4" t="str">
        <f>[1]Resumen!B13</f>
        <v>Mujer</v>
      </c>
      <c r="B14" s="10">
        <f>[1]Resumen!C13</f>
        <v>3666903.6909955712</v>
      </c>
      <c r="C14" s="10">
        <f>[1]Resumen!E13</f>
        <v>1553251.6079326395</v>
      </c>
      <c r="D14" s="10">
        <f>[1]Resumen!G13</f>
        <v>2113652.0830626357</v>
      </c>
      <c r="E14" s="10">
        <f>[1]Resumen!I13</f>
        <v>577073.67630322708</v>
      </c>
      <c r="F14" s="10">
        <f>[1]Resumen!K13</f>
        <v>330318.88729045138</v>
      </c>
      <c r="G14" s="10">
        <f>[1]Resumen!M13</f>
        <v>1206259.5194689068</v>
      </c>
    </row>
    <row r="15" spans="1:7" x14ac:dyDescent="0.2">
      <c r="A15" s="4"/>
      <c r="B15" s="3"/>
      <c r="C15" s="3"/>
      <c r="D15" s="3"/>
      <c r="E15" s="3"/>
      <c r="F15" s="3"/>
      <c r="G15" s="3"/>
    </row>
    <row r="16" spans="1:7" x14ac:dyDescent="0.2">
      <c r="A16" s="3" t="str">
        <f>[1]Resumen!A14</f>
        <v>Poblacion en edad de 5 a 17 años</v>
      </c>
      <c r="B16" s="14">
        <f>[1]Resumen!C14</f>
        <v>2523193.5212194584</v>
      </c>
      <c r="C16" s="10">
        <f>[1]Resumen!E14</f>
        <v>1253920.3835832435</v>
      </c>
      <c r="D16" s="10">
        <f>[1]Resumen!G14</f>
        <v>1269273.1376359502</v>
      </c>
      <c r="E16" s="10">
        <f>[1]Resumen!I14</f>
        <v>297799.27137147862</v>
      </c>
      <c r="F16" s="10">
        <f>[1]Resumen!K14</f>
        <v>189684.72169581009</v>
      </c>
      <c r="G16" s="10">
        <f>[1]Resumen!M14</f>
        <v>781789.14456863329</v>
      </c>
    </row>
    <row r="17" spans="1:7" x14ac:dyDescent="0.2">
      <c r="A17" s="4" t="str">
        <f>[1]Resumen!B15</f>
        <v>Hombre</v>
      </c>
      <c r="B17" s="10">
        <f>[1]Resumen!C15</f>
        <v>1290030.7251734952</v>
      </c>
      <c r="C17" s="10">
        <f>[1]Resumen!E15</f>
        <v>643239.24209707754</v>
      </c>
      <c r="D17" s="10">
        <f>[1]Resumen!G15</f>
        <v>646791.48307641246</v>
      </c>
      <c r="E17" s="10">
        <f>[1]Resumen!I15</f>
        <v>147739.0944075991</v>
      </c>
      <c r="F17" s="10">
        <f>[1]Resumen!K15</f>
        <v>95180.932417197619</v>
      </c>
      <c r="G17" s="10">
        <f>[1]Resumen!M15</f>
        <v>403871.45625161246</v>
      </c>
    </row>
    <row r="18" spans="1:7" x14ac:dyDescent="0.2">
      <c r="A18" s="4" t="str">
        <f>[1]Resumen!B16</f>
        <v>Mujer</v>
      </c>
      <c r="B18" s="10">
        <f>[1]Resumen!C16</f>
        <v>1233162.7960456659</v>
      </c>
      <c r="C18" s="10">
        <f>[1]Resumen!E16</f>
        <v>610681.14148617315</v>
      </c>
      <c r="D18" s="10">
        <f>[1]Resumen!G16</f>
        <v>622481.65455951146</v>
      </c>
      <c r="E18" s="10">
        <f>[1]Resumen!I16</f>
        <v>150060.17696387685</v>
      </c>
      <c r="F18" s="10">
        <f>[1]Resumen!K16</f>
        <v>94503.789278613825</v>
      </c>
      <c r="G18" s="10">
        <f>[1]Resumen!M16</f>
        <v>377917.6883170181</v>
      </c>
    </row>
    <row r="19" spans="1:7" x14ac:dyDescent="0.2">
      <c r="A19" s="4"/>
      <c r="B19" s="10"/>
      <c r="C19" s="10"/>
      <c r="D19" s="10"/>
      <c r="E19" s="10"/>
      <c r="F19" s="10"/>
      <c r="G19" s="10"/>
    </row>
    <row r="20" spans="1:7" x14ac:dyDescent="0.2">
      <c r="A20" s="3" t="str">
        <f>[1]Resumen!A17</f>
        <v>Trabajo infantil</v>
      </c>
      <c r="B20" s="10">
        <f>[1]Resumen!C17</f>
        <v>382930.97348538635</v>
      </c>
      <c r="C20" s="10">
        <f>[1]Resumen!E17</f>
        <v>263932.88539312809</v>
      </c>
      <c r="D20" s="10">
        <f>[1]Resumen!G17</f>
        <v>118998.08809225702</v>
      </c>
      <c r="E20" s="10">
        <f>[1]Resumen!I17</f>
        <v>19554.025686377041</v>
      </c>
      <c r="F20" s="10">
        <f>[1]Resumen!K17</f>
        <v>18177.061126361219</v>
      </c>
      <c r="G20" s="10">
        <f>[1]Resumen!M17</f>
        <v>81267.001279518838</v>
      </c>
    </row>
    <row r="21" spans="1:7" x14ac:dyDescent="0.2">
      <c r="A21" s="4" t="s">
        <v>14</v>
      </c>
      <c r="B21" s="10">
        <f>[1]Resumen!C18</f>
        <v>276585.88966791186</v>
      </c>
      <c r="C21" s="10">
        <f>[1]Resumen!E18</f>
        <v>208862.15873996291</v>
      </c>
      <c r="D21" s="10">
        <f>[1]Resumen!G18</f>
        <v>67723.730927948083</v>
      </c>
      <c r="E21" s="10">
        <f>[1]Resumen!I18</f>
        <v>9131.0511883753879</v>
      </c>
      <c r="F21" s="10">
        <f>[1]Resumen!K18</f>
        <v>9628.1290017396423</v>
      </c>
      <c r="G21" s="10">
        <f>[1]Resumen!M18</f>
        <v>48964.550737833117</v>
      </c>
    </row>
    <row r="22" spans="1:7" x14ac:dyDescent="0.2">
      <c r="A22" s="4" t="s">
        <v>15</v>
      </c>
      <c r="B22" s="10">
        <f>[1]Resumen!C19</f>
        <v>106345.08381747421</v>
      </c>
      <c r="C22" s="10">
        <f>[1]Resumen!E19</f>
        <v>55070.726653164726</v>
      </c>
      <c r="D22" s="10">
        <f>[1]Resumen!G19</f>
        <v>51274.357164309004</v>
      </c>
      <c r="E22" s="10">
        <f>[1]Resumen!I19</f>
        <v>10422.97449800164</v>
      </c>
      <c r="F22" s="10">
        <f>[1]Resumen!K19</f>
        <v>8548.9321246215713</v>
      </c>
      <c r="G22" s="10">
        <f>[1]Resumen!M19</f>
        <v>32302.450541685852</v>
      </c>
    </row>
    <row r="23" spans="1:7" x14ac:dyDescent="0.2">
      <c r="A23" s="4"/>
      <c r="B23" s="10"/>
      <c r="C23" s="10"/>
      <c r="D23" s="10"/>
      <c r="E23" s="10"/>
      <c r="F23" s="10"/>
      <c r="G23" s="10"/>
    </row>
    <row r="24" spans="1:7" x14ac:dyDescent="0.2">
      <c r="A24" s="3" t="str">
        <f>[1]Resumen!A20</f>
        <v>Poblacion Economicamente Activa</v>
      </c>
      <c r="B24" s="10">
        <f>[1]Resumen!C20</f>
        <v>4093474.222108868</v>
      </c>
      <c r="C24" s="10">
        <f>[1]Resumen!E20</f>
        <v>1859967.4519798229</v>
      </c>
      <c r="D24" s="10">
        <f>[1]Resumen!G20</f>
        <v>2233506.7701287372</v>
      </c>
      <c r="E24" s="10">
        <f>[1]Resumen!I20</f>
        <v>577445.92539244145</v>
      </c>
      <c r="F24" s="10">
        <f>[1]Resumen!K20</f>
        <v>369000.68908205663</v>
      </c>
      <c r="G24" s="10">
        <f>[1]Resumen!M20</f>
        <v>1287060.1556542234</v>
      </c>
    </row>
    <row r="25" spans="1:7" x14ac:dyDescent="0.2">
      <c r="A25" s="4" t="str">
        <f>[1]Resumen!B21</f>
        <v>Hombre</v>
      </c>
      <c r="B25" s="10">
        <f>[1]Resumen!C21</f>
        <v>2486400.0838296288</v>
      </c>
      <c r="C25" s="10">
        <f>[1]Resumen!E21</f>
        <v>1284475.3687295767</v>
      </c>
      <c r="D25" s="10">
        <f>[1]Resumen!G21</f>
        <v>1201924.7150997864</v>
      </c>
      <c r="E25" s="10">
        <f>[1]Resumen!I21</f>
        <v>298916.0186391219</v>
      </c>
      <c r="F25" s="10">
        <f>[1]Resumen!K21</f>
        <v>196477.31380472958</v>
      </c>
      <c r="G25" s="10">
        <f>[1]Resumen!M21</f>
        <v>706531.38265591441</v>
      </c>
    </row>
    <row r="26" spans="1:7" x14ac:dyDescent="0.2">
      <c r="A26" s="4" t="str">
        <f>[1]Resumen!B22</f>
        <v>Mujer</v>
      </c>
      <c r="B26" s="10">
        <f>[1]Resumen!C22</f>
        <v>1607074.1382791854</v>
      </c>
      <c r="C26" s="10">
        <f>[1]Resumen!E22</f>
        <v>575492.0832501438</v>
      </c>
      <c r="D26" s="10">
        <f>[1]Resumen!G22</f>
        <v>1031582.0550289426</v>
      </c>
      <c r="E26" s="10">
        <f>[1]Resumen!I22</f>
        <v>278529.90675332403</v>
      </c>
      <c r="F26" s="10">
        <f>[1]Resumen!K22</f>
        <v>172523.37527732528</v>
      </c>
      <c r="G26" s="10">
        <f>[1]Resumen!M22</f>
        <v>580528.77299828862</v>
      </c>
    </row>
    <row r="27" spans="1:7" x14ac:dyDescent="0.2">
      <c r="A27" s="4"/>
      <c r="B27" s="3"/>
      <c r="C27" s="3"/>
      <c r="D27" s="3"/>
      <c r="E27" s="3"/>
      <c r="F27" s="3"/>
      <c r="G27" s="3"/>
    </row>
    <row r="28" spans="1:7" x14ac:dyDescent="0.2">
      <c r="A28" s="3" t="str">
        <f>[1]Resumen!A23</f>
        <v>Ingreso Percapita de los Hogares</v>
      </c>
      <c r="B28" s="3">
        <f>[1]Resumen!D23</f>
        <v>3068.1988970958801</v>
      </c>
      <c r="C28" s="3">
        <f>[1]Resumen!F23</f>
        <v>1815.5848713237717</v>
      </c>
      <c r="D28" s="3">
        <f>[1]Resumen!H23</f>
        <v>4038.4785748277186</v>
      </c>
      <c r="E28" s="3">
        <f>[1]Resumen!J23</f>
        <v>4817.6209588265529</v>
      </c>
      <c r="F28" s="3">
        <f>[1]Resumen!L23</f>
        <v>4903.5043573816147</v>
      </c>
      <c r="G28" s="3">
        <f>[1]Resumen!N23</f>
        <v>3460.2327984206518</v>
      </c>
    </row>
    <row r="29" spans="1:7" x14ac:dyDescent="0.2">
      <c r="A29" s="3"/>
      <c r="B29" s="3"/>
      <c r="C29" s="3"/>
      <c r="D29" s="3"/>
      <c r="E29" s="3"/>
      <c r="F29" s="3"/>
      <c r="G29" s="3"/>
    </row>
    <row r="30" spans="1:7" x14ac:dyDescent="0.2">
      <c r="A30" s="12" t="s">
        <v>16</v>
      </c>
      <c r="B30" s="13">
        <f>[2]Cuadro01!D26</f>
        <v>64.280537195558225</v>
      </c>
      <c r="C30" s="13">
        <f>[2]Cuadro01!D32</f>
        <v>69.25621491580057</v>
      </c>
      <c r="D30" s="13">
        <f>[2]Cuadro01!D28</f>
        <v>60.42635795473543</v>
      </c>
      <c r="E30" s="13">
        <f>[2]Cuadro01!D29</f>
        <v>52.456205739843043</v>
      </c>
      <c r="F30" s="13">
        <f>[2]Cuadro01!D30</f>
        <v>47.612024957459198</v>
      </c>
      <c r="G30" s="13">
        <f>[2]Cuadro01!D31</f>
        <v>67.437591017169694</v>
      </c>
    </row>
    <row r="31" spans="1:7" x14ac:dyDescent="0.2">
      <c r="A31" s="12" t="s">
        <v>17</v>
      </c>
      <c r="B31" s="13">
        <f>[2]Cuadro01!F26</f>
        <v>40.69416927901824</v>
      </c>
      <c r="C31" s="13">
        <f>[2]Cuadro01!F32</f>
        <v>58.777733226413766</v>
      </c>
      <c r="D31" s="13">
        <f>[2]Cuadro01!F28</f>
        <v>26.686570578926279</v>
      </c>
      <c r="E31" s="13">
        <f>[2]Cuadro01!F29</f>
        <v>20.678345136041525</v>
      </c>
      <c r="F31" s="13">
        <f>[2]Cuadro01!F30</f>
        <v>14.146341463414732</v>
      </c>
      <c r="G31" s="13">
        <f>[2]Cuadro01!F31</f>
        <v>32.768047452096077</v>
      </c>
    </row>
    <row r="32" spans="1:7" x14ac:dyDescent="0.2">
      <c r="A32" s="12"/>
      <c r="B32" s="3"/>
      <c r="C32" s="3"/>
      <c r="D32" s="3"/>
      <c r="E32" s="3"/>
      <c r="F32" s="3"/>
      <c r="G32" s="3"/>
    </row>
    <row r="33" spans="1:10" x14ac:dyDescent="0.2">
      <c r="A33" s="3" t="s">
        <v>11</v>
      </c>
      <c r="B33" s="6">
        <f t="shared" ref="B33:G33" si="0">+B24/B12*100</f>
        <v>59.014518899754208</v>
      </c>
      <c r="C33" s="6">
        <f t="shared" si="0"/>
        <v>60.129127039352639</v>
      </c>
      <c r="D33" s="6">
        <f t="shared" si="0"/>
        <v>58.117376496322883</v>
      </c>
      <c r="E33" s="6">
        <f t="shared" si="0"/>
        <v>56.028640023796804</v>
      </c>
      <c r="F33" s="6">
        <f t="shared" si="0"/>
        <v>61.014695591322784</v>
      </c>
      <c r="G33" s="6">
        <f t="shared" si="0"/>
        <v>58.298780562859029</v>
      </c>
    </row>
    <row r="34" spans="1:10" x14ac:dyDescent="0.2">
      <c r="A34" s="3" t="s">
        <v>12</v>
      </c>
      <c r="B34" s="6">
        <f t="shared" ref="B34:G35" si="1">+B25/B13*100</f>
        <v>76.048763328100918</v>
      </c>
      <c r="C34" s="6">
        <f t="shared" si="1"/>
        <v>83.405486206827035</v>
      </c>
      <c r="D34" s="6">
        <f t="shared" si="1"/>
        <v>69.497742351019113</v>
      </c>
      <c r="E34" s="6">
        <f t="shared" si="1"/>
        <v>65.905469994689398</v>
      </c>
      <c r="F34" s="6">
        <f t="shared" si="1"/>
        <v>71.588280647648446</v>
      </c>
      <c r="G34" s="6">
        <f t="shared" si="1"/>
        <v>70.55175463478615</v>
      </c>
    </row>
    <row r="35" spans="1:10" x14ac:dyDescent="0.2">
      <c r="A35" s="3" t="s">
        <v>13</v>
      </c>
      <c r="B35" s="6">
        <f t="shared" si="1"/>
        <v>43.82646160643673</v>
      </c>
      <c r="C35" s="6">
        <f t="shared" si="1"/>
        <v>37.050795911688596</v>
      </c>
      <c r="D35" s="6">
        <f t="shared" si="1"/>
        <v>48.805669736061894</v>
      </c>
      <c r="E35" s="6">
        <f t="shared" si="1"/>
        <v>48.265917887228092</v>
      </c>
      <c r="F35" s="6">
        <f t="shared" si="1"/>
        <v>52.229340166559844</v>
      </c>
      <c r="G35" s="6">
        <f t="shared" si="1"/>
        <v>48.1263578548905</v>
      </c>
    </row>
    <row r="36" spans="1:10" x14ac:dyDescent="0.2">
      <c r="A36" s="3"/>
      <c r="B36" s="3"/>
      <c r="C36" s="3"/>
      <c r="D36" s="3"/>
      <c r="E36" s="3"/>
      <c r="F36" s="3"/>
      <c r="G36" s="3"/>
    </row>
    <row r="37" spans="1:10" x14ac:dyDescent="0.2">
      <c r="A37" s="3" t="str">
        <f>[1]Resumen!A24</f>
        <v>Inactivos</v>
      </c>
      <c r="B37" s="9">
        <f>[1]Resumen!C24</f>
        <v>2861972.3666144521</v>
      </c>
      <c r="C37" s="9">
        <f>[1]Resumen!E24</f>
        <v>1246027.5107078692</v>
      </c>
      <c r="D37" s="9">
        <f>[1]Resumen!G24</f>
        <v>1615944.8559063086</v>
      </c>
      <c r="E37" s="9">
        <f>[1]Resumen!I24</f>
        <v>453837.33076803398</v>
      </c>
      <c r="F37" s="9">
        <f>[1]Resumen!K24</f>
        <v>236195.99102729023</v>
      </c>
      <c r="G37" s="9">
        <f>[1]Resumen!M24</f>
        <v>925911.53411090851</v>
      </c>
    </row>
    <row r="38" spans="1:10" x14ac:dyDescent="0.2">
      <c r="A38" s="3"/>
      <c r="B38" s="9"/>
      <c r="C38" s="9"/>
      <c r="D38" s="9"/>
      <c r="E38" s="9"/>
      <c r="F38" s="9"/>
      <c r="G38" s="9"/>
    </row>
    <row r="39" spans="1:10" x14ac:dyDescent="0.2">
      <c r="A39" s="3" t="s">
        <v>7</v>
      </c>
      <c r="B39" s="9">
        <f t="shared" ref="B39:G39" si="2">+B40+B41</f>
        <v>3819978.2322414443</v>
      </c>
      <c r="C39" s="9">
        <f t="shared" si="2"/>
        <v>1769438.5918788277</v>
      </c>
      <c r="D39" s="9">
        <f t="shared" si="2"/>
        <v>2050539.6403622867</v>
      </c>
      <c r="E39" s="9">
        <f t="shared" si="2"/>
        <v>520798.37281612039</v>
      </c>
      <c r="F39" s="9">
        <f t="shared" si="2"/>
        <v>341936.12426178117</v>
      </c>
      <c r="G39" s="9">
        <f t="shared" si="2"/>
        <v>1187805.1432843711</v>
      </c>
    </row>
    <row r="40" spans="1:10" x14ac:dyDescent="0.2">
      <c r="A40" s="4" t="str">
        <f>[1]Resumen!A25</f>
        <v>Asalariados</v>
      </c>
      <c r="B40" s="9">
        <f>[1]Resumen!C25</f>
        <v>1762198.3953286649</v>
      </c>
      <c r="C40" s="9">
        <f>[1]Resumen!E25</f>
        <v>620517.33533464686</v>
      </c>
      <c r="D40" s="9">
        <f>[1]Resumen!G25</f>
        <v>1141681.0599938997</v>
      </c>
      <c r="E40" s="9">
        <f>[1]Resumen!I25</f>
        <v>313630.80616571265</v>
      </c>
      <c r="F40" s="9">
        <f>[1]Resumen!K25</f>
        <v>201492.40517486708</v>
      </c>
      <c r="G40" s="9">
        <f>[1]Resumen!M25</f>
        <v>626557.84865330823</v>
      </c>
    </row>
    <row r="41" spans="1:10" x14ac:dyDescent="0.2">
      <c r="A41" s="4" t="str">
        <f>[1]Resumen!A26</f>
        <v>No Asalariados</v>
      </c>
      <c r="B41" s="9">
        <f>[1]Resumen!C26</f>
        <v>2057779.8369127796</v>
      </c>
      <c r="C41" s="9">
        <f>[1]Resumen!E26</f>
        <v>1148921.2565441807</v>
      </c>
      <c r="D41" s="9">
        <f>[1]Resumen!G26</f>
        <v>908858.58036838705</v>
      </c>
      <c r="E41" s="9">
        <f>[1]Resumen!I26</f>
        <v>207167.56665040771</v>
      </c>
      <c r="F41" s="9">
        <f>[1]Resumen!K26</f>
        <v>140443.71908691409</v>
      </c>
      <c r="G41" s="9">
        <f>[1]Resumen!M26</f>
        <v>561247.29463106289</v>
      </c>
    </row>
    <row r="42" spans="1:10" ht="6" customHeight="1" x14ac:dyDescent="0.2">
      <c r="A42" s="4"/>
      <c r="B42" s="9"/>
      <c r="C42" s="9"/>
      <c r="D42" s="9"/>
      <c r="E42" s="9"/>
      <c r="F42" s="9"/>
      <c r="G42" s="9"/>
    </row>
    <row r="43" spans="1:10" x14ac:dyDescent="0.2">
      <c r="A43" s="3" t="str">
        <f>[1]Resumen!A27</f>
        <v>Desocupados</v>
      </c>
      <c r="B43" s="9">
        <f>[1]Resumen!C27</f>
        <v>273495.98986728955</v>
      </c>
      <c r="C43" s="9">
        <f>[1]Resumen!E27</f>
        <v>90528.860100859631</v>
      </c>
      <c r="D43" s="9">
        <f>[1]Resumen!G27</f>
        <v>182967.12976642948</v>
      </c>
      <c r="E43" s="9">
        <f>[1]Resumen!I27</f>
        <v>56647.552576324124</v>
      </c>
      <c r="F43" s="9">
        <f>[1]Resumen!K27</f>
        <v>27064.564820274754</v>
      </c>
      <c r="G43" s="9">
        <f>[1]Resumen!M27</f>
        <v>99255.012369831064</v>
      </c>
    </row>
    <row r="44" spans="1:10" ht="6" customHeight="1" x14ac:dyDescent="0.2">
      <c r="A44" s="3"/>
      <c r="B44" s="3"/>
      <c r="C44" s="3"/>
      <c r="D44" s="3"/>
      <c r="E44" s="3"/>
      <c r="F44" s="3"/>
      <c r="G44" s="3"/>
    </row>
    <row r="45" spans="1:10" x14ac:dyDescent="0.2">
      <c r="A45" s="12" t="s">
        <v>18</v>
      </c>
      <c r="B45" s="5">
        <f t="shared" ref="B45:G45" si="3">+B43/B24*100</f>
        <v>6.6812681606772255</v>
      </c>
      <c r="C45" s="5">
        <f t="shared" si="3"/>
        <v>4.8672281874877505</v>
      </c>
      <c r="D45" s="5">
        <f t="shared" si="3"/>
        <v>8.1919218787898913</v>
      </c>
      <c r="E45" s="5">
        <f t="shared" si="3"/>
        <v>9.8100185810170082</v>
      </c>
      <c r="F45" s="5">
        <f t="shared" si="3"/>
        <v>7.3345567152196463</v>
      </c>
      <c r="G45" s="5">
        <f t="shared" si="3"/>
        <v>7.7117617178801501</v>
      </c>
    </row>
    <row r="46" spans="1:10" x14ac:dyDescent="0.2">
      <c r="A46" s="3" t="s">
        <v>8</v>
      </c>
      <c r="B46" s="5">
        <f>[1]Resumen!C28/B$39*100</f>
        <v>11.820613213665272</v>
      </c>
      <c r="C46" s="5">
        <f>[1]Resumen!E28/C$39*100</f>
        <v>12.327656123277036</v>
      </c>
      <c r="D46" s="5">
        <f>[1]Resumen!G28/D$39*100</f>
        <v>11.383078979095018</v>
      </c>
      <c r="E46" s="5">
        <f>[1]Resumen!I28/E$39*100</f>
        <v>11.701143625966939</v>
      </c>
      <c r="F46" s="5">
        <f>[1]Resumen!K28/F$39*100</f>
        <v>9.4993502073148441</v>
      </c>
      <c r="G46" s="5">
        <f>[1]Resumen!M28/G$39*100</f>
        <v>11.785895356467261</v>
      </c>
      <c r="I46" s="1"/>
      <c r="J46" s="1"/>
    </row>
    <row r="47" spans="1:10" x14ac:dyDescent="0.2">
      <c r="A47" s="3" t="s">
        <v>9</v>
      </c>
      <c r="B47" s="5">
        <f>[1]Resumen!C29/B$39*100</f>
        <v>44.194633372260412</v>
      </c>
      <c r="C47" s="5">
        <f>[1]Resumen!E29/C$39*100</f>
        <v>44.310962422275892</v>
      </c>
      <c r="D47" s="5">
        <f>[1]Resumen!G29/D$39*100</f>
        <v>44.094251450155184</v>
      </c>
      <c r="E47" s="5">
        <f>[1]Resumen!I29/E$39*100</f>
        <v>40.876219307097067</v>
      </c>
      <c r="F47" s="5">
        <f>[1]Resumen!K29/F$39*100</f>
        <v>41.877591435113629</v>
      </c>
      <c r="G47" s="5">
        <f>[1]Resumen!M29/G$39*100</f>
        <v>46.143326630444804</v>
      </c>
      <c r="I47" s="1"/>
      <c r="J47" s="1"/>
    </row>
    <row r="48" spans="1:10" x14ac:dyDescent="0.2">
      <c r="A48" s="8"/>
      <c r="B48" s="8"/>
      <c r="C48" s="8"/>
      <c r="D48" s="8"/>
      <c r="E48" s="8"/>
      <c r="F48" s="8"/>
      <c r="G48" s="8"/>
    </row>
    <row r="49" spans="1:1" x14ac:dyDescent="0.2">
      <c r="A49" s="11" t="s">
        <v>20</v>
      </c>
    </row>
  </sheetData>
  <mergeCells count="5">
    <mergeCell ref="D2:G2"/>
    <mergeCell ref="B2:B3"/>
    <mergeCell ref="C2:C3"/>
    <mergeCell ref="A2:A3"/>
    <mergeCell ref="A1:G1"/>
  </mergeCells>
  <phoneticPr fontId="2" type="noConversion"/>
  <printOptions horizontalCentered="1" verticalCentered="1"/>
  <pageMargins left="0.54" right="0" top="0" bottom="0" header="0" footer="0"/>
  <pageSetup paperSize="9" scale="86" orientation="landscape" useFirstPageNumber="1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Portada</vt:lpstr>
      <vt:lpstr>Resumen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Wilber</dc:creator>
  <cp:lastModifiedBy>Pmeraz</cp:lastModifiedBy>
  <cp:lastPrinted>2017-03-21T17:35:39Z</cp:lastPrinted>
  <dcterms:created xsi:type="dcterms:W3CDTF">2006-11-28T20:39:10Z</dcterms:created>
  <dcterms:modified xsi:type="dcterms:W3CDTF">2017-10-31T16:52:01Z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96 96 1600 900</vt:lpwstr>
  </property>
</Properties>
</file>