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60" windowWidth="15165" windowHeight="8565" activeTab="2"/>
  </bookViews>
  <sheets>
    <sheet name="Portada" sheetId="4" r:id="rId1"/>
    <sheet name="C01" sheetId="5" r:id="rId2"/>
    <sheet name="C02" sheetId="3" r:id="rId3"/>
  </sheets>
  <externalReferences>
    <externalReference r:id="rId4"/>
    <externalReference r:id="rId5"/>
  </externalReferences>
  <calcPr calcId="124519"/>
</workbook>
</file>

<file path=xl/calcChain.xml><?xml version="1.0" encoding="utf-8"?>
<calcChain xmlns="http://schemas.openxmlformats.org/spreadsheetml/2006/main">
  <c r="A55" i="5"/>
  <c r="Q21" i="3"/>
  <c r="P21"/>
  <c r="O21"/>
  <c r="N21"/>
  <c r="M21"/>
  <c r="L21"/>
  <c r="K21"/>
  <c r="J21"/>
  <c r="I21"/>
  <c r="H21"/>
  <c r="G21"/>
  <c r="A54"/>
  <c r="B40"/>
  <c r="B41"/>
  <c r="B42"/>
  <c r="B43"/>
  <c r="B44"/>
  <c r="B45"/>
  <c r="B31"/>
  <c r="B35"/>
  <c r="B36"/>
  <c r="B37"/>
  <c r="B48"/>
  <c r="B49"/>
  <c r="B50"/>
  <c r="B51"/>
  <c r="B52"/>
  <c r="C52"/>
  <c r="D52"/>
  <c r="E52"/>
  <c r="F52"/>
  <c r="G52"/>
  <c r="H52"/>
  <c r="I52"/>
  <c r="J52"/>
  <c r="K52"/>
  <c r="L52"/>
  <c r="M52"/>
  <c r="N52"/>
  <c r="O52"/>
  <c r="P52"/>
  <c r="Q52"/>
  <c r="C45"/>
  <c r="D45"/>
  <c r="E45"/>
  <c r="F45"/>
  <c r="G45"/>
  <c r="H45"/>
  <c r="I45"/>
  <c r="J45"/>
  <c r="K45"/>
  <c r="L45"/>
  <c r="M45"/>
  <c r="N45"/>
  <c r="O45"/>
  <c r="P45"/>
  <c r="Q45"/>
  <c r="C37"/>
  <c r="D37"/>
  <c r="E37"/>
  <c r="F37"/>
  <c r="G37"/>
  <c r="H37"/>
  <c r="I37"/>
  <c r="J37"/>
  <c r="K37"/>
  <c r="L37"/>
  <c r="M37"/>
  <c r="N37"/>
  <c r="O37"/>
  <c r="P37"/>
  <c r="Q37"/>
  <c r="B24"/>
  <c r="B25"/>
  <c r="B26"/>
  <c r="B27"/>
  <c r="B28"/>
  <c r="B16"/>
  <c r="B17"/>
  <c r="B18"/>
  <c r="B19"/>
  <c r="B20"/>
  <c r="B21"/>
  <c r="B9"/>
  <c r="B13"/>
  <c r="C51"/>
  <c r="D51"/>
  <c r="E51"/>
  <c r="F51"/>
  <c r="G51"/>
  <c r="H51"/>
  <c r="I51"/>
  <c r="J51"/>
  <c r="K51"/>
  <c r="L51"/>
  <c r="M51"/>
  <c r="N51"/>
  <c r="O51"/>
  <c r="P51"/>
  <c r="Q51"/>
  <c r="C44"/>
  <c r="D44"/>
  <c r="E44"/>
  <c r="F44"/>
  <c r="G44"/>
  <c r="H44"/>
  <c r="I44"/>
  <c r="J44"/>
  <c r="K44"/>
  <c r="L44"/>
  <c r="M44"/>
  <c r="N44"/>
  <c r="O44"/>
  <c r="P44"/>
  <c r="Q44"/>
  <c r="C28"/>
  <c r="D28"/>
  <c r="E28"/>
  <c r="F28"/>
  <c r="G28"/>
  <c r="H28"/>
  <c r="I28"/>
  <c r="J28"/>
  <c r="K28"/>
  <c r="L28"/>
  <c r="M28"/>
  <c r="N28"/>
  <c r="O28"/>
  <c r="P28"/>
  <c r="Q28"/>
  <c r="C21"/>
  <c r="D21"/>
  <c r="E21"/>
  <c r="F21"/>
  <c r="C13"/>
  <c r="D13"/>
  <c r="E13"/>
  <c r="F13"/>
  <c r="G13"/>
  <c r="H13"/>
  <c r="I13"/>
  <c r="J13"/>
  <c r="K13"/>
  <c r="L13"/>
  <c r="M13"/>
  <c r="N13"/>
  <c r="O13"/>
  <c r="P13"/>
  <c r="Q13"/>
  <c r="B6"/>
  <c r="C6"/>
  <c r="D6"/>
  <c r="E6"/>
  <c r="F6"/>
  <c r="G6"/>
  <c r="H6"/>
  <c r="I6"/>
  <c r="J6"/>
  <c r="K6"/>
  <c r="L6"/>
  <c r="M6"/>
  <c r="N6"/>
  <c r="O6"/>
  <c r="P6"/>
  <c r="Q6"/>
  <c r="B51" i="5"/>
  <c r="C51"/>
  <c r="D51"/>
  <c r="E51"/>
  <c r="F51"/>
  <c r="G51"/>
  <c r="H51"/>
  <c r="I51"/>
  <c r="J51"/>
  <c r="K51"/>
  <c r="L51"/>
  <c r="M51"/>
  <c r="N51"/>
  <c r="O51"/>
  <c r="P51"/>
  <c r="B52"/>
  <c r="C52"/>
  <c r="D52"/>
  <c r="E52"/>
  <c r="F52"/>
  <c r="G52"/>
  <c r="H52"/>
  <c r="I52"/>
  <c r="J52"/>
  <c r="K52"/>
  <c r="L52"/>
  <c r="M52"/>
  <c r="N52"/>
  <c r="O52"/>
  <c r="P52"/>
  <c r="B53"/>
  <c r="C53"/>
  <c r="D53"/>
  <c r="E53"/>
  <c r="F53"/>
  <c r="G53"/>
  <c r="H53"/>
  <c r="I53"/>
  <c r="J53"/>
  <c r="K53"/>
  <c r="L53"/>
  <c r="M53"/>
  <c r="N53"/>
  <c r="O53"/>
  <c r="P53"/>
  <c r="B54"/>
  <c r="C54"/>
  <c r="D54"/>
  <c r="E54"/>
  <c r="F54"/>
  <c r="G54"/>
  <c r="H54"/>
  <c r="I54"/>
  <c r="J54"/>
  <c r="K54"/>
  <c r="L54"/>
  <c r="M54"/>
  <c r="N54"/>
  <c r="O54"/>
  <c r="P54"/>
  <c r="B47"/>
  <c r="C47"/>
  <c r="D47"/>
  <c r="E47"/>
  <c r="F47"/>
  <c r="G47"/>
  <c r="H47"/>
  <c r="I47"/>
  <c r="J47"/>
  <c r="K47"/>
  <c r="L47"/>
  <c r="M47"/>
  <c r="N47"/>
  <c r="O47"/>
  <c r="P47"/>
  <c r="B50"/>
  <c r="C50"/>
  <c r="D50"/>
  <c r="E50"/>
  <c r="F50"/>
  <c r="G50"/>
  <c r="H50"/>
  <c r="I50"/>
  <c r="J50"/>
  <c r="K50"/>
  <c r="L50"/>
  <c r="M50"/>
  <c r="N50"/>
  <c r="O50"/>
  <c r="P50"/>
  <c r="B43"/>
  <c r="C43"/>
  <c r="D43"/>
  <c r="E43"/>
  <c r="F43"/>
  <c r="G43"/>
  <c r="H43"/>
  <c r="I43"/>
  <c r="J43"/>
  <c r="K43"/>
  <c r="L43"/>
  <c r="M43"/>
  <c r="N43"/>
  <c r="O43"/>
  <c r="P43"/>
  <c r="B44"/>
  <c r="C44"/>
  <c r="D44"/>
  <c r="E44"/>
  <c r="F44"/>
  <c r="G44"/>
  <c r="H44"/>
  <c r="I44"/>
  <c r="J44"/>
  <c r="K44"/>
  <c r="L44"/>
  <c r="M44"/>
  <c r="N44"/>
  <c r="O44"/>
  <c r="P44"/>
  <c r="B45"/>
  <c r="C45"/>
  <c r="D45"/>
  <c r="E45"/>
  <c r="F45"/>
  <c r="G45"/>
  <c r="H45"/>
  <c r="I45"/>
  <c r="J45"/>
  <c r="K45"/>
  <c r="L45"/>
  <c r="M45"/>
  <c r="N45"/>
  <c r="O45"/>
  <c r="P45"/>
  <c r="B46"/>
  <c r="C46"/>
  <c r="D46"/>
  <c r="E46"/>
  <c r="F46"/>
  <c r="G46"/>
  <c r="H46"/>
  <c r="I46"/>
  <c r="J46"/>
  <c r="K46"/>
  <c r="L46"/>
  <c r="M46"/>
  <c r="N46"/>
  <c r="O46"/>
  <c r="P46"/>
  <c r="B42"/>
  <c r="C42"/>
  <c r="D42"/>
  <c r="E42"/>
  <c r="F42"/>
  <c r="G42"/>
  <c r="H42"/>
  <c r="I42"/>
  <c r="J42"/>
  <c r="K42"/>
  <c r="L42"/>
  <c r="M42"/>
  <c r="N42"/>
  <c r="O42"/>
  <c r="P42"/>
  <c r="B39"/>
  <c r="C39"/>
  <c r="D39"/>
  <c r="E39"/>
  <c r="F39"/>
  <c r="G39"/>
  <c r="H39"/>
  <c r="I39"/>
  <c r="J39"/>
  <c r="K39"/>
  <c r="L39"/>
  <c r="M39"/>
  <c r="N39"/>
  <c r="O39"/>
  <c r="P39"/>
  <c r="G48" i="3"/>
  <c r="H48"/>
  <c r="I48"/>
  <c r="J48"/>
  <c r="K48"/>
  <c r="L48"/>
  <c r="M48"/>
  <c r="N48"/>
  <c r="O48"/>
  <c r="P48"/>
  <c r="Q48"/>
  <c r="G49"/>
  <c r="H49"/>
  <c r="I49"/>
  <c r="J49"/>
  <c r="K49"/>
  <c r="L49"/>
  <c r="M49"/>
  <c r="N49"/>
  <c r="O49"/>
  <c r="P49"/>
  <c r="Q49"/>
  <c r="G50"/>
  <c r="H50"/>
  <c r="I50"/>
  <c r="J50"/>
  <c r="K50"/>
  <c r="L50"/>
  <c r="M50"/>
  <c r="N50"/>
  <c r="O50"/>
  <c r="P50"/>
  <c r="Q50"/>
  <c r="G40"/>
  <c r="H40"/>
  <c r="I40"/>
  <c r="J40"/>
  <c r="K40"/>
  <c r="L40"/>
  <c r="M40"/>
  <c r="N40"/>
  <c r="O40"/>
  <c r="P40"/>
  <c r="Q40"/>
  <c r="G41"/>
  <c r="H41"/>
  <c r="I41"/>
  <c r="J41"/>
  <c r="K41"/>
  <c r="L41"/>
  <c r="M41"/>
  <c r="N41"/>
  <c r="O41"/>
  <c r="P41"/>
  <c r="Q41"/>
  <c r="G42"/>
  <c r="H42"/>
  <c r="I42"/>
  <c r="J42"/>
  <c r="K42"/>
  <c r="L42"/>
  <c r="M42"/>
  <c r="N42"/>
  <c r="O42"/>
  <c r="P42"/>
  <c r="Q42"/>
  <c r="G43"/>
  <c r="H43"/>
  <c r="I43"/>
  <c r="J43"/>
  <c r="K43"/>
  <c r="L43"/>
  <c r="M43"/>
  <c r="N43"/>
  <c r="O43"/>
  <c r="P43"/>
  <c r="Q43"/>
  <c r="G31"/>
  <c r="H31"/>
  <c r="I31"/>
  <c r="J31"/>
  <c r="K31"/>
  <c r="L31"/>
  <c r="M31"/>
  <c r="N31"/>
  <c r="O31"/>
  <c r="P31"/>
  <c r="Q31"/>
  <c r="G32"/>
  <c r="H32"/>
  <c r="I32"/>
  <c r="J32"/>
  <c r="K32"/>
  <c r="L32"/>
  <c r="M32"/>
  <c r="N32"/>
  <c r="O32"/>
  <c r="P32"/>
  <c r="Q32"/>
  <c r="G33"/>
  <c r="H33"/>
  <c r="I33"/>
  <c r="J33"/>
  <c r="K33"/>
  <c r="L33"/>
  <c r="M33"/>
  <c r="N33"/>
  <c r="O33"/>
  <c r="P33"/>
  <c r="Q33"/>
  <c r="G34"/>
  <c r="H34"/>
  <c r="I34"/>
  <c r="J34"/>
  <c r="K34"/>
  <c r="L34"/>
  <c r="M34"/>
  <c r="N34"/>
  <c r="O34"/>
  <c r="P34"/>
  <c r="Q34"/>
  <c r="G35"/>
  <c r="H35"/>
  <c r="I35"/>
  <c r="J35"/>
  <c r="K35"/>
  <c r="L35"/>
  <c r="M35"/>
  <c r="N35"/>
  <c r="O35"/>
  <c r="P35"/>
  <c r="Q35"/>
  <c r="G36"/>
  <c r="H36"/>
  <c r="I36"/>
  <c r="J36"/>
  <c r="K36"/>
  <c r="L36"/>
  <c r="M36"/>
  <c r="N36"/>
  <c r="O36"/>
  <c r="P36"/>
  <c r="Q36"/>
  <c r="G24"/>
  <c r="H24"/>
  <c r="I24"/>
  <c r="J24"/>
  <c r="K24"/>
  <c r="L24"/>
  <c r="M24"/>
  <c r="N24"/>
  <c r="O24"/>
  <c r="P24"/>
  <c r="Q24"/>
  <c r="G25"/>
  <c r="H25"/>
  <c r="I25"/>
  <c r="J25"/>
  <c r="K25"/>
  <c r="L25"/>
  <c r="M25"/>
  <c r="N25"/>
  <c r="O25"/>
  <c r="P25"/>
  <c r="Q25"/>
  <c r="G26"/>
  <c r="H26"/>
  <c r="I26"/>
  <c r="J26"/>
  <c r="K26"/>
  <c r="L26"/>
  <c r="M26"/>
  <c r="N26"/>
  <c r="O26"/>
  <c r="P26"/>
  <c r="Q26"/>
  <c r="G27"/>
  <c r="H27"/>
  <c r="I27"/>
  <c r="J27"/>
  <c r="K27"/>
  <c r="L27"/>
  <c r="M27"/>
  <c r="N27"/>
  <c r="O27"/>
  <c r="P27"/>
  <c r="Q27"/>
  <c r="G16"/>
  <c r="H16"/>
  <c r="I16"/>
  <c r="J16"/>
  <c r="K16"/>
  <c r="L16"/>
  <c r="M16"/>
  <c r="N16"/>
  <c r="O16"/>
  <c r="P16"/>
  <c r="Q16"/>
  <c r="G17"/>
  <c r="H17"/>
  <c r="I17"/>
  <c r="J17"/>
  <c r="K17"/>
  <c r="L17"/>
  <c r="M17"/>
  <c r="N17"/>
  <c r="O17"/>
  <c r="P17"/>
  <c r="Q17"/>
  <c r="G18"/>
  <c r="H18"/>
  <c r="I18"/>
  <c r="J18"/>
  <c r="K18"/>
  <c r="L18"/>
  <c r="M18"/>
  <c r="N18"/>
  <c r="O18"/>
  <c r="P18"/>
  <c r="Q18"/>
  <c r="G19"/>
  <c r="H19"/>
  <c r="I19"/>
  <c r="J19"/>
  <c r="K19"/>
  <c r="L19"/>
  <c r="M19"/>
  <c r="N19"/>
  <c r="O19"/>
  <c r="P19"/>
  <c r="Q19"/>
  <c r="G20"/>
  <c r="H20"/>
  <c r="I20"/>
  <c r="J20"/>
  <c r="K20"/>
  <c r="L20"/>
  <c r="M20"/>
  <c r="N20"/>
  <c r="O20"/>
  <c r="P20"/>
  <c r="Q20"/>
  <c r="Q12"/>
  <c r="P12"/>
  <c r="O12"/>
  <c r="N12"/>
  <c r="M12"/>
  <c r="L12"/>
  <c r="K12"/>
  <c r="J12"/>
  <c r="I12"/>
  <c r="H12"/>
  <c r="G12"/>
  <c r="Q11"/>
  <c r="P11"/>
  <c r="O11"/>
  <c r="N11"/>
  <c r="M11"/>
  <c r="L11"/>
  <c r="K11"/>
  <c r="J11"/>
  <c r="I11"/>
  <c r="H11"/>
  <c r="G11"/>
  <c r="Q10"/>
  <c r="P10"/>
  <c r="O10"/>
  <c r="N10"/>
  <c r="M10"/>
  <c r="L10"/>
  <c r="K10"/>
  <c r="J10"/>
  <c r="I10"/>
  <c r="H10"/>
  <c r="G10"/>
  <c r="Q9"/>
  <c r="P9"/>
  <c r="O9"/>
  <c r="N9"/>
  <c r="M9"/>
  <c r="L9"/>
  <c r="K9"/>
  <c r="J9"/>
  <c r="I9"/>
  <c r="H9"/>
  <c r="G9"/>
  <c r="C48"/>
  <c r="D48"/>
  <c r="E48"/>
  <c r="F48"/>
  <c r="C49"/>
  <c r="D49"/>
  <c r="E49"/>
  <c r="F49"/>
  <c r="C50"/>
  <c r="D50"/>
  <c r="E50"/>
  <c r="F50"/>
  <c r="C40"/>
  <c r="D40"/>
  <c r="E40"/>
  <c r="F40"/>
  <c r="C41"/>
  <c r="D41"/>
  <c r="E41"/>
  <c r="F41"/>
  <c r="C42"/>
  <c r="D42"/>
  <c r="E42"/>
  <c r="F42"/>
  <c r="C43"/>
  <c r="D43"/>
  <c r="E43"/>
  <c r="F43"/>
  <c r="C31"/>
  <c r="D31"/>
  <c r="E31"/>
  <c r="F31"/>
  <c r="B32"/>
  <c r="C32"/>
  <c r="D32"/>
  <c r="E32"/>
  <c r="F32"/>
  <c r="B33"/>
  <c r="C33"/>
  <c r="D33"/>
  <c r="E33"/>
  <c r="F33"/>
  <c r="B34"/>
  <c r="C34"/>
  <c r="D34"/>
  <c r="E34"/>
  <c r="F34"/>
  <c r="C35"/>
  <c r="D35"/>
  <c r="E35"/>
  <c r="F35"/>
  <c r="C36"/>
  <c r="D36"/>
  <c r="E36"/>
  <c r="F36"/>
  <c r="C24"/>
  <c r="D24"/>
  <c r="E24"/>
  <c r="F24"/>
  <c r="C25"/>
  <c r="D25"/>
  <c r="E25"/>
  <c r="F25"/>
  <c r="C26"/>
  <c r="D26"/>
  <c r="E26"/>
  <c r="F26"/>
  <c r="C27"/>
  <c r="D27"/>
  <c r="E27"/>
  <c r="F27"/>
  <c r="C16"/>
  <c r="D16"/>
  <c r="E16"/>
  <c r="F16"/>
  <c r="C17"/>
  <c r="D17"/>
  <c r="E17"/>
  <c r="F17"/>
  <c r="C18"/>
  <c r="D18"/>
  <c r="E18"/>
  <c r="F18"/>
  <c r="C19"/>
  <c r="D19"/>
  <c r="E19"/>
  <c r="F19"/>
  <c r="C20"/>
  <c r="D20"/>
  <c r="E20"/>
  <c r="F20"/>
  <c r="C9"/>
  <c r="D9"/>
  <c r="E9"/>
  <c r="F9"/>
  <c r="B10"/>
  <c r="C10"/>
  <c r="D10"/>
  <c r="E10"/>
  <c r="F10"/>
  <c r="B11"/>
  <c r="C11"/>
  <c r="D11"/>
  <c r="E11"/>
  <c r="F11"/>
  <c r="B12"/>
  <c r="C12"/>
  <c r="D12"/>
  <c r="E12"/>
  <c r="F12"/>
  <c r="B33" i="5"/>
  <c r="C33"/>
  <c r="D33"/>
  <c r="E33"/>
  <c r="F33"/>
  <c r="G33"/>
  <c r="H33"/>
  <c r="I33"/>
  <c r="J33"/>
  <c r="K33"/>
  <c r="L33"/>
  <c r="M33"/>
  <c r="N33"/>
  <c r="O33"/>
  <c r="P33"/>
  <c r="B34"/>
  <c r="C34"/>
  <c r="D34"/>
  <c r="E34"/>
  <c r="F34"/>
  <c r="G34"/>
  <c r="H34"/>
  <c r="I34"/>
  <c r="J34"/>
  <c r="K34"/>
  <c r="L34"/>
  <c r="M34"/>
  <c r="N34"/>
  <c r="O34"/>
  <c r="P34"/>
  <c r="B35"/>
  <c r="C35"/>
  <c r="D35"/>
  <c r="E35"/>
  <c r="F35"/>
  <c r="G35"/>
  <c r="H35"/>
  <c r="I35"/>
  <c r="J35"/>
  <c r="K35"/>
  <c r="L35"/>
  <c r="M35"/>
  <c r="N35"/>
  <c r="O35"/>
  <c r="P35"/>
  <c r="B36"/>
  <c r="C36"/>
  <c r="D36"/>
  <c r="E36"/>
  <c r="F36"/>
  <c r="G36"/>
  <c r="H36"/>
  <c r="I36"/>
  <c r="J36"/>
  <c r="K36"/>
  <c r="L36"/>
  <c r="M36"/>
  <c r="N36"/>
  <c r="O36"/>
  <c r="P36"/>
  <c r="B37"/>
  <c r="C37"/>
  <c r="D37"/>
  <c r="E37"/>
  <c r="F37"/>
  <c r="G37"/>
  <c r="H37"/>
  <c r="I37"/>
  <c r="J37"/>
  <c r="K37"/>
  <c r="L37"/>
  <c r="M37"/>
  <c r="N37"/>
  <c r="O37"/>
  <c r="P37"/>
  <c r="B38"/>
  <c r="C38"/>
  <c r="D38"/>
  <c r="E38"/>
  <c r="F38"/>
  <c r="G38"/>
  <c r="H38"/>
  <c r="I38"/>
  <c r="J38"/>
  <c r="K38"/>
  <c r="L38"/>
  <c r="M38"/>
  <c r="N38"/>
  <c r="O38"/>
  <c r="P38"/>
  <c r="B26"/>
  <c r="C26"/>
  <c r="D26"/>
  <c r="E26"/>
  <c r="F26"/>
  <c r="G26"/>
  <c r="H26"/>
  <c r="I26"/>
  <c r="J26"/>
  <c r="K26"/>
  <c r="L26"/>
  <c r="M26"/>
  <c r="N26"/>
  <c r="O26"/>
  <c r="P26"/>
  <c r="B27"/>
  <c r="C27"/>
  <c r="D27"/>
  <c r="E27"/>
  <c r="F27"/>
  <c r="G27"/>
  <c r="H27"/>
  <c r="I27"/>
  <c r="J27"/>
  <c r="K27"/>
  <c r="L27"/>
  <c r="M27"/>
  <c r="N27"/>
  <c r="O27"/>
  <c r="P27"/>
  <c r="B28"/>
  <c r="C28"/>
  <c r="D28"/>
  <c r="E28"/>
  <c r="F28"/>
  <c r="G28"/>
  <c r="H28"/>
  <c r="I28"/>
  <c r="J28"/>
  <c r="K28"/>
  <c r="L28"/>
  <c r="M28"/>
  <c r="N28"/>
  <c r="O28"/>
  <c r="P28"/>
  <c r="B29"/>
  <c r="C29"/>
  <c r="D29"/>
  <c r="E29"/>
  <c r="F29"/>
  <c r="G29"/>
  <c r="H29"/>
  <c r="I29"/>
  <c r="J29"/>
  <c r="K29"/>
  <c r="L29"/>
  <c r="M29"/>
  <c r="N29"/>
  <c r="O29"/>
  <c r="P29"/>
  <c r="B30"/>
  <c r="C30"/>
  <c r="D30"/>
  <c r="E30"/>
  <c r="F30"/>
  <c r="G30"/>
  <c r="H30"/>
  <c r="I30"/>
  <c r="J30"/>
  <c r="K30"/>
  <c r="L30"/>
  <c r="M30"/>
  <c r="N30"/>
  <c r="O30"/>
  <c r="P30"/>
  <c r="B18"/>
  <c r="C18"/>
  <c r="D18"/>
  <c r="E18"/>
  <c r="F18"/>
  <c r="G18"/>
  <c r="H18"/>
  <c r="I18"/>
  <c r="J18"/>
  <c r="K18"/>
  <c r="L18"/>
  <c r="M18"/>
  <c r="N18"/>
  <c r="O18"/>
  <c r="P18"/>
  <c r="B19"/>
  <c r="C19"/>
  <c r="D19"/>
  <c r="E19"/>
  <c r="F19"/>
  <c r="G19"/>
  <c r="H19"/>
  <c r="I19"/>
  <c r="J19"/>
  <c r="K19"/>
  <c r="L19"/>
  <c r="M19"/>
  <c r="N19"/>
  <c r="O19"/>
  <c r="P19"/>
  <c r="B20"/>
  <c r="C20"/>
  <c r="D20"/>
  <c r="E20"/>
  <c r="F20"/>
  <c r="G20"/>
  <c r="H20"/>
  <c r="I20"/>
  <c r="J20"/>
  <c r="K20"/>
  <c r="L20"/>
  <c r="M20"/>
  <c r="N20"/>
  <c r="O20"/>
  <c r="P20"/>
  <c r="B21"/>
  <c r="C21"/>
  <c r="D21"/>
  <c r="E21"/>
  <c r="F21"/>
  <c r="G21"/>
  <c r="H21"/>
  <c r="I21"/>
  <c r="J21"/>
  <c r="K21"/>
  <c r="L21"/>
  <c r="M21"/>
  <c r="N21"/>
  <c r="O21"/>
  <c r="P21"/>
  <c r="B22"/>
  <c r="C22"/>
  <c r="D22"/>
  <c r="E22"/>
  <c r="F22"/>
  <c r="G22"/>
  <c r="H22"/>
  <c r="I22"/>
  <c r="J22"/>
  <c r="K22"/>
  <c r="L22"/>
  <c r="M22"/>
  <c r="N22"/>
  <c r="O22"/>
  <c r="P22"/>
  <c r="B23"/>
  <c r="C23"/>
  <c r="D23"/>
  <c r="E23"/>
  <c r="F23"/>
  <c r="G23"/>
  <c r="H23"/>
  <c r="I23"/>
  <c r="J23"/>
  <c r="K23"/>
  <c r="L23"/>
  <c r="M23"/>
  <c r="N23"/>
  <c r="O23"/>
  <c r="P23"/>
  <c r="B11"/>
  <c r="C11"/>
  <c r="D11"/>
  <c r="E11"/>
  <c r="F11"/>
  <c r="G11"/>
  <c r="H11"/>
  <c r="I11"/>
  <c r="J11"/>
  <c r="K11"/>
  <c r="L11"/>
  <c r="M11"/>
  <c r="N11"/>
  <c r="O11"/>
  <c r="P11"/>
  <c r="B12"/>
  <c r="C12"/>
  <c r="D12"/>
  <c r="E12"/>
  <c r="F12"/>
  <c r="G12"/>
  <c r="H12"/>
  <c r="I12"/>
  <c r="J12"/>
  <c r="K12"/>
  <c r="L12"/>
  <c r="M12"/>
  <c r="N12"/>
  <c r="O12"/>
  <c r="P12"/>
  <c r="B13"/>
  <c r="C13"/>
  <c r="D13"/>
  <c r="E13"/>
  <c r="F13"/>
  <c r="G13"/>
  <c r="H13"/>
  <c r="I13"/>
  <c r="J13"/>
  <c r="K13"/>
  <c r="L13"/>
  <c r="M13"/>
  <c r="N13"/>
  <c r="O13"/>
  <c r="P13"/>
  <c r="B14"/>
  <c r="C14"/>
  <c r="D14"/>
  <c r="E14"/>
  <c r="F14"/>
  <c r="G14"/>
  <c r="H14"/>
  <c r="I14"/>
  <c r="J14"/>
  <c r="K14"/>
  <c r="L14"/>
  <c r="M14"/>
  <c r="N14"/>
  <c r="O14"/>
  <c r="P14"/>
  <c r="B15"/>
  <c r="C15"/>
  <c r="D15"/>
  <c r="E15"/>
  <c r="F15"/>
  <c r="G15"/>
  <c r="H15"/>
  <c r="I15"/>
  <c r="J15"/>
  <c r="K15"/>
  <c r="L15"/>
  <c r="M15"/>
  <c r="N15"/>
  <c r="O15"/>
  <c r="P15"/>
  <c r="B8"/>
  <c r="C8"/>
  <c r="D8"/>
  <c r="E8"/>
  <c r="F8"/>
  <c r="G8"/>
  <c r="H8"/>
  <c r="I8"/>
  <c r="J8"/>
  <c r="K8"/>
  <c r="L8"/>
  <c r="M8"/>
  <c r="N8"/>
  <c r="O8"/>
  <c r="P8"/>
</calcChain>
</file>

<file path=xl/sharedStrings.xml><?xml version="1.0" encoding="utf-8"?>
<sst xmlns="http://schemas.openxmlformats.org/spreadsheetml/2006/main" count="135" uniqueCount="74">
  <si>
    <t>Edad Prom.</t>
  </si>
  <si>
    <t>Lps/mes/persona</t>
  </si>
  <si>
    <t>AEP</t>
  </si>
  <si>
    <t>Salario</t>
  </si>
  <si>
    <t>Cta. Propia</t>
  </si>
  <si>
    <t>Fuente de Ingresos   ( % )</t>
  </si>
  <si>
    <t>Categorías</t>
  </si>
  <si>
    <t>Alquileres</t>
  </si>
  <si>
    <t>Ayud. Fam</t>
  </si>
  <si>
    <t>Ayud. Part</t>
  </si>
  <si>
    <t>No.  Hogares</t>
  </si>
  <si>
    <t>quintil de ingreso, nivel educativo, categoría ocupacional, rama de actividad y rango de edad del jefe de hogar</t>
  </si>
  <si>
    <t>Cuadro No. 2. Fuente de ingreso de los hogares , edad del jefe, tamaño del hogar, años de estudio del jefe, según dominio,</t>
  </si>
  <si>
    <t>TH 1/</t>
  </si>
  <si>
    <t>Ingreso Percapita 2/</t>
  </si>
  <si>
    <t>Pensión</t>
  </si>
  <si>
    <t>quintil de ingreso, nivel educativo, categoría ocupacional, rama de actividad y rangos de edad del jefe de hogar, edad promedio del jefe</t>
  </si>
  <si>
    <t>Total</t>
  </si>
  <si>
    <t>Hombre</t>
  </si>
  <si>
    <t>Mujer</t>
  </si>
  <si>
    <t xml:space="preserve">No. de Hogares </t>
  </si>
  <si>
    <t>Dominios</t>
  </si>
  <si>
    <t>Quintil de Ingreso del Hogar</t>
  </si>
  <si>
    <t>Nivel de Educativo del Jefe</t>
  </si>
  <si>
    <t>Categoría Ocupacional del Jefe</t>
  </si>
  <si>
    <t>Rama de Actividad del Jefe</t>
  </si>
  <si>
    <t>Rango de Edad del Jefe</t>
  </si>
  <si>
    <t>1/ TH : Tamaño del Hogar</t>
  </si>
  <si>
    <t>3/ Jefe del hogar sin categoría ocupacional</t>
  </si>
  <si>
    <t>2/ Usa como denominador hogares que reportaron ingresos</t>
  </si>
  <si>
    <t>4/ Jefe del hogar sin rama de actividad</t>
  </si>
  <si>
    <t>AEP: Años de Estudio Promedio</t>
  </si>
  <si>
    <t>Urbano</t>
  </si>
  <si>
    <t>San Pedro Sula</t>
  </si>
  <si>
    <t>Resto Urbano</t>
  </si>
  <si>
    <t>Rural</t>
  </si>
  <si>
    <t>Quintil 1</t>
  </si>
  <si>
    <t>Quintil 2</t>
  </si>
  <si>
    <t>Quintil 3</t>
  </si>
  <si>
    <t>Quintil 4</t>
  </si>
  <si>
    <t>Quintil 5</t>
  </si>
  <si>
    <t>No Declaran Ingresos</t>
  </si>
  <si>
    <t>Sin Nivel</t>
  </si>
  <si>
    <t>Primaria</t>
  </si>
  <si>
    <t>Secundaria</t>
  </si>
  <si>
    <t>Superior</t>
  </si>
  <si>
    <t>Asalariado</t>
  </si>
  <si>
    <t>Empleado Publico</t>
  </si>
  <si>
    <t>Empleado Privado</t>
  </si>
  <si>
    <t>Empleada Domestica</t>
  </si>
  <si>
    <t>Cuenta Propia</t>
  </si>
  <si>
    <t>Trabajador no Remunerado</t>
  </si>
  <si>
    <t>Rama Primaria</t>
  </si>
  <si>
    <t>Rama Secundaria</t>
  </si>
  <si>
    <t>Rama Terciaria</t>
  </si>
  <si>
    <t>De Menos de 25 Años</t>
  </si>
  <si>
    <t>De 26 - 30 Años</t>
  </si>
  <si>
    <t>De 31 - 40 Años</t>
  </si>
  <si>
    <t>De 41 - 50 Años</t>
  </si>
  <si>
    <t>De 50 y mas Años</t>
  </si>
  <si>
    <t>Inactivo</t>
  </si>
  <si>
    <t>Inactivos</t>
  </si>
  <si>
    <t>Total Nacional</t>
  </si>
  <si>
    <t>Distrito Central</t>
  </si>
  <si>
    <t>No sabe, no responde</t>
  </si>
  <si>
    <t>Ns/Nr</t>
  </si>
  <si>
    <t>Busca Trabajo por primera vez</t>
  </si>
  <si>
    <t>Jubilación</t>
  </si>
  <si>
    <t>Remesas</t>
  </si>
  <si>
    <t>Educación</t>
  </si>
  <si>
    <t>Bonos</t>
  </si>
  <si>
    <t>otros</t>
  </si>
  <si>
    <t>Dominio</t>
  </si>
  <si>
    <t>Cuadro No. 1. Ingreso promedio de los hogares por sexo del jefe del hogar, tamaño del hogar, años de estudio promedio, según dominio,</t>
  </si>
</sst>
</file>

<file path=xl/styles.xml><?xml version="1.0" encoding="utf-8"?>
<styleSheet xmlns="http://schemas.openxmlformats.org/spreadsheetml/2006/main">
  <numFmts count="5">
    <numFmt numFmtId="164" formatCode="_-* #,##0.00_-;\-* #,##0.00_-;_-* &quot;-&quot;??_-;_-@_-"/>
    <numFmt numFmtId="165" formatCode="_-* #,##0.0_-;\-* #,##0.0_-;_-* &quot;-&quot;??_-;_-@_-"/>
    <numFmt numFmtId="166" formatCode="_-* #,##0.0_-;\-* #,##0.0_-;_-* &quot;-&quot;?_-;_-@_-"/>
    <numFmt numFmtId="167" formatCode="_-* #,##0_-;\-* #,##0_-;_-* &quot;-&quot;??_-;_-@_-"/>
    <numFmt numFmtId="168" formatCode="0.0"/>
  </numFmts>
  <fonts count="8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 val="singleAccounting"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" fillId="0" borderId="0"/>
  </cellStyleXfs>
  <cellXfs count="75">
    <xf numFmtId="0" fontId="0" fillId="0" borderId="0" xfId="0"/>
    <xf numFmtId="165" fontId="1" fillId="0" borderId="0" xfId="5" applyNumberFormat="1" applyBorder="1"/>
    <xf numFmtId="165" fontId="1" fillId="0" borderId="0" xfId="4" applyNumberFormat="1"/>
    <xf numFmtId="0" fontId="1" fillId="0" borderId="0" xfId="9"/>
    <xf numFmtId="0" fontId="2" fillId="0" borderId="0" xfId="9" applyFont="1" applyAlignment="1">
      <alignment horizontal="center"/>
    </xf>
    <xf numFmtId="167" fontId="2" fillId="0" borderId="0" xfId="4" applyNumberFormat="1" applyFont="1" applyFill="1" applyBorder="1" applyAlignment="1">
      <alignment horizontal="left" indent="1"/>
    </xf>
    <xf numFmtId="165" fontId="2" fillId="0" borderId="0" xfId="4" applyNumberFormat="1" applyFont="1" applyFill="1" applyBorder="1" applyAlignment="1">
      <alignment horizontal="left" indent="1"/>
    </xf>
    <xf numFmtId="167" fontId="1" fillId="0" borderId="0" xfId="4" applyNumberFormat="1"/>
    <xf numFmtId="167" fontId="3" fillId="0" borderId="0" xfId="4" applyNumberFormat="1" applyFont="1" applyFill="1" applyBorder="1"/>
    <xf numFmtId="165" fontId="3" fillId="0" borderId="0" xfId="4" applyNumberFormat="1" applyFont="1" applyFill="1" applyBorder="1"/>
    <xf numFmtId="167" fontId="3" fillId="0" borderId="0" xfId="4" applyNumberFormat="1" applyFont="1"/>
    <xf numFmtId="165" fontId="3" fillId="0" borderId="0" xfId="4" applyNumberFormat="1" applyFont="1"/>
    <xf numFmtId="167" fontId="3" fillId="0" borderId="0" xfId="4" applyNumberFormat="1" applyFont="1" applyFill="1" applyBorder="1" applyAlignment="1">
      <alignment horizontal="center"/>
    </xf>
    <xf numFmtId="165" fontId="3" fillId="0" borderId="0" xfId="4" applyNumberFormat="1" applyFont="1" applyFill="1" applyBorder="1" applyAlignment="1">
      <alignment horizontal="center"/>
    </xf>
    <xf numFmtId="167" fontId="3" fillId="0" borderId="0" xfId="4" applyNumberFormat="1" applyFont="1" applyFill="1"/>
    <xf numFmtId="165" fontId="3" fillId="0" borderId="0" xfId="4" applyNumberFormat="1" applyFont="1" applyFill="1"/>
    <xf numFmtId="0" fontId="5" fillId="0" borderId="0" xfId="9" applyFont="1" applyFill="1" applyBorder="1" applyAlignment="1">
      <alignment horizontal="left" indent="1"/>
    </xf>
    <xf numFmtId="0" fontId="6" fillId="0" borderId="0" xfId="9" applyFont="1"/>
    <xf numFmtId="165" fontId="1" fillId="0" borderId="0" xfId="9" applyNumberFormat="1"/>
    <xf numFmtId="0" fontId="5" fillId="0" borderId="0" xfId="9" applyFont="1"/>
    <xf numFmtId="0" fontId="6" fillId="0" borderId="0" xfId="9" applyFont="1" applyBorder="1"/>
    <xf numFmtId="0" fontId="1" fillId="0" borderId="0" xfId="9" applyBorder="1"/>
    <xf numFmtId="168" fontId="2" fillId="0" borderId="0" xfId="4" applyNumberFormat="1" applyFont="1" applyFill="1" applyBorder="1" applyAlignment="1">
      <alignment horizontal="left" indent="1"/>
    </xf>
    <xf numFmtId="168" fontId="1" fillId="0" borderId="0" xfId="9" applyNumberFormat="1"/>
    <xf numFmtId="168" fontId="1" fillId="0" borderId="0" xfId="4" applyNumberFormat="1"/>
    <xf numFmtId="167" fontId="3" fillId="0" borderId="1" xfId="4" applyNumberFormat="1" applyFont="1" applyFill="1" applyBorder="1"/>
    <xf numFmtId="165" fontId="7" fillId="0" borderId="0" xfId="1" applyNumberFormat="1" applyFont="1" applyBorder="1"/>
    <xf numFmtId="165" fontId="2" fillId="0" borderId="0" xfId="1" applyNumberFormat="1" applyFont="1" applyBorder="1" applyAlignment="1">
      <alignment horizontal="left" indent="1"/>
    </xf>
    <xf numFmtId="167" fontId="1" fillId="0" borderId="0" xfId="1" applyNumberFormat="1" applyFont="1" applyBorder="1" applyAlignment="1">
      <alignment horizontal="left" indent="2"/>
    </xf>
    <xf numFmtId="167" fontId="1" fillId="0" borderId="0" xfId="1" applyNumberFormat="1" applyFont="1" applyBorder="1" applyAlignment="1">
      <alignment horizontal="left" indent="3"/>
    </xf>
    <xf numFmtId="0" fontId="2" fillId="0" borderId="0" xfId="6" applyFont="1" applyBorder="1" applyAlignment="1">
      <alignment horizontal="left" indent="1"/>
    </xf>
    <xf numFmtId="167" fontId="2" fillId="0" borderId="0" xfId="1" applyNumberFormat="1" applyFont="1" applyBorder="1" applyAlignment="1">
      <alignment horizontal="left" indent="1"/>
    </xf>
    <xf numFmtId="49" fontId="1" fillId="0" borderId="0" xfId="1" applyNumberFormat="1" applyFont="1" applyBorder="1" applyAlignment="1">
      <alignment horizontal="left" indent="3"/>
    </xf>
    <xf numFmtId="165" fontId="2" fillId="0" borderId="0" xfId="1" applyNumberFormat="1" applyFont="1" applyBorder="1" applyAlignment="1">
      <alignment horizontal="left" indent="2"/>
    </xf>
    <xf numFmtId="167" fontId="1" fillId="0" borderId="1" xfId="1" applyNumberFormat="1" applyFont="1" applyBorder="1" applyAlignment="1">
      <alignment horizontal="left" indent="2"/>
    </xf>
    <xf numFmtId="165" fontId="3" fillId="0" borderId="1" xfId="4" applyNumberFormat="1" applyFont="1" applyFill="1" applyBorder="1"/>
    <xf numFmtId="165" fontId="7" fillId="0" borderId="0" xfId="2" applyNumberFormat="1" applyFont="1" applyBorder="1"/>
    <xf numFmtId="165" fontId="2" fillId="0" borderId="0" xfId="2" applyNumberFormat="1" applyFont="1" applyBorder="1" applyAlignment="1">
      <alignment horizontal="left" indent="1"/>
    </xf>
    <xf numFmtId="167" fontId="1" fillId="0" borderId="0" xfId="2" applyNumberFormat="1" applyFont="1" applyBorder="1" applyAlignment="1">
      <alignment horizontal="left" indent="2"/>
    </xf>
    <xf numFmtId="167" fontId="1" fillId="0" borderId="0" xfId="2" applyNumberFormat="1" applyFont="1" applyBorder="1" applyAlignment="1">
      <alignment horizontal="left" indent="3"/>
    </xf>
    <xf numFmtId="0" fontId="2" fillId="0" borderId="0" xfId="7" applyFont="1" applyBorder="1" applyAlignment="1">
      <alignment horizontal="left" indent="1"/>
    </xf>
    <xf numFmtId="49" fontId="1" fillId="0" borderId="0" xfId="2" applyNumberFormat="1" applyFont="1" applyBorder="1" applyAlignment="1">
      <alignment horizontal="left" indent="3"/>
    </xf>
    <xf numFmtId="165" fontId="2" fillId="0" borderId="0" xfId="2" applyNumberFormat="1" applyFont="1" applyBorder="1" applyAlignment="1">
      <alignment horizontal="left" indent="2"/>
    </xf>
    <xf numFmtId="167" fontId="2" fillId="0" borderId="0" xfId="2" applyNumberFormat="1" applyFont="1" applyBorder="1" applyAlignment="1">
      <alignment horizontal="left"/>
    </xf>
    <xf numFmtId="167" fontId="1" fillId="0" borderId="1" xfId="2" applyNumberFormat="1" applyFont="1" applyBorder="1" applyAlignment="1">
      <alignment horizontal="left" indent="2"/>
    </xf>
    <xf numFmtId="0" fontId="2" fillId="0" borderId="2" xfId="3" applyNumberFormat="1" applyFont="1" applyBorder="1" applyAlignment="1">
      <alignment horizontal="center" vertical="center" wrapText="1"/>
    </xf>
    <xf numFmtId="167" fontId="2" fillId="0" borderId="0" xfId="4" applyNumberFormat="1" applyFont="1" applyFill="1"/>
    <xf numFmtId="165" fontId="2" fillId="0" borderId="0" xfId="4" applyNumberFormat="1" applyFont="1" applyFill="1"/>
    <xf numFmtId="168" fontId="1" fillId="0" borderId="0" xfId="4" applyNumberFormat="1" applyFill="1"/>
    <xf numFmtId="168" fontId="1" fillId="0" borderId="0" xfId="9" applyNumberFormat="1" applyFill="1"/>
    <xf numFmtId="0" fontId="1" fillId="0" borderId="0" xfId="9" applyFill="1"/>
    <xf numFmtId="168" fontId="2" fillId="0" borderId="0" xfId="4" applyNumberFormat="1" applyFont="1" applyFill="1"/>
    <xf numFmtId="168" fontId="1" fillId="0" borderId="0" xfId="4" applyNumberFormat="1" applyFill="1" applyBorder="1"/>
    <xf numFmtId="168" fontId="1" fillId="0" borderId="0" xfId="9" applyNumberFormat="1" applyFill="1" applyBorder="1"/>
    <xf numFmtId="168" fontId="1" fillId="0" borderId="1" xfId="4" applyNumberFormat="1" applyFill="1" applyBorder="1"/>
    <xf numFmtId="168" fontId="1" fillId="0" borderId="1" xfId="9" applyNumberFormat="1" applyFill="1" applyBorder="1"/>
    <xf numFmtId="0" fontId="0" fillId="0" borderId="0" xfId="0" applyFill="1"/>
    <xf numFmtId="0" fontId="6" fillId="0" borderId="0" xfId="9" applyFont="1" applyFill="1"/>
    <xf numFmtId="165" fontId="1" fillId="0" borderId="0" xfId="9" applyNumberFormat="1" applyFill="1"/>
    <xf numFmtId="0" fontId="5" fillId="0" borderId="0" xfId="9" applyFont="1" applyFill="1"/>
    <xf numFmtId="0" fontId="6" fillId="0" borderId="0" xfId="9" applyFont="1" applyFill="1" applyBorder="1"/>
    <xf numFmtId="166" fontId="4" fillId="0" borderId="3" xfId="9" applyNumberFormat="1" applyFont="1" applyBorder="1" applyAlignment="1">
      <alignment horizontal="center"/>
    </xf>
    <xf numFmtId="165" fontId="2" fillId="0" borderId="0" xfId="4" applyNumberFormat="1" applyFont="1" applyBorder="1" applyAlignment="1">
      <alignment horizontal="center" vertical="center" wrapText="1"/>
    </xf>
    <xf numFmtId="165" fontId="2" fillId="0" borderId="1" xfId="4" applyNumberFormat="1" applyFont="1" applyBorder="1" applyAlignment="1">
      <alignment horizontal="center" vertical="center" wrapText="1"/>
    </xf>
    <xf numFmtId="167" fontId="2" fillId="0" borderId="0" xfId="4" applyNumberFormat="1" applyFont="1" applyBorder="1" applyAlignment="1">
      <alignment horizontal="center" vertical="center" wrapText="1"/>
    </xf>
    <xf numFmtId="167" fontId="2" fillId="0" borderId="1" xfId="4" applyNumberFormat="1" applyFont="1" applyBorder="1" applyAlignment="1">
      <alignment horizontal="center" vertical="center" wrapText="1"/>
    </xf>
    <xf numFmtId="0" fontId="2" fillId="0" borderId="0" xfId="9" applyFont="1" applyAlignment="1">
      <alignment horizontal="center"/>
    </xf>
    <xf numFmtId="165" fontId="2" fillId="0" borderId="3" xfId="4" applyNumberFormat="1" applyFont="1" applyBorder="1" applyAlignment="1">
      <alignment horizontal="center" vertical="center"/>
    </xf>
    <xf numFmtId="165" fontId="2" fillId="0" borderId="0" xfId="4" applyNumberFormat="1" applyFont="1" applyBorder="1" applyAlignment="1">
      <alignment horizontal="center" vertical="center"/>
    </xf>
    <xf numFmtId="165" fontId="2" fillId="0" borderId="1" xfId="4" applyNumberFormat="1" applyFont="1" applyBorder="1" applyAlignment="1">
      <alignment horizontal="center" vertical="center"/>
    </xf>
    <xf numFmtId="165" fontId="2" fillId="0" borderId="2" xfId="3" applyNumberFormat="1" applyFont="1" applyBorder="1" applyAlignment="1">
      <alignment horizontal="center" vertical="center"/>
    </xf>
    <xf numFmtId="166" fontId="2" fillId="0" borderId="2" xfId="3" applyNumberFormat="1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0" fontId="2" fillId="0" borderId="0" xfId="8" applyFont="1" applyAlignment="1">
      <alignment horizontal="center"/>
    </xf>
    <xf numFmtId="166" fontId="2" fillId="0" borderId="2" xfId="3" applyNumberFormat="1" applyFont="1" applyBorder="1" applyAlignment="1">
      <alignment horizontal="center"/>
    </xf>
  </cellXfs>
  <cellStyles count="10">
    <cellStyle name="Millares 3" xfId="1"/>
    <cellStyle name="Millares 4" xfId="2"/>
    <cellStyle name="Millares 5" xfId="3"/>
    <cellStyle name="Millares_Cuadros de Ingreso" xfId="4"/>
    <cellStyle name="Millares_Hoja1" xfId="5"/>
    <cellStyle name="Normal" xfId="0" builtinId="0"/>
    <cellStyle name="Normal 3" xfId="6"/>
    <cellStyle name="Normal 4" xfId="7"/>
    <cellStyle name="Normal 5" xfId="8"/>
    <cellStyle name="Normal_Cuadros de Ingreso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666750</xdr:colOff>
      <xdr:row>11</xdr:row>
      <xdr:rowOff>66675</xdr:rowOff>
    </xdr:to>
    <xdr:sp macro="" textlink="">
      <xdr:nvSpPr>
        <xdr:cNvPr id="2049" name="Rectangle 1"/>
        <xdr:cNvSpPr>
          <a:spLocks noChangeArrowheads="1"/>
        </xdr:cNvSpPr>
      </xdr:nvSpPr>
      <xdr:spPr bwMode="auto">
        <a:xfrm>
          <a:off x="0" y="0"/>
          <a:ext cx="6153150" cy="16002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s-ES" sz="4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INGRESO DE LOS HOGARES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6.%20Ingres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greso"/>
    </sheetNames>
    <sheetDataSet>
      <sheetData sheetId="0">
        <row r="7">
          <cell r="C7">
            <v>1822141.6445530066</v>
          </cell>
          <cell r="D7">
            <v>49.100455794467557</v>
          </cell>
          <cell r="E7">
            <v>4.5569449991413631</v>
          </cell>
          <cell r="F7">
            <v>6.5134162228732126</v>
          </cell>
          <cell r="G7">
            <v>2549.9392697147709</v>
          </cell>
          <cell r="H7">
            <v>1242436.7949943147</v>
          </cell>
          <cell r="I7">
            <v>47.474051279565543</v>
          </cell>
          <cell r="J7">
            <v>4.7212190073930458</v>
          </cell>
          <cell r="K7">
            <v>6.4683451078085499</v>
          </cell>
          <cell r="L7">
            <v>2621.1018614181203</v>
          </cell>
          <cell r="M7">
            <v>579704.84955855634</v>
          </cell>
          <cell r="N7">
            <v>52.586203437251591</v>
          </cell>
          <cell r="O7">
            <v>4.204869158360431</v>
          </cell>
          <cell r="P7">
            <v>6.6150100290339306</v>
          </cell>
          <cell r="Q7">
            <v>2397.3848024997778</v>
          </cell>
        </row>
        <row r="8">
          <cell r="C8">
            <v>892094.9376423842</v>
          </cell>
          <cell r="D8">
            <v>49.290214582439518</v>
          </cell>
          <cell r="E8">
            <v>4.2746462148804794</v>
          </cell>
          <cell r="F8">
            <v>7.9620117163291413</v>
          </cell>
          <cell r="G8">
            <v>3403.2887599438891</v>
          </cell>
          <cell r="H8">
            <v>558620.3908169599</v>
          </cell>
          <cell r="I8">
            <v>47.476158452377398</v>
          </cell>
          <cell r="J8">
            <v>4.4087316573748705</v>
          </cell>
          <cell r="K8">
            <v>8.1086404774005043</v>
          </cell>
          <cell r="L8">
            <v>3584.1429820317317</v>
          </cell>
          <cell r="M8">
            <v>333474.54682548746</v>
          </cell>
          <cell r="N8">
            <v>52.329033448784486</v>
          </cell>
          <cell r="O8">
            <v>4.0500327833543528</v>
          </cell>
          <cell r="P8">
            <v>7.6961845018241242</v>
          </cell>
          <cell r="Q8">
            <v>3100.6544867891057</v>
          </cell>
        </row>
        <row r="9">
          <cell r="C9">
            <v>243993.25259795133</v>
          </cell>
          <cell r="D9">
            <v>48.16093750000006</v>
          </cell>
          <cell r="E9">
            <v>4.2335937499999927</v>
          </cell>
          <cell r="F9">
            <v>9.1697228144989644</v>
          </cell>
          <cell r="G9">
            <v>4200.8104124613483</v>
          </cell>
          <cell r="H9">
            <v>147777.94459106133</v>
          </cell>
          <cell r="I9">
            <v>46.80554659787164</v>
          </cell>
          <cell r="J9">
            <v>4.3208642373427937</v>
          </cell>
          <cell r="K9">
            <v>9.3687628161312357</v>
          </cell>
          <cell r="L9">
            <v>4589.6455367302151</v>
          </cell>
          <cell r="M9">
            <v>96215.308006885651</v>
          </cell>
          <cell r="N9">
            <v>50.242694403169864</v>
          </cell>
          <cell r="O9">
            <v>4.0995542347696921</v>
          </cell>
          <cell r="P9">
            <v>8.839569160997744</v>
          </cell>
          <cell r="Q9">
            <v>3604.3900027262293</v>
          </cell>
        </row>
        <row r="10">
          <cell r="C10">
            <v>156216.2379700157</v>
          </cell>
          <cell r="D10">
            <v>46.593612334801691</v>
          </cell>
          <cell r="E10">
            <v>4.0737885462555008</v>
          </cell>
          <cell r="F10">
            <v>8.2187120291616083</v>
          </cell>
          <cell r="G10">
            <v>3604.4152216679499</v>
          </cell>
          <cell r="H10">
            <v>105463.16506125566</v>
          </cell>
          <cell r="I10">
            <v>44.474714518760194</v>
          </cell>
          <cell r="J10">
            <v>4.177814029363784</v>
          </cell>
          <cell r="K10">
            <v>8.3934142114384684</v>
          </cell>
          <cell r="L10">
            <v>3597.7696397387017</v>
          </cell>
          <cell r="M10">
            <v>50753.072908760085</v>
          </cell>
          <cell r="N10">
            <v>50.996610169491504</v>
          </cell>
          <cell r="O10">
            <v>3.8576271186440678</v>
          </cell>
          <cell r="P10">
            <v>7.8089430894308967</v>
          </cell>
          <cell r="Q10">
            <v>3618.1810699499711</v>
          </cell>
        </row>
        <row r="11">
          <cell r="C11">
            <v>491885.44707448175</v>
          </cell>
          <cell r="D11">
            <v>50.706782303644566</v>
          </cell>
          <cell r="E11">
            <v>4.3587994542974062</v>
          </cell>
          <cell r="F11">
            <v>7.2228135122628325</v>
          </cell>
          <cell r="G11">
            <v>2944.1772380064513</v>
          </cell>
          <cell r="H11">
            <v>305379.28116462717</v>
          </cell>
          <cell r="I11">
            <v>48.8372312038926</v>
          </cell>
          <cell r="J11">
            <v>4.5309998430387752</v>
          </cell>
          <cell r="K11">
            <v>7.3349090909090844</v>
          </cell>
          <cell r="L11">
            <v>3093.488485721226</v>
          </cell>
          <cell r="M11">
            <v>186506.16590983298</v>
          </cell>
          <cell r="N11">
            <v>53.767925983037834</v>
          </cell>
          <cell r="O11">
            <v>4.0768439989719907</v>
          </cell>
          <cell r="P11">
            <v>7.0267175572519047</v>
          </cell>
          <cell r="Q11">
            <v>2699.7866243353637</v>
          </cell>
        </row>
        <row r="12">
          <cell r="C12">
            <v>930046.70691038726</v>
          </cell>
          <cell r="D12">
            <v>48.91844036140921</v>
          </cell>
          <cell r="E12">
            <v>4.8277242132072162</v>
          </cell>
          <cell r="F12">
            <v>4.8448074679113171</v>
          </cell>
          <cell r="G12">
            <v>1733.7921253290099</v>
          </cell>
          <cell r="H12">
            <v>683816.40417735779</v>
          </cell>
          <cell r="I12">
            <v>47.472329896907233</v>
          </cell>
          <cell r="J12">
            <v>4.9764948453608149</v>
          </cell>
          <cell r="K12">
            <v>4.8408154171772315</v>
          </cell>
          <cell r="L12">
            <v>1837.1800606616628</v>
          </cell>
          <cell r="M12">
            <v>246230.30273305645</v>
          </cell>
          <cell r="N12">
            <v>52.934493815849777</v>
          </cell>
          <cell r="O12">
            <v>4.4145671094823635</v>
          </cell>
          <cell r="P12">
            <v>4.856669976828865</v>
          </cell>
          <cell r="Q12">
            <v>1446.3921993697863</v>
          </cell>
        </row>
        <row r="13">
          <cell r="C13">
            <v>362743.75291706366</v>
          </cell>
          <cell r="D13">
            <v>49.303772872850296</v>
          </cell>
          <cell r="E13">
            <v>5.2502886155467445</v>
          </cell>
          <cell r="F13">
            <v>4.5237088299565675</v>
          </cell>
          <cell r="G13">
            <v>318.00986459168871</v>
          </cell>
          <cell r="H13">
            <v>259672.38812458017</v>
          </cell>
          <cell r="I13">
            <v>48.251408224002887</v>
          </cell>
          <cell r="J13">
            <v>5.4710999702954677</v>
          </cell>
          <cell r="K13">
            <v>4.4364483089604452</v>
          </cell>
          <cell r="L13">
            <v>313.31441479777823</v>
          </cell>
          <cell r="M13">
            <v>103071.36479247513</v>
          </cell>
          <cell r="N13">
            <v>51.955043107743492</v>
          </cell>
          <cell r="O13">
            <v>4.69398850321127</v>
          </cell>
          <cell r="P13">
            <v>4.7524670933612114</v>
          </cell>
          <cell r="Q13">
            <v>329.83932531299337</v>
          </cell>
        </row>
        <row r="14">
          <cell r="C14">
            <v>363077.22484167793</v>
          </cell>
          <cell r="D14">
            <v>49.586036786636761</v>
          </cell>
          <cell r="E14">
            <v>4.9139006152944962</v>
          </cell>
          <cell r="F14">
            <v>4.9878620882080575</v>
          </cell>
          <cell r="G14">
            <v>788.39755064516498</v>
          </cell>
          <cell r="H14">
            <v>243953.63275887776</v>
          </cell>
          <cell r="I14">
            <v>48.004664477642457</v>
          </cell>
          <cell r="J14">
            <v>5.1038709372442739</v>
          </cell>
          <cell r="K14">
            <v>4.8563832370248727</v>
          </cell>
          <cell r="L14">
            <v>786.45612132347651</v>
          </cell>
          <cell r="M14">
            <v>119123.59208279052</v>
          </cell>
          <cell r="N14">
            <v>52.82453482701947</v>
          </cell>
          <cell r="O14">
            <v>4.5248597095785934</v>
          </cell>
          <cell r="P14">
            <v>5.2711689900764318</v>
          </cell>
          <cell r="Q14">
            <v>792.37341073710525</v>
          </cell>
        </row>
        <row r="15">
          <cell r="C15">
            <v>362721.17771775817</v>
          </cell>
          <cell r="D15">
            <v>49.041127101442029</v>
          </cell>
          <cell r="E15">
            <v>4.6952953024997504</v>
          </cell>
          <cell r="F15">
            <v>5.7528465949267602</v>
          </cell>
          <cell r="G15">
            <v>1387.4390145745799</v>
          </cell>
          <cell r="H15">
            <v>249944.76311753472</v>
          </cell>
          <cell r="I15">
            <v>47.256503047658491</v>
          </cell>
          <cell r="J15">
            <v>4.8084454408549595</v>
          </cell>
          <cell r="K15">
            <v>5.7436950557697593</v>
          </cell>
          <cell r="L15">
            <v>1386.249115176915</v>
          </cell>
          <cell r="M15">
            <v>112776.41460021336</v>
          </cell>
          <cell r="N15">
            <v>52.996364000557996</v>
          </cell>
          <cell r="O15">
            <v>4.4445222607412873</v>
          </cell>
          <cell r="P15">
            <v>5.7750286784658327</v>
          </cell>
          <cell r="Q15">
            <v>1390.076171679967</v>
          </cell>
        </row>
        <row r="16">
          <cell r="C16">
            <v>362959.69503154402</v>
          </cell>
          <cell r="D16">
            <v>48.060814296230731</v>
          </cell>
          <cell r="E16">
            <v>4.254182643024615</v>
          </cell>
          <cell r="F16">
            <v>6.8901253095779795</v>
          </cell>
          <cell r="G16">
            <v>2378.9374965440029</v>
          </cell>
          <cell r="H16">
            <v>238771.35773472814</v>
          </cell>
          <cell r="I16">
            <v>45.816512338675764</v>
          </cell>
          <cell r="J16">
            <v>4.3532041201469696</v>
          </cell>
          <cell r="K16">
            <v>6.9818559284085859</v>
          </cell>
          <cell r="L16">
            <v>2370.9082723586853</v>
          </cell>
          <cell r="M16">
            <v>124188.3372968037</v>
          </cell>
          <cell r="N16">
            <v>52.375833220200988</v>
          </cell>
          <cell r="O16">
            <v>4.0637984809362129</v>
          </cell>
          <cell r="P16">
            <v>6.6986739022306585</v>
          </cell>
          <cell r="Q16">
            <v>2394.3749265154129</v>
          </cell>
        </row>
        <row r="17">
          <cell r="C17">
            <v>363080.44039986999</v>
          </cell>
          <cell r="D17">
            <v>49.52551439159091</v>
          </cell>
          <cell r="E17">
            <v>3.7003256334806718</v>
          </cell>
          <cell r="F17">
            <v>9.4180059754335002</v>
          </cell>
          <cell r="G17">
            <v>7873.6199902066992</v>
          </cell>
          <cell r="H17">
            <v>245036.16077562011</v>
          </cell>
          <cell r="I17">
            <v>48.072092430827809</v>
          </cell>
          <cell r="J17">
            <v>3.8395146594482186</v>
          </cell>
          <cell r="K17">
            <v>9.4422927503827871</v>
          </cell>
          <cell r="L17">
            <v>8396.6625227117602</v>
          </cell>
          <cell r="M17">
            <v>118044.27962424087</v>
          </cell>
          <cell r="N17">
            <v>52.542525790923563</v>
          </cell>
          <cell r="O17">
            <v>3.4113972359864966</v>
          </cell>
          <cell r="P17">
            <v>9.3665826591108132</v>
          </cell>
          <cell r="Q17">
            <v>6787.8889874391989</v>
          </cell>
        </row>
        <row r="18">
          <cell r="C18">
            <v>7559.3536449561634</v>
          </cell>
          <cell r="D18">
            <v>48.370482377846074</v>
          </cell>
          <cell r="E18">
            <v>3.1839657131514505</v>
          </cell>
          <cell r="F18">
            <v>8.703558755392141</v>
          </cell>
          <cell r="G18">
            <v>0</v>
          </cell>
          <cell r="H18">
            <v>5058.4924829446836</v>
          </cell>
          <cell r="I18">
            <v>41.998705704314041</v>
          </cell>
          <cell r="J18">
            <v>3.5442603718232619</v>
          </cell>
          <cell r="K18">
            <v>8.8830112731147786</v>
          </cell>
          <cell r="L18">
            <v>0</v>
          </cell>
          <cell r="M18">
            <v>2500.8611620114816</v>
          </cell>
          <cell r="N18">
            <v>61.258676610963654</v>
          </cell>
          <cell r="O18">
            <v>2.4551976190959737</v>
          </cell>
          <cell r="P18">
            <v>8.2769559102652508</v>
          </cell>
          <cell r="Q18">
            <v>0</v>
          </cell>
        </row>
        <row r="19">
          <cell r="C19">
            <v>361179.4047720104</v>
          </cell>
          <cell r="D19">
            <v>59.660358077187382</v>
          </cell>
          <cell r="E19">
            <v>4.6589916689326234</v>
          </cell>
          <cell r="F19">
            <v>0</v>
          </cell>
          <cell r="G19">
            <v>1372.0210402433461</v>
          </cell>
          <cell r="H19">
            <v>230217.4048064996</v>
          </cell>
          <cell r="I19">
            <v>57.430363642242995</v>
          </cell>
          <cell r="J19">
            <v>4.9116364921062567</v>
          </cell>
          <cell r="K19">
            <v>0</v>
          </cell>
          <cell r="L19">
            <v>1317.5508602822308</v>
          </cell>
          <cell r="M19">
            <v>130961.99996550169</v>
          </cell>
          <cell r="N19">
            <v>63.580453461200257</v>
          </cell>
          <cell r="O19">
            <v>4.2148686749026671</v>
          </cell>
          <cell r="P19">
            <v>0</v>
          </cell>
          <cell r="Q19">
            <v>1467.9983534924322</v>
          </cell>
        </row>
        <row r="20">
          <cell r="C20">
            <v>1018006.763193303</v>
          </cell>
          <cell r="D20">
            <v>48.033512164733068</v>
          </cell>
          <cell r="E20">
            <v>4.7009156751484173</v>
          </cell>
          <cell r="F20">
            <v>4.3111135014660746</v>
          </cell>
          <cell r="G20">
            <v>2128.7006615616137</v>
          </cell>
          <cell r="H20">
            <v>716301.60601565579</v>
          </cell>
          <cell r="I20">
            <v>46.360957429317025</v>
          </cell>
          <cell r="J20">
            <v>4.8314867311215544</v>
          </cell>
          <cell r="K20">
            <v>4.3342006944303542</v>
          </cell>
          <cell r="L20">
            <v>2186.0008569932156</v>
          </cell>
          <cell r="M20">
            <v>301705.15717768192</v>
          </cell>
          <cell r="N20">
            <v>52.004454041679388</v>
          </cell>
          <cell r="O20">
            <v>4.3909168074869172</v>
          </cell>
          <cell r="P20">
            <v>4.2563004066107988</v>
          </cell>
          <cell r="Q20">
            <v>1992.4957628749125</v>
          </cell>
        </row>
        <row r="21">
          <cell r="C21">
            <v>333800.02351545758</v>
          </cell>
          <cell r="D21">
            <v>42.235055588557877</v>
          </cell>
          <cell r="E21">
            <v>4.2106893456296204</v>
          </cell>
          <cell r="F21">
            <v>10.28617575641349</v>
          </cell>
          <cell r="G21">
            <v>3404.1912490596624</v>
          </cell>
          <cell r="H21">
            <v>217045.13630848189</v>
          </cell>
          <cell r="I21">
            <v>41.068534549881619</v>
          </cell>
          <cell r="J21">
            <v>4.3874163032179121</v>
          </cell>
          <cell r="K21">
            <v>10.172809035952838</v>
          </cell>
          <cell r="L21">
            <v>3428.4174985385184</v>
          </cell>
          <cell r="M21">
            <v>116754.88720696735</v>
          </cell>
          <cell r="N21">
            <v>44.403596228722812</v>
          </cell>
          <cell r="O21">
            <v>3.8821572600207519</v>
          </cell>
          <cell r="P21">
            <v>10.496922354554719</v>
          </cell>
          <cell r="Q21">
            <v>3359.3674404786038</v>
          </cell>
        </row>
        <row r="22">
          <cell r="C22">
            <v>104271.59824508072</v>
          </cell>
          <cell r="D22">
            <v>44.747648488713551</v>
          </cell>
          <cell r="E22">
            <v>3.9393165749938448</v>
          </cell>
          <cell r="F22">
            <v>15.936997145342358</v>
          </cell>
          <cell r="G22">
            <v>8066.8857593215325</v>
          </cell>
          <cell r="H22">
            <v>75268.978189099464</v>
          </cell>
          <cell r="I22">
            <v>45.880888189917727</v>
          </cell>
          <cell r="J22">
            <v>4.0960547277770303</v>
          </cell>
          <cell r="K22">
            <v>16.095886360164076</v>
          </cell>
          <cell r="L22">
            <v>8490.8317555931917</v>
          </cell>
          <cell r="M22">
            <v>29002.620055981264</v>
          </cell>
          <cell r="N22">
            <v>41.806610948370007</v>
          </cell>
          <cell r="O22">
            <v>3.5325422704494329</v>
          </cell>
          <cell r="P22">
            <v>15.524640302346373</v>
          </cell>
          <cell r="Q22">
            <v>6967.0862388849564</v>
          </cell>
        </row>
        <row r="23">
          <cell r="C23">
            <v>4883.8548269619669</v>
          </cell>
          <cell r="D23">
            <v>52.720861297624694</v>
          </cell>
          <cell r="E23">
            <v>3.8527821481320159</v>
          </cell>
          <cell r="F23">
            <v>0</v>
          </cell>
          <cell r="G23">
            <v>2168.1387359545488</v>
          </cell>
          <cell r="H23">
            <v>3603.6696745564195</v>
          </cell>
          <cell r="I23">
            <v>51.746509622885078</v>
          </cell>
          <cell r="J23">
            <v>3.8008691686013658</v>
          </cell>
          <cell r="K23">
            <v>0</v>
          </cell>
          <cell r="L23">
            <v>2218.5470538721634</v>
          </cell>
          <cell r="M23">
            <v>1280.1851524055476</v>
          </cell>
          <cell r="N23">
            <v>55.463622042829869</v>
          </cell>
          <cell r="O23">
            <v>3.9989150959317485</v>
          </cell>
          <cell r="P23">
            <v>0</v>
          </cell>
          <cell r="Q23">
            <v>2026.2413500305147</v>
          </cell>
        </row>
        <row r="24">
          <cell r="C24">
            <v>516866.95029515855</v>
          </cell>
          <cell r="D24">
            <v>40.426285604216936</v>
          </cell>
          <cell r="E24">
            <v>4.4283393646105926</v>
          </cell>
          <cell r="F24">
            <v>8.0074552136312924</v>
          </cell>
          <cell r="G24">
            <v>3159.6565094979851</v>
          </cell>
          <cell r="H24">
            <v>416767.05092217796</v>
          </cell>
          <cell r="I24">
            <v>40.132895357680233</v>
          </cell>
          <cell r="J24">
            <v>4.5223445236931301</v>
          </cell>
          <cell r="K24">
            <v>7.7566273611226215</v>
          </cell>
          <cell r="L24">
            <v>2995.5778126194259</v>
          </cell>
          <cell r="M24">
            <v>100099.89937297239</v>
          </cell>
          <cell r="N24">
            <v>41.647819178020697</v>
          </cell>
          <cell r="O24">
            <v>4.0369478330735209</v>
          </cell>
          <cell r="P24">
            <v>9.0087210935271305</v>
          </cell>
          <cell r="Q24">
            <v>3843.362052342904</v>
          </cell>
        </row>
        <row r="25">
          <cell r="C25">
            <v>91809.911538470507</v>
          </cell>
          <cell r="D25">
            <v>45.890447357057241</v>
          </cell>
          <cell r="E25">
            <v>4.4043281459214452</v>
          </cell>
          <cell r="F25">
            <v>11.575291209722828</v>
          </cell>
          <cell r="G25">
            <v>5763.0727348046385</v>
          </cell>
          <cell r="H25">
            <v>62407.074534655439</v>
          </cell>
          <cell r="I25">
            <v>45.447801085627908</v>
          </cell>
          <cell r="J25">
            <v>4.4574749003232377</v>
          </cell>
          <cell r="K25">
            <v>11.358176246128364</v>
          </cell>
          <cell r="L25">
            <v>5618.1310638376399</v>
          </cell>
          <cell r="M25">
            <v>29402.837003815825</v>
          </cell>
          <cell r="N25">
            <v>46.829957338695813</v>
          </cell>
          <cell r="O25">
            <v>4.291524967684011</v>
          </cell>
          <cell r="P25">
            <v>12.039840961967229</v>
          </cell>
          <cell r="Q25">
            <v>6073.2226200253081</v>
          </cell>
        </row>
        <row r="26">
          <cell r="C26">
            <v>410275.65115337266</v>
          </cell>
          <cell r="D26">
            <v>39.096486704733692</v>
          </cell>
          <cell r="E26">
            <v>4.4386153165192868</v>
          </cell>
          <cell r="F26">
            <v>7.2292506792324902</v>
          </cell>
          <cell r="G26">
            <v>2636.2486698677826</v>
          </cell>
          <cell r="H26">
            <v>353274.3544105381</v>
          </cell>
          <cell r="I26">
            <v>39.19664402150029</v>
          </cell>
          <cell r="J26">
            <v>4.5366461465606909</v>
          </cell>
          <cell r="K26">
            <v>7.0644172453642753</v>
          </cell>
          <cell r="L26">
            <v>2534.56795431107</v>
          </cell>
          <cell r="M26">
            <v>57001.29674282817</v>
          </cell>
          <cell r="N26">
            <v>38.475746240181053</v>
          </cell>
          <cell r="O26">
            <v>3.8310540824047146</v>
          </cell>
          <cell r="P26">
            <v>8.1913896391243348</v>
          </cell>
          <cell r="Q26">
            <v>3265.2711747221488</v>
          </cell>
        </row>
        <row r="27">
          <cell r="C27">
            <v>14781.387603307023</v>
          </cell>
          <cell r="D27">
            <v>43.397583252790767</v>
          </cell>
          <cell r="E27">
            <v>4.29225572681126</v>
          </cell>
          <cell r="F27">
            <v>5.5099891728016956</v>
          </cell>
          <cell r="G27">
            <v>1536.1418848852886</v>
          </cell>
          <cell r="H27">
            <v>1085.6219769777026</v>
          </cell>
          <cell r="I27">
            <v>39.272437874701133</v>
          </cell>
          <cell r="J27">
            <v>3.5974616582242578</v>
          </cell>
          <cell r="K27">
            <v>6.0526639126874837</v>
          </cell>
          <cell r="L27">
            <v>1979.9715340030916</v>
          </cell>
          <cell r="M27">
            <v>13695.765626329317</v>
          </cell>
          <cell r="N27">
            <v>43.724571068066538</v>
          </cell>
          <cell r="O27">
            <v>4.3473299541974049</v>
          </cell>
          <cell r="P27">
            <v>5.4729931986208191</v>
          </cell>
          <cell r="Q27">
            <v>1500.9608490627782</v>
          </cell>
        </row>
        <row r="28">
          <cell r="C28">
            <v>854722.80770932755</v>
          </cell>
          <cell r="D28">
            <v>48.898190574284257</v>
          </cell>
          <cell r="E28">
            <v>4.7844738894470256</v>
          </cell>
          <cell r="F28">
            <v>5.5555153428878272</v>
          </cell>
          <cell r="G28">
            <v>2449.1652680803872</v>
          </cell>
          <cell r="H28">
            <v>667349.68231835298</v>
          </cell>
          <cell r="I28">
            <v>48.32555181936651</v>
          </cell>
          <cell r="J28">
            <v>4.9358255117920287</v>
          </cell>
          <cell r="K28">
            <v>5.4667900441185244</v>
          </cell>
          <cell r="L28">
            <v>2465.4524843528607</v>
          </cell>
          <cell r="M28">
            <v>187373.12539099113</v>
          </cell>
          <cell r="N28">
            <v>50.937705528096949</v>
          </cell>
          <cell r="O28">
            <v>4.2454186920726116</v>
          </cell>
          <cell r="P28">
            <v>5.8684201406768972</v>
          </cell>
          <cell r="Q28">
            <v>2391.3590131062765</v>
          </cell>
        </row>
        <row r="29">
          <cell r="C29">
            <v>10303.622475363789</v>
          </cell>
          <cell r="D29">
            <v>49.097304493097475</v>
          </cell>
          <cell r="E29">
            <v>4.2850139432632348</v>
          </cell>
          <cell r="F29">
            <v>6.5749260598408235</v>
          </cell>
          <cell r="G29">
            <v>2126.3658245640963</v>
          </cell>
          <cell r="H29">
            <v>7530.2741264553233</v>
          </cell>
          <cell r="I29">
            <v>49.104097429563659</v>
          </cell>
          <cell r="J29">
            <v>4.3982296666865306</v>
          </cell>
          <cell r="K29">
            <v>6.3401935734594188</v>
          </cell>
          <cell r="L29">
            <v>2112.3043838490671</v>
          </cell>
          <cell r="M29">
            <v>2773.3483489084624</v>
          </cell>
          <cell r="N29">
            <v>49.078860119265315</v>
          </cell>
          <cell r="O29">
            <v>3.9776073987020704</v>
          </cell>
          <cell r="P29">
            <v>7.1862501486445405</v>
          </cell>
          <cell r="Q29">
            <v>2164.5458473653248</v>
          </cell>
        </row>
        <row r="31">
          <cell r="C31">
            <v>440248.26407300879</v>
          </cell>
          <cell r="D31">
            <v>59.676999620477041</v>
          </cell>
          <cell r="E31">
            <v>4.2725594259899902</v>
          </cell>
          <cell r="F31">
            <v>6.3369977778736883</v>
          </cell>
          <cell r="G31">
            <v>2035.2924920589433</v>
          </cell>
          <cell r="H31">
            <v>150789.78762732737</v>
          </cell>
          <cell r="I31">
            <v>63.91434630121875</v>
          </cell>
          <cell r="J31">
            <v>4.3372337714266394</v>
          </cell>
          <cell r="K31">
            <v>6.8637090726878451</v>
          </cell>
          <cell r="L31">
            <v>2295.0690709935452</v>
          </cell>
          <cell r="M31">
            <v>289458.47644566389</v>
          </cell>
          <cell r="N31">
            <v>57.469606650202955</v>
          </cell>
          <cell r="O31">
            <v>4.2388681313591396</v>
          </cell>
          <cell r="P31">
            <v>6.0551107902901196</v>
          </cell>
          <cell r="Q31">
            <v>1900.780122779282</v>
          </cell>
        </row>
        <row r="32">
          <cell r="C32">
            <v>594077.09648320405</v>
          </cell>
          <cell r="D32">
            <v>48.152580196956116</v>
          </cell>
          <cell r="E32">
            <v>5.0303785677025239</v>
          </cell>
          <cell r="F32">
            <v>4.4438420404926475</v>
          </cell>
          <cell r="G32">
            <v>1920.2347585005284</v>
          </cell>
          <cell r="H32">
            <v>551807.71878447966</v>
          </cell>
          <cell r="I32">
            <v>47.897414480594982</v>
          </cell>
          <cell r="J32">
            <v>5.0784925138643722</v>
          </cell>
          <cell r="K32">
            <v>4.46846966121183</v>
          </cell>
          <cell r="L32">
            <v>1964.5030849462182</v>
          </cell>
          <cell r="M32">
            <v>42269.377698729848</v>
          </cell>
          <cell r="N32">
            <v>51.483653884882663</v>
          </cell>
          <cell r="O32">
            <v>4.4022726357319142</v>
          </cell>
          <cell r="P32">
            <v>4.099844113172268</v>
          </cell>
          <cell r="Q32">
            <v>1340.4423720533011</v>
          </cell>
        </row>
        <row r="33">
          <cell r="C33">
            <v>661964.02781163226</v>
          </cell>
          <cell r="D33">
            <v>43.550775419253611</v>
          </cell>
          <cell r="E33">
            <v>4.3744478184881235</v>
          </cell>
          <cell r="F33">
            <v>7.2902005505546006</v>
          </cell>
          <cell r="G33">
            <v>2994.6294382150886</v>
          </cell>
          <cell r="H33">
            <v>478819.62149169773</v>
          </cell>
          <cell r="I33">
            <v>42.021667153148371</v>
          </cell>
          <cell r="J33">
            <v>4.4900175424306754</v>
          </cell>
          <cell r="K33">
            <v>7.4143926178547641</v>
          </cell>
          <cell r="L33">
            <v>3009.2325933353609</v>
          </cell>
          <cell r="M33">
            <v>183144.40631994573</v>
          </cell>
          <cell r="N33">
            <v>47.548533559446682</v>
          </cell>
          <cell r="O33">
            <v>4.0722979871828846</v>
          </cell>
          <cell r="P33">
            <v>6.938505539952164</v>
          </cell>
          <cell r="Q33">
            <v>2956.6375567985356</v>
          </cell>
        </row>
        <row r="34">
          <cell r="C34">
            <v>179003.2831925072</v>
          </cell>
          <cell r="D34">
            <v>44.73349338165783</v>
          </cell>
          <cell r="E34">
            <v>4.3425099378735919</v>
          </cell>
          <cell r="F34">
            <v>9.5068879959742727</v>
          </cell>
          <cell r="G34">
            <v>4025.7486441667829</v>
          </cell>
          <cell r="H34">
            <v>95015.678614932636</v>
          </cell>
          <cell r="I34">
            <v>44.926842042464095</v>
          </cell>
          <cell r="J34">
            <v>4.4330426469669444</v>
          </cell>
          <cell r="K34">
            <v>10.280837362114422</v>
          </cell>
          <cell r="L34">
            <v>4681.7136910947538</v>
          </cell>
          <cell r="M34">
            <v>83987.604577574515</v>
          </cell>
          <cell r="N34">
            <v>44.514756887050162</v>
          </cell>
          <cell r="O34">
            <v>4.240089743433975</v>
          </cell>
          <cell r="P34">
            <v>8.5832010441768318</v>
          </cell>
          <cell r="Q34">
            <v>3280.3779852505786</v>
          </cell>
        </row>
        <row r="35">
          <cell r="C35">
            <v>806.19039968092147</v>
          </cell>
          <cell r="D35">
            <v>51.492042170887224</v>
          </cell>
          <cell r="E35">
            <v>2.4137788358287118</v>
          </cell>
          <cell r="F35">
            <v>11.674681177079474</v>
          </cell>
          <cell r="G35">
            <v>7559.0078220194055</v>
          </cell>
          <cell r="H35">
            <v>806.19039968092147</v>
          </cell>
          <cell r="I35">
            <v>51.492042170887224</v>
          </cell>
          <cell r="J35">
            <v>2.4137788358287118</v>
          </cell>
          <cell r="K35">
            <v>11.674681177079474</v>
          </cell>
          <cell r="L35">
            <v>7559.0078220194055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4665.3839129712669</v>
          </cell>
          <cell r="D36">
            <v>38.125707012995655</v>
          </cell>
          <cell r="E36">
            <v>4.1677310449180913</v>
          </cell>
          <cell r="F36">
            <v>7.5193726615900101</v>
          </cell>
          <cell r="G36">
            <v>1734.7511220489766</v>
          </cell>
          <cell r="H36">
            <v>239.66353882014249</v>
          </cell>
          <cell r="I36">
            <v>20</v>
          </cell>
          <cell r="J36">
            <v>1</v>
          </cell>
          <cell r="K36">
            <v>12</v>
          </cell>
          <cell r="L36">
            <v>5000</v>
          </cell>
          <cell r="M36">
            <v>4425.7203741511239</v>
          </cell>
          <cell r="N36">
            <v>39.107258199944482</v>
          </cell>
          <cell r="O36">
            <v>4.3392713972389538</v>
          </cell>
          <cell r="P36">
            <v>7.2413009227704608</v>
          </cell>
          <cell r="Q36">
            <v>1557.9299415268474</v>
          </cell>
        </row>
        <row r="37">
          <cell r="C37">
            <v>381625.66275286523</v>
          </cell>
          <cell r="D37">
            <v>62.37989269709341</v>
          </cell>
          <cell r="E37">
            <v>4.2463755849697691</v>
          </cell>
          <cell r="F37">
            <v>6.143432843905428</v>
          </cell>
          <cell r="G37">
            <v>2064.8389141794569</v>
          </cell>
          <cell r="H37">
            <v>115747.92216471861</v>
          </cell>
          <cell r="I37">
            <v>70.1307301151421</v>
          </cell>
          <cell r="J37">
            <v>4.2347382955450961</v>
          </cell>
          <cell r="K37">
            <v>6.6913750269680436</v>
          </cell>
          <cell r="L37">
            <v>2413.9327286153266</v>
          </cell>
          <cell r="M37">
            <v>265877.74058813351</v>
          </cell>
          <cell r="N37">
            <v>59.005622537465911</v>
          </cell>
          <cell r="O37">
            <v>4.2514417934743189</v>
          </cell>
          <cell r="P37">
            <v>5.9092525626779446</v>
          </cell>
          <cell r="Q37">
            <v>1912.7452217786154</v>
          </cell>
        </row>
        <row r="38">
          <cell r="C38">
            <v>123476.83835305896</v>
          </cell>
          <cell r="D38">
            <v>22.33923597704139</v>
          </cell>
          <cell r="E38">
            <v>3.2371450730189735</v>
          </cell>
          <cell r="F38">
            <v>7.5568026464935185</v>
          </cell>
          <cell r="G38">
            <v>2361.7341314374012</v>
          </cell>
          <cell r="H38">
            <v>95979.142645628468</v>
          </cell>
          <cell r="I38">
            <v>22.364372631555163</v>
          </cell>
          <cell r="J38">
            <v>3.234579114667206</v>
          </cell>
          <cell r="K38">
            <v>7.1601739189615312</v>
          </cell>
          <cell r="L38">
            <v>2352.0889545064629</v>
          </cell>
          <cell r="M38">
            <v>27497.695707431478</v>
          </cell>
          <cell r="N38">
            <v>22.251497914373157</v>
          </cell>
          <cell r="O38">
            <v>3.2461014046799028</v>
          </cell>
          <cell r="P38">
            <v>8.8854914558159965</v>
          </cell>
          <cell r="Q38">
            <v>2395.0726854621171</v>
          </cell>
        </row>
        <row r="39">
          <cell r="C39">
            <v>149895.09998821068</v>
          </cell>
          <cell r="D39">
            <v>28.310500847440391</v>
          </cell>
          <cell r="E39">
            <v>4.0485554643759558</v>
          </cell>
          <cell r="F39">
            <v>7.141842507520904</v>
          </cell>
          <cell r="G39">
            <v>2151.8772422054412</v>
          </cell>
          <cell r="H39">
            <v>119731.13349424829</v>
          </cell>
          <cell r="I39">
            <v>28.377940549862299</v>
          </cell>
          <cell r="J39">
            <v>4.0851184633996578</v>
          </cell>
          <cell r="K39">
            <v>6.8437464436659567</v>
          </cell>
          <cell r="L39">
            <v>2212.3294038001477</v>
          </cell>
          <cell r="M39">
            <v>30163.966493963293</v>
          </cell>
          <cell r="N39">
            <v>28.04280952723213</v>
          </cell>
          <cell r="O39">
            <v>3.9034243750037034</v>
          </cell>
          <cell r="P39">
            <v>8.2753320363028866</v>
          </cell>
          <cell r="Q39">
            <v>1912.4870028850416</v>
          </cell>
        </row>
        <row r="40">
          <cell r="C40">
            <v>372546.12006629771</v>
          </cell>
          <cell r="D40">
            <v>35.774697581973356</v>
          </cell>
          <cell r="E40">
            <v>4.7524219965626591</v>
          </cell>
          <cell r="F40">
            <v>6.896370848137928</v>
          </cell>
          <cell r="G40">
            <v>2215.712076395509</v>
          </cell>
          <cell r="H40">
            <v>271729.37442720367</v>
          </cell>
          <cell r="I40">
            <v>35.713646804494772</v>
          </cell>
          <cell r="J40">
            <v>4.8685521005258492</v>
          </cell>
          <cell r="K40">
            <v>6.7949658663738361</v>
          </cell>
          <cell r="L40">
            <v>2295.6561774369288</v>
          </cell>
          <cell r="M40">
            <v>100816.74563908277</v>
          </cell>
          <cell r="N40">
            <v>35.939246531330539</v>
          </cell>
          <cell r="O40">
            <v>4.4394188312447396</v>
          </cell>
          <cell r="P40">
            <v>7.1602829886277863</v>
          </cell>
          <cell r="Q40">
            <v>2000.9231418212969</v>
          </cell>
        </row>
        <row r="41">
          <cell r="C41">
            <v>367209.89057921915</v>
          </cell>
          <cell r="D41">
            <v>45.687121436978217</v>
          </cell>
          <cell r="E41">
            <v>5.1390242098812839</v>
          </cell>
          <cell r="F41">
            <v>6.7664074106130627</v>
          </cell>
          <cell r="G41">
            <v>2698.0425155030671</v>
          </cell>
          <cell r="H41">
            <v>255970.60609905559</v>
          </cell>
          <cell r="I41">
            <v>45.575883878166749</v>
          </cell>
          <cell r="J41">
            <v>5.2985035538624246</v>
          </cell>
          <cell r="K41">
            <v>6.6634129897828531</v>
          </cell>
          <cell r="L41">
            <v>2744.811467616441</v>
          </cell>
          <cell r="M41">
            <v>111239.28448015197</v>
          </cell>
          <cell r="N41">
            <v>45.943088072173857</v>
          </cell>
          <cell r="O41">
            <v>4.7720493185027575</v>
          </cell>
          <cell r="P41">
            <v>7.0031319203234199</v>
          </cell>
          <cell r="Q41">
            <v>2590.8436298134607</v>
          </cell>
        </row>
        <row r="42">
          <cell r="C42">
            <v>809013.69556605211</v>
          </cell>
          <cell r="D42">
            <v>64.722654668553602</v>
          </cell>
          <cell r="E42">
            <v>4.4983556103426938</v>
          </cell>
          <cell r="F42">
            <v>5.7642277273098346</v>
          </cell>
          <cell r="G42">
            <v>2739.0548015213035</v>
          </cell>
          <cell r="H42">
            <v>499026.53832817398</v>
          </cell>
          <cell r="I42">
            <v>64.262590925264021</v>
          </cell>
          <cell r="J42">
            <v>4.7834298411063285</v>
          </cell>
          <cell r="K42">
            <v>5.8276583128476602</v>
          </cell>
          <cell r="L42">
            <v>2883.9156218207449</v>
          </cell>
          <cell r="M42">
            <v>309987.15723791014</v>
          </cell>
          <cell r="N42">
            <v>65.463278955281737</v>
          </cell>
          <cell r="O42">
            <v>4.0394346414479916</v>
          </cell>
          <cell r="P42">
            <v>5.6553461360275925</v>
          </cell>
          <cell r="Q42">
            <v>2504.7707837297994</v>
          </cell>
        </row>
        <row r="48">
          <cell r="C48">
            <v>1822141.6445530066</v>
          </cell>
          <cell r="D48">
            <v>49.100455794467557</v>
          </cell>
          <cell r="E48">
            <v>4.5569449991413631</v>
          </cell>
          <cell r="F48">
            <v>6.5134162228732126</v>
          </cell>
          <cell r="G48">
            <v>2549.9392697147709</v>
          </cell>
          <cell r="H48">
            <v>18339675481.918335</v>
          </cell>
          <cell r="I48">
            <v>8473773232.4236116</v>
          </cell>
          <cell r="J48">
            <v>7269757783.9026327</v>
          </cell>
          <cell r="K48">
            <v>71908476.220299169</v>
          </cell>
          <cell r="L48">
            <v>296626196.15468633</v>
          </cell>
          <cell r="M48">
            <v>194804590.8806648</v>
          </cell>
          <cell r="N48">
            <v>863236372.71910799</v>
          </cell>
          <cell r="O48">
            <v>1088165692.3994789</v>
          </cell>
          <cell r="P48">
            <v>115576031.74274985</v>
          </cell>
          <cell r="Q48">
            <v>183064573.73403496</v>
          </cell>
          <cell r="R48">
            <v>202493894.21336943</v>
          </cell>
          <cell r="S48">
            <v>299603447.82248473</v>
          </cell>
        </row>
        <row r="49">
          <cell r="C49">
            <v>892094.9376423842</v>
          </cell>
          <cell r="D49">
            <v>49.290214582439518</v>
          </cell>
          <cell r="E49">
            <v>4.2746462148804794</v>
          </cell>
          <cell r="F49">
            <v>7.9620117163291413</v>
          </cell>
          <cell r="G49">
            <v>3403.2887599438891</v>
          </cell>
          <cell r="H49">
            <v>11693636754.773304</v>
          </cell>
          <cell r="I49">
            <v>6291461299.1627712</v>
          </cell>
          <cell r="J49">
            <v>3778180652.3860049</v>
          </cell>
          <cell r="K49">
            <v>69383290.282398835</v>
          </cell>
          <cell r="L49">
            <v>277742523.90736926</v>
          </cell>
          <cell r="M49">
            <v>179407955.36762705</v>
          </cell>
          <cell r="N49">
            <v>516163455.91968715</v>
          </cell>
          <cell r="O49">
            <v>646351761.5853138</v>
          </cell>
          <cell r="P49">
            <v>69653954.423218086</v>
          </cell>
          <cell r="Q49">
            <v>93876401.035675168</v>
          </cell>
          <cell r="R49">
            <v>42139561.055373468</v>
          </cell>
          <cell r="S49">
            <v>199091483.83991686</v>
          </cell>
        </row>
        <row r="50">
          <cell r="C50">
            <v>243993.25259795133</v>
          </cell>
          <cell r="D50">
            <v>48.16093750000006</v>
          </cell>
          <cell r="E50">
            <v>4.2335937499999927</v>
          </cell>
          <cell r="F50">
            <v>9.1697228144989644</v>
          </cell>
          <cell r="G50">
            <v>4200.8104124613483</v>
          </cell>
          <cell r="H50">
            <v>3824229583.261868</v>
          </cell>
          <cell r="I50">
            <v>2448884743.2581539</v>
          </cell>
          <cell r="J50">
            <v>835445629.77808464</v>
          </cell>
          <cell r="K50">
            <v>44861193.679662347</v>
          </cell>
          <cell r="L50">
            <v>96813139.130682766</v>
          </cell>
          <cell r="M50">
            <v>46219406.741963796</v>
          </cell>
          <cell r="N50">
            <v>126987282.95246029</v>
          </cell>
          <cell r="O50">
            <v>220146487.50749585</v>
          </cell>
          <cell r="P50">
            <v>18544681.906592894</v>
          </cell>
          <cell r="Q50">
            <v>48596705.636085056</v>
          </cell>
          <cell r="R50">
            <v>17011539.978658404</v>
          </cell>
          <cell r="S50">
            <v>84738058.764565453</v>
          </cell>
        </row>
        <row r="51">
          <cell r="C51">
            <v>156216.2379700157</v>
          </cell>
          <cell r="D51">
            <v>46.593612334801691</v>
          </cell>
          <cell r="E51">
            <v>4.0737885462555008</v>
          </cell>
          <cell r="F51">
            <v>8.2187120291616083</v>
          </cell>
          <cell r="G51">
            <v>3604.4152216679499</v>
          </cell>
          <cell r="H51">
            <v>2052530543.7697351</v>
          </cell>
          <cell r="I51">
            <v>1263228156.6220841</v>
          </cell>
          <cell r="J51">
            <v>552138143.91918552</v>
          </cell>
          <cell r="K51">
            <v>4556765.7256319458</v>
          </cell>
          <cell r="L51">
            <v>47744820.713842846</v>
          </cell>
          <cell r="M51">
            <v>31658161.133545179</v>
          </cell>
          <cell r="N51">
            <v>69334680.520440683</v>
          </cell>
          <cell r="O51">
            <v>88906905.935465723</v>
          </cell>
          <cell r="P51">
            <v>14718943.405791461</v>
          </cell>
          <cell r="Q51">
            <v>11315613.864711948</v>
          </cell>
          <cell r="R51">
            <v>4056632.902086976</v>
          </cell>
          <cell r="S51">
            <v>43086581.129376397</v>
          </cell>
        </row>
        <row r="52">
          <cell r="C52">
            <v>491885.44707448175</v>
          </cell>
          <cell r="D52">
            <v>50.706782303644566</v>
          </cell>
          <cell r="E52">
            <v>4.3587994542974062</v>
          </cell>
          <cell r="F52">
            <v>7.2228135122628325</v>
          </cell>
          <cell r="G52">
            <v>2944.1772380064513</v>
          </cell>
          <cell r="H52">
            <v>5816876627.7425776</v>
          </cell>
          <cell r="I52">
            <v>2579348399.2823534</v>
          </cell>
          <cell r="J52">
            <v>2390596878.6885796</v>
          </cell>
          <cell r="K52">
            <v>19965330.877104521</v>
          </cell>
          <cell r="L52">
            <v>133184564.06284434</v>
          </cell>
          <cell r="M52">
            <v>101530387.49211834</v>
          </cell>
          <cell r="N52">
            <v>319841492.44678819</v>
          </cell>
          <cell r="O52">
            <v>337298368.1423493</v>
          </cell>
          <cell r="P52">
            <v>36390329.110833891</v>
          </cell>
          <cell r="Q52">
            <v>33964081.534878291</v>
          </cell>
          <cell r="R52">
            <v>21071388.174628127</v>
          </cell>
          <cell r="S52">
            <v>71266843.945976302</v>
          </cell>
        </row>
        <row r="53">
          <cell r="C53">
            <v>930046.70691038726</v>
          </cell>
          <cell r="D53">
            <v>48.91844036140921</v>
          </cell>
          <cell r="E53">
            <v>4.8277242132072162</v>
          </cell>
          <cell r="F53">
            <v>4.8448074679113171</v>
          </cell>
          <cell r="G53">
            <v>1733.7921253290099</v>
          </cell>
          <cell r="H53">
            <v>6646038727.1426268</v>
          </cell>
          <cell r="I53">
            <v>2182311933.2614579</v>
          </cell>
          <cell r="J53">
            <v>3491577131.5167799</v>
          </cell>
          <cell r="K53">
            <v>2525185.9379003174</v>
          </cell>
          <cell r="L53">
            <v>18883672.247317087</v>
          </cell>
          <cell r="M53">
            <v>15396635.51303767</v>
          </cell>
          <cell r="N53">
            <v>347072916.79942745</v>
          </cell>
          <cell r="O53">
            <v>441813930.81411368</v>
          </cell>
          <cell r="P53">
            <v>45922077.319532372</v>
          </cell>
          <cell r="Q53">
            <v>89188172.69835864</v>
          </cell>
          <cell r="R53">
            <v>160354333.15799716</v>
          </cell>
          <cell r="S53">
            <v>100511963.98257108</v>
          </cell>
        </row>
        <row r="54">
          <cell r="C54">
            <v>362743.75291706366</v>
          </cell>
          <cell r="D54">
            <v>49.303772872850296</v>
          </cell>
          <cell r="E54">
            <v>5.2502886155467445</v>
          </cell>
          <cell r="F54">
            <v>4.5237088299565675</v>
          </cell>
          <cell r="G54">
            <v>318.00986459168871</v>
          </cell>
          <cell r="H54">
            <v>601705375.25824857</v>
          </cell>
          <cell r="I54">
            <v>166524151.12588808</v>
          </cell>
          <cell r="J54">
            <v>270061581.25031072</v>
          </cell>
          <cell r="K54">
            <v>1022019.6179400348</v>
          </cell>
          <cell r="L54">
            <v>240862.04092292997</v>
          </cell>
          <cell r="M54">
            <v>2115505.6313377544</v>
          </cell>
          <cell r="N54">
            <v>26190387.747214567</v>
          </cell>
          <cell r="O54">
            <v>67642777.69073841</v>
          </cell>
          <cell r="P54">
            <v>10535822.696029542</v>
          </cell>
          <cell r="Q54">
            <v>34129734.321737058</v>
          </cell>
          <cell r="R54">
            <v>37068451.622937597</v>
          </cell>
          <cell r="S54">
            <v>10472424.184740935</v>
          </cell>
        </row>
        <row r="55">
          <cell r="C55">
            <v>363077.22484167793</v>
          </cell>
          <cell r="D55">
            <v>49.586036786636761</v>
          </cell>
          <cell r="E55">
            <v>4.9139006152944962</v>
          </cell>
          <cell r="F55">
            <v>4.9878620882080575</v>
          </cell>
          <cell r="G55">
            <v>788.39755064516498</v>
          </cell>
          <cell r="H55">
            <v>1403783887.1217186</v>
          </cell>
          <cell r="I55">
            <v>547884995.2328043</v>
          </cell>
          <cell r="J55">
            <v>562270502.21402454</v>
          </cell>
          <cell r="K55">
            <v>2790754.1546989037</v>
          </cell>
          <cell r="L55">
            <v>5889604.9679619325</v>
          </cell>
          <cell r="M55">
            <v>6343733.3771509528</v>
          </cell>
          <cell r="N55">
            <v>93995069.318094313</v>
          </cell>
          <cell r="O55">
            <v>130104628.46796432</v>
          </cell>
          <cell r="P55">
            <v>14266314.408144083</v>
          </cell>
          <cell r="Q55">
            <v>34803762.946712963</v>
          </cell>
          <cell r="R55">
            <v>46584793.798494346</v>
          </cell>
          <cell r="S55">
            <v>18661894.527250648</v>
          </cell>
        </row>
        <row r="56">
          <cell r="C56">
            <v>362721.17771775817</v>
          </cell>
          <cell r="D56">
            <v>49.041127101442029</v>
          </cell>
          <cell r="E56">
            <v>4.6952953024997504</v>
          </cell>
          <cell r="F56">
            <v>5.7528465949267602</v>
          </cell>
          <cell r="G56">
            <v>1387.4390145745799</v>
          </cell>
          <cell r="H56">
            <v>2348036809.9493513</v>
          </cell>
          <cell r="I56">
            <v>1182954221.7787621</v>
          </cell>
          <cell r="J56">
            <v>800767842.32723343</v>
          </cell>
          <cell r="K56">
            <v>5184049.9006629055</v>
          </cell>
          <cell r="L56">
            <v>14476321.555773331</v>
          </cell>
          <cell r="M56">
            <v>13168899.373119531</v>
          </cell>
          <cell r="N56">
            <v>151114497.68191415</v>
          </cell>
          <cell r="O56">
            <v>160652902.32453319</v>
          </cell>
          <cell r="P56">
            <v>16941819.344462533</v>
          </cell>
          <cell r="Q56">
            <v>32504165.02077188</v>
          </cell>
          <cell r="R56">
            <v>47211306.333881058</v>
          </cell>
          <cell r="S56">
            <v>30358123.504245225</v>
          </cell>
        </row>
        <row r="57">
          <cell r="C57">
            <v>362959.69503154402</v>
          </cell>
          <cell r="D57">
            <v>48.060814296230731</v>
          </cell>
          <cell r="E57">
            <v>4.254182643024615</v>
          </cell>
          <cell r="F57">
            <v>6.8901253095779795</v>
          </cell>
          <cell r="G57">
            <v>2378.9374965440029</v>
          </cell>
          <cell r="H57">
            <v>3660338342.3801122</v>
          </cell>
          <cell r="I57">
            <v>2025142091.5221486</v>
          </cell>
          <cell r="J57">
            <v>1138440032.8808665</v>
          </cell>
          <cell r="K57">
            <v>7114383.8622937184</v>
          </cell>
          <cell r="L57">
            <v>45382233.245357461</v>
          </cell>
          <cell r="M57">
            <v>23600608.186300799</v>
          </cell>
          <cell r="N57">
            <v>193457452.31706515</v>
          </cell>
          <cell r="O57">
            <v>202022822.17114699</v>
          </cell>
          <cell r="P57">
            <v>35456534.250115104</v>
          </cell>
          <cell r="Q57">
            <v>28452162.395257406</v>
          </cell>
          <cell r="R57">
            <v>27007607.579419222</v>
          </cell>
          <cell r="S57">
            <v>53380439.121113107</v>
          </cell>
        </row>
        <row r="58">
          <cell r="C58">
            <v>363080.44039986999</v>
          </cell>
          <cell r="D58">
            <v>49.52551439159091</v>
          </cell>
          <cell r="E58">
            <v>3.7003256334806718</v>
          </cell>
          <cell r="F58">
            <v>9.4180059754335002</v>
          </cell>
          <cell r="G58">
            <v>7873.6199902066992</v>
          </cell>
          <cell r="H58">
            <v>10325811067.207603</v>
          </cell>
          <cell r="I58">
            <v>4551267772.7643147</v>
          </cell>
          <cell r="J58">
            <v>4498217825.2301455</v>
          </cell>
          <cell r="K58">
            <v>55797268.684703566</v>
          </cell>
          <cell r="L58">
            <v>230637174.34467125</v>
          </cell>
          <cell r="M58">
            <v>149575844.312756</v>
          </cell>
          <cell r="N58">
            <v>398478965.6548329</v>
          </cell>
          <cell r="O58">
            <v>527742561.74504125</v>
          </cell>
          <cell r="P58">
            <v>38375541.043999352</v>
          </cell>
          <cell r="Q58">
            <v>53174749.049551345</v>
          </cell>
          <cell r="R58">
            <v>44621734.878639877</v>
          </cell>
          <cell r="S58">
            <v>186730566.48514014</v>
          </cell>
        </row>
        <row r="59">
          <cell r="C59">
            <v>7559.3536449561634</v>
          </cell>
          <cell r="D59">
            <v>48.370482377846074</v>
          </cell>
          <cell r="E59">
            <v>3.1839657131514505</v>
          </cell>
          <cell r="F59">
            <v>8.703558755392141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C60">
            <v>361179.4047720104</v>
          </cell>
          <cell r="D60">
            <v>59.660358077187382</v>
          </cell>
          <cell r="E60">
            <v>4.6589916689326234</v>
          </cell>
          <cell r="F60">
            <v>0</v>
          </cell>
          <cell r="G60">
            <v>1372.0210402433461</v>
          </cell>
          <cell r="H60">
            <v>2088263758.4781332</v>
          </cell>
          <cell r="I60">
            <v>759158962.41706443</v>
          </cell>
          <cell r="J60">
            <v>918297502.71940231</v>
          </cell>
          <cell r="K60">
            <v>2992991.8966555083</v>
          </cell>
          <cell r="L60">
            <v>5922725.5860728556</v>
          </cell>
          <cell r="M60">
            <v>8623154.6893296745</v>
          </cell>
          <cell r="N60">
            <v>132482800.18139671</v>
          </cell>
          <cell r="O60">
            <v>230595080.89152941</v>
          </cell>
          <cell r="P60">
            <v>24844813.141202297</v>
          </cell>
          <cell r="Q60">
            <v>26634554.117826946</v>
          </cell>
          <cell r="R60">
            <v>56345137.163385153</v>
          </cell>
          <cell r="S60">
            <v>27651994.221550792</v>
          </cell>
        </row>
        <row r="61">
          <cell r="C61">
            <v>1018006.763193303</v>
          </cell>
          <cell r="D61">
            <v>48.033512164733068</v>
          </cell>
          <cell r="E61">
            <v>4.7009156751484173</v>
          </cell>
          <cell r="F61">
            <v>4.3111135014660746</v>
          </cell>
          <cell r="G61">
            <v>2128.7006615616137</v>
          </cell>
          <cell r="H61">
            <v>8839228228.6776123</v>
          </cell>
          <cell r="I61">
            <v>3469762771.942595</v>
          </cell>
          <cell r="J61">
            <v>4191699905.9594541</v>
          </cell>
          <cell r="K61">
            <v>21200018.540396508</v>
          </cell>
          <cell r="L61">
            <v>50970865.092633598</v>
          </cell>
          <cell r="M61">
            <v>66289041.527130559</v>
          </cell>
          <cell r="N61">
            <v>433283408.88742298</v>
          </cell>
          <cell r="O61">
            <v>533438749.57349122</v>
          </cell>
          <cell r="P61">
            <v>52762453.722737588</v>
          </cell>
          <cell r="Q61">
            <v>92205671.541682109</v>
          </cell>
          <cell r="R61">
            <v>123686657.16405591</v>
          </cell>
          <cell r="S61">
            <v>130473946.20956132</v>
          </cell>
        </row>
        <row r="62">
          <cell r="C62">
            <v>333800.02351545758</v>
          </cell>
          <cell r="D62">
            <v>42.235055588557877</v>
          </cell>
          <cell r="E62">
            <v>4.2106893456296204</v>
          </cell>
          <cell r="F62">
            <v>10.28617575641349</v>
          </cell>
          <cell r="G62">
            <v>3404.1912490596624</v>
          </cell>
          <cell r="H62">
            <v>4421341490.872304</v>
          </cell>
          <cell r="I62">
            <v>2380099667.4264364</v>
          </cell>
          <cell r="J62">
            <v>1447149093.2091062</v>
          </cell>
          <cell r="K62">
            <v>10943753.674157755</v>
          </cell>
          <cell r="L62">
            <v>129352597.645849</v>
          </cell>
          <cell r="M62">
            <v>63553840.200924851</v>
          </cell>
          <cell r="N62">
            <v>227386623.49510106</v>
          </cell>
          <cell r="O62">
            <v>201198286.61455375</v>
          </cell>
          <cell r="P62">
            <v>24647916.715408761</v>
          </cell>
          <cell r="Q62">
            <v>29650481.69580986</v>
          </cell>
          <cell r="R62">
            <v>19422542.266565558</v>
          </cell>
          <cell r="S62">
            <v>60967518.803663105</v>
          </cell>
        </row>
        <row r="63">
          <cell r="C63">
            <v>104271.59824508072</v>
          </cell>
          <cell r="D63">
            <v>44.747648488713551</v>
          </cell>
          <cell r="E63">
            <v>3.9393165749938448</v>
          </cell>
          <cell r="F63">
            <v>15.936997145342358</v>
          </cell>
          <cell r="G63">
            <v>8066.8857593215325</v>
          </cell>
          <cell r="H63">
            <v>2951537973.4982457</v>
          </cell>
          <cell r="I63">
            <v>1838726062.837975</v>
          </cell>
          <cell r="J63">
            <v>704651712.72378302</v>
          </cell>
          <cell r="K63">
            <v>36771712.109089397</v>
          </cell>
          <cell r="L63">
            <v>110380007.83013171</v>
          </cell>
          <cell r="M63">
            <v>56338554.463279963</v>
          </cell>
          <cell r="N63">
            <v>67194218.927088216</v>
          </cell>
          <cell r="O63">
            <v>121030955.72612408</v>
          </cell>
          <cell r="P63">
            <v>13123457.861165294</v>
          </cell>
          <cell r="Q63">
            <v>34410932.330007382</v>
          </cell>
          <cell r="R63">
            <v>2961259.466144287</v>
          </cell>
          <cell r="S63">
            <v>80421858.614404798</v>
          </cell>
        </row>
        <row r="64">
          <cell r="C64">
            <v>4883.8548269619669</v>
          </cell>
          <cell r="D64">
            <v>52.720861297624694</v>
          </cell>
          <cell r="E64">
            <v>3.8527821481320159</v>
          </cell>
          <cell r="F64">
            <v>0</v>
          </cell>
          <cell r="G64">
            <v>2168.1387359545488</v>
          </cell>
          <cell r="H64">
            <v>39304030.390191823</v>
          </cell>
          <cell r="I64">
            <v>26025767.800006907</v>
          </cell>
          <cell r="J64">
            <v>7959569.290884383</v>
          </cell>
          <cell r="K64">
            <v>0</v>
          </cell>
          <cell r="L64">
            <v>0</v>
          </cell>
          <cell r="M64">
            <v>0</v>
          </cell>
          <cell r="N64">
            <v>2889321.2281063693</v>
          </cell>
          <cell r="O64">
            <v>1902619.5937217867</v>
          </cell>
          <cell r="P64">
            <v>197390.30223676402</v>
          </cell>
          <cell r="Q64">
            <v>162934.04870672827</v>
          </cell>
          <cell r="R64">
            <v>0</v>
          </cell>
          <cell r="S64">
            <v>0</v>
          </cell>
        </row>
        <row r="65">
          <cell r="C65">
            <v>516866.95029515855</v>
          </cell>
          <cell r="D65">
            <v>40.426285604216936</v>
          </cell>
          <cell r="E65">
            <v>4.4283393646105926</v>
          </cell>
          <cell r="F65">
            <v>8.0074552136312924</v>
          </cell>
          <cell r="G65">
            <v>3159.6565094979851</v>
          </cell>
          <cell r="H65">
            <v>6221057113.8832273</v>
          </cell>
          <cell r="I65">
            <v>5217948498.4236784</v>
          </cell>
          <cell r="J65">
            <v>622451847.67126358</v>
          </cell>
          <cell r="K65">
            <v>5298702.2029789612</v>
          </cell>
          <cell r="L65">
            <v>13441187.147059046</v>
          </cell>
          <cell r="M65">
            <v>35167257.75317172</v>
          </cell>
          <cell r="N65">
            <v>130726222.07849498</v>
          </cell>
          <cell r="O65">
            <v>137238856.7117545</v>
          </cell>
          <cell r="P65">
            <v>28266594.453374002</v>
          </cell>
          <cell r="Q65">
            <v>41512624.777230233</v>
          </cell>
          <cell r="R65">
            <v>35170976.239206754</v>
          </cell>
          <cell r="S65">
            <v>27986226.621155839</v>
          </cell>
        </row>
        <row r="66">
          <cell r="C66">
            <v>91809.911538470507</v>
          </cell>
          <cell r="D66">
            <v>45.890447357057241</v>
          </cell>
          <cell r="E66">
            <v>4.4043281459214452</v>
          </cell>
          <cell r="F66">
            <v>11.575291209722828</v>
          </cell>
          <cell r="G66">
            <v>5763.0727348046385</v>
          </cell>
          <cell r="H66">
            <v>1993538244.9396954</v>
          </cell>
          <cell r="I66">
            <v>1656607867.140729</v>
          </cell>
          <cell r="J66">
            <v>226105274.51668617</v>
          </cell>
          <cell r="K66">
            <v>3335845.250362555</v>
          </cell>
          <cell r="L66">
            <v>7515106.80575056</v>
          </cell>
          <cell r="M66">
            <v>28264302.825886685</v>
          </cell>
          <cell r="N66">
            <v>28180886.21490249</v>
          </cell>
          <cell r="O66">
            <v>34092005.910229392</v>
          </cell>
          <cell r="P66">
            <v>2323012.403498082</v>
          </cell>
          <cell r="Q66">
            <v>11855333.241452368</v>
          </cell>
          <cell r="R66">
            <v>9624956.700132262</v>
          </cell>
          <cell r="S66">
            <v>14336469.663346991</v>
          </cell>
        </row>
        <row r="67">
          <cell r="C67">
            <v>410275.65115337266</v>
          </cell>
          <cell r="D67">
            <v>39.096486704733692</v>
          </cell>
          <cell r="E67">
            <v>4.4386153165192868</v>
          </cell>
          <cell r="F67">
            <v>7.2292506792324902</v>
          </cell>
          <cell r="G67">
            <v>2636.2486698677826</v>
          </cell>
          <cell r="H67">
            <v>4140514990.7882323</v>
          </cell>
          <cell r="I67">
            <v>3493717041.1355343</v>
          </cell>
          <cell r="J67">
            <v>389557545.52103889</v>
          </cell>
          <cell r="K67">
            <v>1962856.9526164064</v>
          </cell>
          <cell r="L67">
            <v>5926080.3413084876</v>
          </cell>
          <cell r="M67">
            <v>6782523.9068235727</v>
          </cell>
          <cell r="N67">
            <v>97372560.08288072</v>
          </cell>
          <cell r="O67">
            <v>95244136.155006379</v>
          </cell>
          <cell r="P67">
            <v>25778632.497097451</v>
          </cell>
          <cell r="Q67">
            <v>28144216.432818733</v>
          </cell>
          <cell r="R67">
            <v>24525981.653420489</v>
          </cell>
          <cell r="S67">
            <v>12079214.554230282</v>
          </cell>
        </row>
        <row r="68">
          <cell r="C68">
            <v>14781.387603307023</v>
          </cell>
          <cell r="D68">
            <v>43.397583252790767</v>
          </cell>
          <cell r="E68">
            <v>4.29225572681126</v>
          </cell>
          <cell r="F68">
            <v>5.5099891728016956</v>
          </cell>
          <cell r="G68">
            <v>1536.1418848852886</v>
          </cell>
          <cell r="H68">
            <v>87003878.155151919</v>
          </cell>
          <cell r="I68">
            <v>67623590.147294134</v>
          </cell>
          <cell r="J68">
            <v>6789027.6335462769</v>
          </cell>
          <cell r="K68">
            <v>0</v>
          </cell>
          <cell r="L68">
            <v>0</v>
          </cell>
          <cell r="M68">
            <v>120431.02046146498</v>
          </cell>
          <cell r="N68">
            <v>5172775.7807117328</v>
          </cell>
          <cell r="O68">
            <v>7902714.6465201154</v>
          </cell>
          <cell r="P68">
            <v>164949.55277847443</v>
          </cell>
          <cell r="Q68">
            <v>1513075.1029594699</v>
          </cell>
          <cell r="R68">
            <v>1020037.8856539825</v>
          </cell>
          <cell r="S68">
            <v>1570542.4035785589</v>
          </cell>
        </row>
        <row r="69">
          <cell r="C69">
            <v>854722.80770932755</v>
          </cell>
          <cell r="D69">
            <v>48.898190574284257</v>
          </cell>
          <cell r="E69">
            <v>4.7844738894470256</v>
          </cell>
          <cell r="F69">
            <v>5.5555153428878272</v>
          </cell>
          <cell r="G69">
            <v>2449.1652680803872</v>
          </cell>
          <cell r="H69">
            <v>8605740187.4631901</v>
          </cell>
          <cell r="I69">
            <v>1705287424.5088699</v>
          </cell>
          <cell r="J69">
            <v>6003337901.9792614</v>
          </cell>
          <cell r="K69">
            <v>5237460.5800080309</v>
          </cell>
          <cell r="L69">
            <v>42569872.826102391</v>
          </cell>
          <cell r="M69">
            <v>42780380.474924773</v>
          </cell>
          <cell r="N69">
            <v>298055906.71553683</v>
          </cell>
          <cell r="O69">
            <v>349571530.68235481</v>
          </cell>
          <cell r="P69">
            <v>42861975.482554242</v>
          </cell>
          <cell r="Q69">
            <v>102132592.7144873</v>
          </cell>
          <cell r="R69">
            <v>117076713.69664991</v>
          </cell>
          <cell r="S69">
            <v>87214075.617994338</v>
          </cell>
        </row>
        <row r="70">
          <cell r="C70">
            <v>10303.622475363789</v>
          </cell>
          <cell r="D70">
            <v>49.097304493097475</v>
          </cell>
          <cell r="E70">
            <v>4.2850139432632348</v>
          </cell>
          <cell r="F70">
            <v>6.5749260598408235</v>
          </cell>
          <cell r="G70">
            <v>2126.3658245640963</v>
          </cell>
          <cell r="H70">
            <v>75641158.288244784</v>
          </cell>
          <cell r="I70">
            <v>17586275.241102468</v>
          </cell>
          <cell r="J70">
            <v>35151929.415021263</v>
          </cell>
          <cell r="K70">
            <v>0</v>
          </cell>
          <cell r="L70">
            <v>2644848.7342160256</v>
          </cell>
          <cell r="M70">
            <v>1327176.7901396758</v>
          </cell>
          <cell r="N70">
            <v>2711434.0635186438</v>
          </cell>
          <cell r="O70">
            <v>11816552.782959322</v>
          </cell>
          <cell r="P70">
            <v>3702780.0976893487</v>
          </cell>
          <cell r="Q70">
            <v>4363794.0903341714</v>
          </cell>
          <cell r="R70">
            <v>1754235.8145927272</v>
          </cell>
          <cell r="S70">
            <v>4454888.6315896623</v>
          </cell>
        </row>
        <row r="72">
          <cell r="C72">
            <v>440248.26407300879</v>
          </cell>
          <cell r="D72">
            <v>59.676999620477041</v>
          </cell>
          <cell r="E72">
            <v>4.2725594259899902</v>
          </cell>
          <cell r="F72">
            <v>6.3369977778736883</v>
          </cell>
          <cell r="G72">
            <v>2035.2924920589433</v>
          </cell>
          <cell r="H72">
            <v>3437237022.282331</v>
          </cell>
          <cell r="I72">
            <v>1532951034.2505007</v>
          </cell>
          <cell r="J72">
            <v>608816104.83701599</v>
          </cell>
          <cell r="K72">
            <v>60955332.781016886</v>
          </cell>
          <cell r="L72">
            <v>237970287.44730949</v>
          </cell>
          <cell r="M72">
            <v>115529775.86242898</v>
          </cell>
          <cell r="N72">
            <v>431742809.86156279</v>
          </cell>
          <cell r="O72">
            <v>589538752.22234797</v>
          </cell>
          <cell r="P72">
            <v>40744681.709133126</v>
          </cell>
          <cell r="Q72">
            <v>35055562.151979178</v>
          </cell>
          <cell r="R72">
            <v>48491968.462922126</v>
          </cell>
          <cell r="S72">
            <v>179948256.95174921</v>
          </cell>
        </row>
        <row r="73">
          <cell r="C73">
            <v>594077.09648320405</v>
          </cell>
          <cell r="D73">
            <v>48.152580196956116</v>
          </cell>
          <cell r="E73">
            <v>5.0303785677025239</v>
          </cell>
          <cell r="F73">
            <v>4.4438420404926475</v>
          </cell>
          <cell r="G73">
            <v>1920.2347585005284</v>
          </cell>
          <cell r="H73">
            <v>4973570137.6561804</v>
          </cell>
          <cell r="I73">
            <v>1107668481.5773404</v>
          </cell>
          <cell r="J73">
            <v>3419350682.7541962</v>
          </cell>
          <cell r="K73">
            <v>1437981.2329208551</v>
          </cell>
          <cell r="L73">
            <v>16528174.570772069</v>
          </cell>
          <cell r="M73">
            <v>9406148.8348228522</v>
          </cell>
          <cell r="N73">
            <v>154772570.60315457</v>
          </cell>
          <cell r="O73">
            <v>123887811.72842251</v>
          </cell>
          <cell r="P73">
            <v>25333642.355675999</v>
          </cell>
          <cell r="Q73">
            <v>56730785.859606564</v>
          </cell>
          <cell r="R73">
            <v>110792501.36200818</v>
          </cell>
          <cell r="S73">
            <v>20708981.969714545</v>
          </cell>
        </row>
        <row r="74">
          <cell r="C74">
            <v>661964.02781163226</v>
          </cell>
          <cell r="D74">
            <v>43.550775419253611</v>
          </cell>
          <cell r="E74">
            <v>4.3744478184881235</v>
          </cell>
          <cell r="F74">
            <v>7.2902005505546006</v>
          </cell>
          <cell r="G74">
            <v>2994.6294382150886</v>
          </cell>
          <cell r="H74">
            <v>7632316003.5476255</v>
          </cell>
          <cell r="I74">
            <v>4035071731.1365662</v>
          </cell>
          <cell r="J74">
            <v>2890975534.8499851</v>
          </cell>
          <cell r="K74">
            <v>6476501.932669932</v>
          </cell>
          <cell r="L74">
            <v>21789759.392058209</v>
          </cell>
          <cell r="M74">
            <v>62517303.219452888</v>
          </cell>
          <cell r="N74">
            <v>238942605.90267515</v>
          </cell>
          <cell r="O74">
            <v>307133635.72850174</v>
          </cell>
          <cell r="P74">
            <v>41282734.242202483</v>
          </cell>
          <cell r="Q74">
            <v>78721761.22182098</v>
          </cell>
          <cell r="R74">
            <v>37219344.600925893</v>
          </cell>
          <cell r="S74">
            <v>58523639.146164335</v>
          </cell>
        </row>
        <row r="75">
          <cell r="C75">
            <v>179003.2831925072</v>
          </cell>
          <cell r="D75">
            <v>44.73349338165783</v>
          </cell>
          <cell r="E75">
            <v>4.3425099378735919</v>
          </cell>
          <cell r="F75">
            <v>9.5068879959742727</v>
          </cell>
          <cell r="G75">
            <v>4025.7486441667829</v>
          </cell>
          <cell r="H75">
            <v>2677134789.5756307</v>
          </cell>
          <cell r="I75">
            <v>1999123571.0729413</v>
          </cell>
          <cell r="J75">
            <v>408600828.90498412</v>
          </cell>
          <cell r="K75">
            <v>4219319.5569121195</v>
          </cell>
          <cell r="L75">
            <v>22807553.588622198</v>
          </cell>
          <cell r="M75">
            <v>26534126.743150432</v>
          </cell>
          <cell r="N75">
            <v>83867762.422333807</v>
          </cell>
          <cell r="O75">
            <v>119550906.23355268</v>
          </cell>
          <cell r="P75">
            <v>18328005.949568529</v>
          </cell>
          <cell r="Q75">
            <v>19474376.424677446</v>
          </cell>
          <cell r="R75">
            <v>12352943.106710859</v>
          </cell>
          <cell r="S75">
            <v>58177483.387450054</v>
          </cell>
        </row>
        <row r="76">
          <cell r="C76">
            <v>806.19039968092147</v>
          </cell>
          <cell r="D76">
            <v>51.492042170887224</v>
          </cell>
          <cell r="E76">
            <v>2.4137788358287118</v>
          </cell>
          <cell r="F76">
            <v>11.674681177079474</v>
          </cell>
          <cell r="G76">
            <v>7559.0078220194055</v>
          </cell>
          <cell r="H76">
            <v>7470160.7917944575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</row>
        <row r="77">
          <cell r="C77">
            <v>4665.3839129712669</v>
          </cell>
          <cell r="D77">
            <v>38.125707012995655</v>
          </cell>
          <cell r="E77">
            <v>4.1677310449180913</v>
          </cell>
          <cell r="F77">
            <v>7.5193726615900101</v>
          </cell>
          <cell r="G77">
            <v>1734.7511220489766</v>
          </cell>
          <cell r="H77">
            <v>28009904.306171566</v>
          </cell>
          <cell r="I77">
            <v>10120712.142795334</v>
          </cell>
          <cell r="J77">
            <v>4355179.5944848415</v>
          </cell>
          <cell r="K77">
            <v>0</v>
          </cell>
          <cell r="L77">
            <v>0</v>
          </cell>
          <cell r="M77">
            <v>0</v>
          </cell>
          <cell r="N77">
            <v>3783190.699582146</v>
          </cell>
          <cell r="O77">
            <v>9989880.4008042403</v>
          </cell>
          <cell r="P77">
            <v>0</v>
          </cell>
          <cell r="Q77">
            <v>257225.46215903811</v>
          </cell>
          <cell r="R77">
            <v>1745465.969040632</v>
          </cell>
          <cell r="S77">
            <v>797080.83950845664</v>
          </cell>
        </row>
        <row r="78">
          <cell r="C78">
            <v>381625.66275286523</v>
          </cell>
          <cell r="D78">
            <v>62.37989269709341</v>
          </cell>
          <cell r="E78">
            <v>4.2463755849697691</v>
          </cell>
          <cell r="F78">
            <v>6.143432843905428</v>
          </cell>
          <cell r="G78">
            <v>2064.8389141794569</v>
          </cell>
          <cell r="H78">
            <v>3021174486.0394206</v>
          </cell>
          <cell r="I78">
            <v>1319250861.1799195</v>
          </cell>
          <cell r="J78">
            <v>541567099.78795302</v>
          </cell>
          <cell r="K78">
            <v>59774673.49779626</v>
          </cell>
          <cell r="L78">
            <v>235500708.60323438</v>
          </cell>
          <cell r="M78">
            <v>96347012.083238944</v>
          </cell>
          <cell r="N78">
            <v>381870243.09137052</v>
          </cell>
          <cell r="O78">
            <v>527603458.30814022</v>
          </cell>
          <cell r="P78">
            <v>30631649.195303682</v>
          </cell>
          <cell r="Q78">
            <v>27880424.765766237</v>
          </cell>
          <cell r="R78">
            <v>40383639.17468603</v>
          </cell>
          <cell r="S78">
            <v>161372435.01357812</v>
          </cell>
        </row>
        <row r="79">
          <cell r="C79">
            <v>123476.83835305896</v>
          </cell>
          <cell r="D79">
            <v>22.33923597704139</v>
          </cell>
          <cell r="E79">
            <v>3.2371450730189735</v>
          </cell>
          <cell r="F79">
            <v>7.5568026464935185</v>
          </cell>
          <cell r="G79">
            <v>2361.7341314374012</v>
          </cell>
          <cell r="H79">
            <v>811713733.71861506</v>
          </cell>
          <cell r="I79">
            <v>457721403.35657686</v>
          </cell>
          <cell r="J79">
            <v>202958386.75087714</v>
          </cell>
          <cell r="K79">
            <v>0</v>
          </cell>
          <cell r="L79">
            <v>0</v>
          </cell>
          <cell r="M79">
            <v>4473719.3913093265</v>
          </cell>
          <cell r="N79">
            <v>66112252.37934579</v>
          </cell>
          <cell r="O79">
            <v>72145220.816378191</v>
          </cell>
          <cell r="P79">
            <v>10118789.594988136</v>
          </cell>
          <cell r="Q79">
            <v>7379074.738131322</v>
          </cell>
          <cell r="R79">
            <v>1947981.6143156295</v>
          </cell>
          <cell r="S79">
            <v>12152582.726751208</v>
          </cell>
        </row>
        <row r="80">
          <cell r="C80">
            <v>149895.09998821068</v>
          </cell>
          <cell r="D80">
            <v>28.310500847440391</v>
          </cell>
          <cell r="E80">
            <v>4.0485554643759558</v>
          </cell>
          <cell r="F80">
            <v>7.141842507520904</v>
          </cell>
          <cell r="G80">
            <v>2151.8772422054412</v>
          </cell>
          <cell r="H80">
            <v>1109293098.6544073</v>
          </cell>
          <cell r="I80">
            <v>617145989.69580352</v>
          </cell>
          <cell r="J80">
            <v>382945153.49913329</v>
          </cell>
          <cell r="K80">
            <v>0</v>
          </cell>
          <cell r="L80">
            <v>0</v>
          </cell>
          <cell r="M80">
            <v>1828718.9880609023</v>
          </cell>
          <cell r="N80">
            <v>33138689.753361329</v>
          </cell>
          <cell r="O80">
            <v>56539780.487834282</v>
          </cell>
          <cell r="P80">
            <v>6246456.1161935963</v>
          </cell>
          <cell r="Q80">
            <v>12344869.041115738</v>
          </cell>
          <cell r="R80">
            <v>13879568.581711845</v>
          </cell>
          <cell r="S80">
            <v>5435055.2301916685</v>
          </cell>
        </row>
        <row r="81">
          <cell r="C81">
            <v>372546.12006629771</v>
          </cell>
          <cell r="D81">
            <v>35.774697581973356</v>
          </cell>
          <cell r="E81">
            <v>4.7524219965626591</v>
          </cell>
          <cell r="F81">
            <v>6.896370848137928</v>
          </cell>
          <cell r="G81">
            <v>2215.712076395509</v>
          </cell>
          <cell r="H81">
            <v>3232961123.9610219</v>
          </cell>
          <cell r="I81">
            <v>1608875326.5847361</v>
          </cell>
          <cell r="J81">
            <v>1244215857.44665</v>
          </cell>
          <cell r="K81">
            <v>836739.06875055854</v>
          </cell>
          <cell r="L81">
            <v>441580.408358705</v>
          </cell>
          <cell r="M81">
            <v>20250952.495479215</v>
          </cell>
          <cell r="N81">
            <v>130205247.58784856</v>
          </cell>
          <cell r="O81">
            <v>157575220.37108672</v>
          </cell>
          <cell r="P81">
            <v>22571597.61160621</v>
          </cell>
          <cell r="Q81">
            <v>39676322.926225267</v>
          </cell>
          <cell r="R81">
            <v>46028208.253008775</v>
          </cell>
          <cell r="S81">
            <v>48935826.340164676</v>
          </cell>
        </row>
        <row r="82">
          <cell r="C82">
            <v>367209.89057921915</v>
          </cell>
          <cell r="D82">
            <v>45.687121436978217</v>
          </cell>
          <cell r="E82">
            <v>5.1390242098812839</v>
          </cell>
          <cell r="F82">
            <v>6.7664074106130627</v>
          </cell>
          <cell r="G82">
            <v>2698.0425155030671</v>
          </cell>
          <cell r="H82">
            <v>4366714117.1899004</v>
          </cell>
          <cell r="I82">
            <v>2071822476.0633202</v>
          </cell>
          <cell r="J82">
            <v>1970266187.2055275</v>
          </cell>
          <cell r="K82">
            <v>2613873.0283198021</v>
          </cell>
          <cell r="L82">
            <v>2594472.1703196014</v>
          </cell>
          <cell r="M82">
            <v>16982251.342844415</v>
          </cell>
          <cell r="N82">
            <v>119828510.70848519</v>
          </cell>
          <cell r="O82">
            <v>111042822.01565181</v>
          </cell>
          <cell r="P82">
            <v>27388934.166081134</v>
          </cell>
          <cell r="Q82">
            <v>38659037.932629615</v>
          </cell>
          <cell r="R82">
            <v>36607853.877804756</v>
          </cell>
          <cell r="S82">
            <v>18045502.9231131</v>
          </cell>
        </row>
        <row r="83">
          <cell r="C83">
            <v>809013.69556605211</v>
          </cell>
          <cell r="D83">
            <v>64.722654668553602</v>
          </cell>
          <cell r="E83">
            <v>4.4983556103426938</v>
          </cell>
          <cell r="F83">
            <v>5.7642277273098346</v>
          </cell>
          <cell r="G83">
            <v>2739.0548015213035</v>
          </cell>
          <cell r="H83">
            <v>8818993408.3927479</v>
          </cell>
          <cell r="I83">
            <v>3718208036.7235703</v>
          </cell>
          <cell r="J83">
            <v>3469372199.000526</v>
          </cell>
          <cell r="K83">
            <v>65460368.891117349</v>
          </cell>
          <cell r="L83">
            <v>290564848.16374397</v>
          </cell>
          <cell r="M83">
            <v>151268948.66297102</v>
          </cell>
          <cell r="N83">
            <v>513951672.29007417</v>
          </cell>
          <cell r="O83">
            <v>690862648.70847929</v>
          </cell>
          <cell r="P83">
            <v>49250254.253881574</v>
          </cell>
          <cell r="Q83">
            <v>85005269.095927119</v>
          </cell>
          <cell r="R83">
            <v>104030281.88653119</v>
          </cell>
          <cell r="S83">
            <v>215034480.6022656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XLIII Encuesta Permanente de Hogares de Propósitos Múltiples, mayo 2012.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2"/>
  <dimension ref="B8:K55"/>
  <sheetViews>
    <sheetView workbookViewId="0"/>
  </sheetViews>
  <sheetFormatPr baseColWidth="10" defaultColWidth="10.28515625" defaultRowHeight="11.25"/>
  <cols>
    <col min="1" max="16384" width="10.28515625" style="3"/>
  </cols>
  <sheetData>
    <row r="8" spans="2:11" ht="8.25" customHeight="1"/>
    <row r="10" spans="2:11">
      <c r="B10" s="2"/>
      <c r="C10" s="2"/>
      <c r="D10" s="2"/>
      <c r="E10" s="2"/>
      <c r="F10" s="2"/>
      <c r="G10" s="2"/>
      <c r="H10" s="2"/>
      <c r="I10" s="2"/>
      <c r="J10" s="2"/>
      <c r="K10" s="2"/>
    </row>
    <row r="15" spans="2:11">
      <c r="B15" s="2"/>
      <c r="C15" s="2"/>
      <c r="D15" s="2"/>
      <c r="E15" s="2"/>
      <c r="F15" s="2"/>
      <c r="G15" s="2"/>
      <c r="H15" s="2"/>
      <c r="I15" s="2"/>
      <c r="J15" s="2"/>
      <c r="K15" s="2"/>
    </row>
    <row r="55" ht="4.5" customHeight="1"/>
  </sheetData>
  <phoneticPr fontId="1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3"/>
  <dimension ref="A1:R74"/>
  <sheetViews>
    <sheetView workbookViewId="0">
      <selection activeCell="A2" sqref="A2:P2"/>
    </sheetView>
  </sheetViews>
  <sheetFormatPr baseColWidth="10" defaultRowHeight="11.25"/>
  <cols>
    <col min="1" max="1" width="27.5703125" style="3" customWidth="1"/>
    <col min="2" max="2" width="11.7109375" style="3" customWidth="1"/>
    <col min="3" max="3" width="6.28515625" style="3" customWidth="1"/>
    <col min="4" max="5" width="7" style="3" bestFit="1" customWidth="1"/>
    <col min="6" max="6" width="11.42578125" style="3" customWidth="1"/>
    <col min="7" max="7" width="11.28515625" style="3" bestFit="1" customWidth="1"/>
    <col min="8" max="8" width="7.42578125" style="3" customWidth="1"/>
    <col min="9" max="9" width="6.140625" style="3" customWidth="1"/>
    <col min="10" max="10" width="5.85546875" style="3" customWidth="1"/>
    <col min="11" max="11" width="10.7109375" style="3" customWidth="1"/>
    <col min="12" max="12" width="9.7109375" style="3" bestFit="1" customWidth="1"/>
    <col min="13" max="13" width="7.140625" style="3" customWidth="1"/>
    <col min="14" max="14" width="5.7109375" style="3" customWidth="1"/>
    <col min="15" max="15" width="5.85546875" style="3" customWidth="1"/>
    <col min="16" max="16" width="11" style="3" customWidth="1"/>
    <col min="17" max="16384" width="11.42578125" style="3"/>
  </cols>
  <sheetData>
    <row r="1" spans="1:18">
      <c r="A1" s="66" t="s">
        <v>73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8">
      <c r="A2" s="66" t="s">
        <v>16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8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4" spans="1:18" ht="13.5">
      <c r="A4" s="67" t="s">
        <v>6</v>
      </c>
      <c r="B4" s="61" t="s">
        <v>17</v>
      </c>
      <c r="C4" s="61"/>
      <c r="D4" s="61"/>
      <c r="E4" s="61"/>
      <c r="F4" s="61"/>
      <c r="G4" s="61" t="s">
        <v>18</v>
      </c>
      <c r="H4" s="61"/>
      <c r="I4" s="61"/>
      <c r="J4" s="61"/>
      <c r="K4" s="61"/>
      <c r="L4" s="61" t="s">
        <v>19</v>
      </c>
      <c r="M4" s="61"/>
      <c r="N4" s="61"/>
      <c r="O4" s="61"/>
      <c r="P4" s="61"/>
    </row>
    <row r="5" spans="1:18" ht="11.25" customHeight="1">
      <c r="A5" s="68"/>
      <c r="B5" s="62" t="s">
        <v>20</v>
      </c>
      <c r="C5" s="62" t="s">
        <v>0</v>
      </c>
      <c r="D5" s="62" t="s">
        <v>13</v>
      </c>
      <c r="E5" s="62" t="s">
        <v>2</v>
      </c>
      <c r="F5" s="64" t="s">
        <v>14</v>
      </c>
      <c r="G5" s="62" t="s">
        <v>20</v>
      </c>
      <c r="H5" s="62" t="s">
        <v>0</v>
      </c>
      <c r="I5" s="62" t="s">
        <v>13</v>
      </c>
      <c r="J5" s="62" t="s">
        <v>2</v>
      </c>
      <c r="K5" s="64" t="s">
        <v>14</v>
      </c>
      <c r="L5" s="62" t="s">
        <v>20</v>
      </c>
      <c r="M5" s="62" t="s">
        <v>0</v>
      </c>
      <c r="N5" s="62" t="s">
        <v>13</v>
      </c>
      <c r="O5" s="62" t="s">
        <v>2</v>
      </c>
      <c r="P5" s="64" t="s">
        <v>14</v>
      </c>
    </row>
    <row r="6" spans="1:18">
      <c r="A6" s="68"/>
      <c r="B6" s="62"/>
      <c r="C6" s="62"/>
      <c r="D6" s="62"/>
      <c r="E6" s="62"/>
      <c r="F6" s="64"/>
      <c r="G6" s="62"/>
      <c r="H6" s="62"/>
      <c r="I6" s="62"/>
      <c r="J6" s="62"/>
      <c r="K6" s="64"/>
      <c r="L6" s="62"/>
      <c r="M6" s="62"/>
      <c r="N6" s="62"/>
      <c r="O6" s="62"/>
      <c r="P6" s="64"/>
    </row>
    <row r="7" spans="1:18">
      <c r="A7" s="69"/>
      <c r="B7" s="63"/>
      <c r="C7" s="63"/>
      <c r="D7" s="63"/>
      <c r="E7" s="63"/>
      <c r="F7" s="65"/>
      <c r="G7" s="63"/>
      <c r="H7" s="63"/>
      <c r="I7" s="63"/>
      <c r="J7" s="63"/>
      <c r="K7" s="65"/>
      <c r="L7" s="63"/>
      <c r="M7" s="63"/>
      <c r="N7" s="63"/>
      <c r="O7" s="63"/>
      <c r="P7" s="65"/>
      <c r="R7" s="18"/>
    </row>
    <row r="8" spans="1:18">
      <c r="A8" s="31" t="s">
        <v>62</v>
      </c>
      <c r="B8" s="5">
        <f>[1]Ingreso!C7</f>
        <v>1822141.6445530066</v>
      </c>
      <c r="C8" s="5">
        <f>[1]Ingreso!D7</f>
        <v>49.100455794467557</v>
      </c>
      <c r="D8" s="6">
        <f>[1]Ingreso!E7</f>
        <v>4.5569449991413631</v>
      </c>
      <c r="E8" s="6">
        <f>[1]Ingreso!F7</f>
        <v>6.5134162228732126</v>
      </c>
      <c r="F8" s="5">
        <f>[1]Ingreso!G7</f>
        <v>2549.9392697147709</v>
      </c>
      <c r="G8" s="5">
        <f>[1]Ingreso!H7</f>
        <v>1242436.7949943147</v>
      </c>
      <c r="H8" s="5">
        <f>[1]Ingreso!I7</f>
        <v>47.474051279565543</v>
      </c>
      <c r="I8" s="6">
        <f>[1]Ingreso!J7</f>
        <v>4.7212190073930458</v>
      </c>
      <c r="J8" s="6">
        <f>[1]Ingreso!K7</f>
        <v>6.4683451078085499</v>
      </c>
      <c r="K8" s="5">
        <f>[1]Ingreso!L7</f>
        <v>2621.1018614181203</v>
      </c>
      <c r="L8" s="5">
        <f>[1]Ingreso!M7</f>
        <v>579704.84955855634</v>
      </c>
      <c r="M8" s="5">
        <f>[1]Ingreso!N7</f>
        <v>52.586203437251591</v>
      </c>
      <c r="N8" s="6">
        <f>[1]Ingreso!O7</f>
        <v>4.204869158360431</v>
      </c>
      <c r="O8" s="6">
        <f>[1]Ingreso!P7</f>
        <v>6.6150100290339306</v>
      </c>
      <c r="P8" s="5">
        <f>[1]Ingreso!Q7</f>
        <v>2397.3848024997778</v>
      </c>
    </row>
    <row r="9" spans="1:18" ht="6.75" customHeight="1">
      <c r="A9" s="26"/>
      <c r="B9" s="7"/>
      <c r="C9" s="7"/>
      <c r="D9" s="2"/>
      <c r="E9" s="2"/>
      <c r="F9" s="7"/>
      <c r="G9" s="7"/>
      <c r="H9" s="7"/>
      <c r="I9" s="2"/>
      <c r="J9" s="2"/>
      <c r="K9" s="7"/>
      <c r="L9" s="7"/>
      <c r="M9" s="7"/>
      <c r="N9" s="2"/>
      <c r="O9" s="2"/>
      <c r="P9" s="7"/>
    </row>
    <row r="10" spans="1:18">
      <c r="A10" s="27" t="s">
        <v>72</v>
      </c>
      <c r="B10" s="5"/>
      <c r="C10" s="5"/>
      <c r="D10" s="6"/>
      <c r="E10" s="6"/>
      <c r="F10" s="5"/>
      <c r="G10" s="5"/>
      <c r="H10" s="5"/>
      <c r="I10" s="6"/>
      <c r="J10" s="6"/>
      <c r="K10" s="5"/>
      <c r="L10" s="5"/>
      <c r="M10" s="5"/>
      <c r="N10" s="6"/>
      <c r="O10" s="6"/>
      <c r="P10" s="5"/>
    </row>
    <row r="11" spans="1:18">
      <c r="A11" s="28" t="s">
        <v>32</v>
      </c>
      <c r="B11" s="8">
        <f>[1]Ingreso!C8</f>
        <v>892094.9376423842</v>
      </c>
      <c r="C11" s="8">
        <f>[1]Ingreso!D8</f>
        <v>49.290214582439518</v>
      </c>
      <c r="D11" s="9">
        <f>[1]Ingreso!E8</f>
        <v>4.2746462148804794</v>
      </c>
      <c r="E11" s="9">
        <f>[1]Ingreso!F8</f>
        <v>7.9620117163291413</v>
      </c>
      <c r="F11" s="8">
        <f>[1]Ingreso!G8</f>
        <v>3403.2887599438891</v>
      </c>
      <c r="G11" s="8">
        <f>[1]Ingreso!H8</f>
        <v>558620.3908169599</v>
      </c>
      <c r="H11" s="8">
        <f>[1]Ingreso!I8</f>
        <v>47.476158452377398</v>
      </c>
      <c r="I11" s="9">
        <f>[1]Ingreso!J8</f>
        <v>4.4087316573748705</v>
      </c>
      <c r="J11" s="9">
        <f>[1]Ingreso!K8</f>
        <v>8.1086404774005043</v>
      </c>
      <c r="K11" s="8">
        <f>[1]Ingreso!L8</f>
        <v>3584.1429820317317</v>
      </c>
      <c r="L11" s="8">
        <f>[1]Ingreso!M8</f>
        <v>333474.54682548746</v>
      </c>
      <c r="M11" s="8">
        <f>[1]Ingreso!N8</f>
        <v>52.329033448784486</v>
      </c>
      <c r="N11" s="9">
        <f>[1]Ingreso!O8</f>
        <v>4.0500327833543528</v>
      </c>
      <c r="O11" s="9">
        <f>[1]Ingreso!P8</f>
        <v>7.6961845018241242</v>
      </c>
      <c r="P11" s="8">
        <f>[1]Ingreso!Q8</f>
        <v>3100.6544867891057</v>
      </c>
    </row>
    <row r="12" spans="1:18">
      <c r="A12" s="29" t="s">
        <v>63</v>
      </c>
      <c r="B12" s="8">
        <f>[1]Ingreso!C9</f>
        <v>243993.25259795133</v>
      </c>
      <c r="C12" s="8">
        <f>[1]Ingreso!D9</f>
        <v>48.16093750000006</v>
      </c>
      <c r="D12" s="9">
        <f>[1]Ingreso!E9</f>
        <v>4.2335937499999927</v>
      </c>
      <c r="E12" s="9">
        <f>[1]Ingreso!F9</f>
        <v>9.1697228144989644</v>
      </c>
      <c r="F12" s="8">
        <f>[1]Ingreso!G9</f>
        <v>4200.8104124613483</v>
      </c>
      <c r="G12" s="8">
        <f>[1]Ingreso!H9</f>
        <v>147777.94459106133</v>
      </c>
      <c r="H12" s="8">
        <f>[1]Ingreso!I9</f>
        <v>46.80554659787164</v>
      </c>
      <c r="I12" s="9">
        <f>[1]Ingreso!J9</f>
        <v>4.3208642373427937</v>
      </c>
      <c r="J12" s="9">
        <f>[1]Ingreso!K9</f>
        <v>9.3687628161312357</v>
      </c>
      <c r="K12" s="8">
        <f>[1]Ingreso!L9</f>
        <v>4589.6455367302151</v>
      </c>
      <c r="L12" s="8">
        <f>[1]Ingreso!M9</f>
        <v>96215.308006885651</v>
      </c>
      <c r="M12" s="8">
        <f>[1]Ingreso!N9</f>
        <v>50.242694403169864</v>
      </c>
      <c r="N12" s="9">
        <f>[1]Ingreso!O9</f>
        <v>4.0995542347696921</v>
      </c>
      <c r="O12" s="9">
        <f>[1]Ingreso!P9</f>
        <v>8.839569160997744</v>
      </c>
      <c r="P12" s="8">
        <f>[1]Ingreso!Q9</f>
        <v>3604.3900027262293</v>
      </c>
    </row>
    <row r="13" spans="1:18">
      <c r="A13" s="29" t="s">
        <v>33</v>
      </c>
      <c r="B13" s="8">
        <f>[1]Ingreso!C10</f>
        <v>156216.2379700157</v>
      </c>
      <c r="C13" s="8">
        <f>[1]Ingreso!D10</f>
        <v>46.593612334801691</v>
      </c>
      <c r="D13" s="9">
        <f>[1]Ingreso!E10</f>
        <v>4.0737885462555008</v>
      </c>
      <c r="E13" s="9">
        <f>[1]Ingreso!F10</f>
        <v>8.2187120291616083</v>
      </c>
      <c r="F13" s="8">
        <f>[1]Ingreso!G10</f>
        <v>3604.4152216679499</v>
      </c>
      <c r="G13" s="8">
        <f>[1]Ingreso!H10</f>
        <v>105463.16506125566</v>
      </c>
      <c r="H13" s="8">
        <f>[1]Ingreso!I10</f>
        <v>44.474714518760194</v>
      </c>
      <c r="I13" s="9">
        <f>[1]Ingreso!J10</f>
        <v>4.177814029363784</v>
      </c>
      <c r="J13" s="9">
        <f>[1]Ingreso!K10</f>
        <v>8.3934142114384684</v>
      </c>
      <c r="K13" s="8">
        <f>[1]Ingreso!L10</f>
        <v>3597.7696397387017</v>
      </c>
      <c r="L13" s="8">
        <f>[1]Ingreso!M10</f>
        <v>50753.072908760085</v>
      </c>
      <c r="M13" s="8">
        <f>[1]Ingreso!N10</f>
        <v>50.996610169491504</v>
      </c>
      <c r="N13" s="9">
        <f>[1]Ingreso!O10</f>
        <v>3.8576271186440678</v>
      </c>
      <c r="O13" s="9">
        <f>[1]Ingreso!P10</f>
        <v>7.8089430894308967</v>
      </c>
      <c r="P13" s="8">
        <f>[1]Ingreso!Q10</f>
        <v>3618.1810699499711</v>
      </c>
    </row>
    <row r="14" spans="1:18">
      <c r="A14" s="29" t="s">
        <v>34</v>
      </c>
      <c r="B14" s="8">
        <f>[1]Ingreso!C11</f>
        <v>491885.44707448175</v>
      </c>
      <c r="C14" s="8">
        <f>[1]Ingreso!D11</f>
        <v>50.706782303644566</v>
      </c>
      <c r="D14" s="9">
        <f>[1]Ingreso!E11</f>
        <v>4.3587994542974062</v>
      </c>
      <c r="E14" s="9">
        <f>[1]Ingreso!F11</f>
        <v>7.2228135122628325</v>
      </c>
      <c r="F14" s="8">
        <f>[1]Ingreso!G11</f>
        <v>2944.1772380064513</v>
      </c>
      <c r="G14" s="8">
        <f>[1]Ingreso!H11</f>
        <v>305379.28116462717</v>
      </c>
      <c r="H14" s="8">
        <f>[1]Ingreso!I11</f>
        <v>48.8372312038926</v>
      </c>
      <c r="I14" s="9">
        <f>[1]Ingreso!J11</f>
        <v>4.5309998430387752</v>
      </c>
      <c r="J14" s="9">
        <f>[1]Ingreso!K11</f>
        <v>7.3349090909090844</v>
      </c>
      <c r="K14" s="8">
        <f>[1]Ingreso!L11</f>
        <v>3093.488485721226</v>
      </c>
      <c r="L14" s="8">
        <f>[1]Ingreso!M11</f>
        <v>186506.16590983298</v>
      </c>
      <c r="M14" s="8">
        <f>[1]Ingreso!N11</f>
        <v>53.767925983037834</v>
      </c>
      <c r="N14" s="9">
        <f>[1]Ingreso!O11</f>
        <v>4.0768439989719907</v>
      </c>
      <c r="O14" s="9">
        <f>[1]Ingreso!P11</f>
        <v>7.0267175572519047</v>
      </c>
      <c r="P14" s="8">
        <f>[1]Ingreso!Q11</f>
        <v>2699.7866243353637</v>
      </c>
    </row>
    <row r="15" spans="1:18">
      <c r="A15" s="28" t="s">
        <v>35</v>
      </c>
      <c r="B15" s="8">
        <f>[1]Ingreso!C12</f>
        <v>930046.70691038726</v>
      </c>
      <c r="C15" s="8">
        <f>[1]Ingreso!D12</f>
        <v>48.91844036140921</v>
      </c>
      <c r="D15" s="9">
        <f>[1]Ingreso!E12</f>
        <v>4.8277242132072162</v>
      </c>
      <c r="E15" s="9">
        <f>[1]Ingreso!F12</f>
        <v>4.8448074679113171</v>
      </c>
      <c r="F15" s="8">
        <f>[1]Ingreso!G12</f>
        <v>1733.7921253290099</v>
      </c>
      <c r="G15" s="8">
        <f>[1]Ingreso!H12</f>
        <v>683816.40417735779</v>
      </c>
      <c r="H15" s="8">
        <f>[1]Ingreso!I12</f>
        <v>47.472329896907233</v>
      </c>
      <c r="I15" s="9">
        <f>[1]Ingreso!J12</f>
        <v>4.9764948453608149</v>
      </c>
      <c r="J15" s="9">
        <f>[1]Ingreso!K12</f>
        <v>4.8408154171772315</v>
      </c>
      <c r="K15" s="8">
        <f>[1]Ingreso!L12</f>
        <v>1837.1800606616628</v>
      </c>
      <c r="L15" s="8">
        <f>[1]Ingreso!M12</f>
        <v>246230.30273305645</v>
      </c>
      <c r="M15" s="8">
        <f>[1]Ingreso!N12</f>
        <v>52.934493815849777</v>
      </c>
      <c r="N15" s="9">
        <f>[1]Ingreso!O12</f>
        <v>4.4145671094823635</v>
      </c>
      <c r="O15" s="9">
        <f>[1]Ingreso!P12</f>
        <v>4.856669976828865</v>
      </c>
      <c r="P15" s="8">
        <f>[1]Ingreso!Q12</f>
        <v>1446.3921993697863</v>
      </c>
    </row>
    <row r="16" spans="1:18" ht="9.6" customHeight="1">
      <c r="A16" s="28"/>
      <c r="B16" s="10"/>
      <c r="C16" s="10"/>
      <c r="D16" s="11"/>
      <c r="E16" s="11"/>
      <c r="F16" s="10"/>
      <c r="G16" s="10"/>
      <c r="H16" s="10"/>
      <c r="I16" s="11"/>
      <c r="J16" s="11"/>
      <c r="K16" s="10"/>
      <c r="L16" s="10"/>
      <c r="M16" s="10"/>
      <c r="N16" s="11"/>
      <c r="O16" s="11"/>
      <c r="P16" s="10"/>
    </row>
    <row r="17" spans="1:16">
      <c r="A17" s="27" t="s">
        <v>22</v>
      </c>
      <c r="B17" s="5"/>
      <c r="C17" s="5"/>
      <c r="D17" s="6"/>
      <c r="E17" s="6"/>
      <c r="F17" s="5"/>
      <c r="G17" s="5"/>
      <c r="H17" s="5"/>
      <c r="I17" s="6"/>
      <c r="J17" s="6"/>
      <c r="K17" s="5"/>
      <c r="L17" s="5"/>
      <c r="M17" s="5"/>
      <c r="N17" s="6"/>
      <c r="O17" s="6"/>
      <c r="P17" s="5"/>
    </row>
    <row r="18" spans="1:16">
      <c r="A18" s="32" t="s">
        <v>36</v>
      </c>
      <c r="B18" s="8">
        <f>[1]Ingreso!C13</f>
        <v>362743.75291706366</v>
      </c>
      <c r="C18" s="8">
        <f>[1]Ingreso!D13</f>
        <v>49.303772872850296</v>
      </c>
      <c r="D18" s="9">
        <f>[1]Ingreso!E13</f>
        <v>5.2502886155467445</v>
      </c>
      <c r="E18" s="9">
        <f>[1]Ingreso!F13</f>
        <v>4.5237088299565675</v>
      </c>
      <c r="F18" s="8">
        <f>[1]Ingreso!G13</f>
        <v>318.00986459168871</v>
      </c>
      <c r="G18" s="8">
        <f>[1]Ingreso!H13</f>
        <v>259672.38812458017</v>
      </c>
      <c r="H18" s="8">
        <f>[1]Ingreso!I13</f>
        <v>48.251408224002887</v>
      </c>
      <c r="I18" s="9">
        <f>[1]Ingreso!J13</f>
        <v>5.4710999702954677</v>
      </c>
      <c r="J18" s="9">
        <f>[1]Ingreso!K13</f>
        <v>4.4364483089604452</v>
      </c>
      <c r="K18" s="8">
        <f>[1]Ingreso!L13</f>
        <v>313.31441479777823</v>
      </c>
      <c r="L18" s="8">
        <f>[1]Ingreso!M13</f>
        <v>103071.36479247513</v>
      </c>
      <c r="M18" s="8">
        <f>[1]Ingreso!N13</f>
        <v>51.955043107743492</v>
      </c>
      <c r="N18" s="9">
        <f>[1]Ingreso!O13</f>
        <v>4.69398850321127</v>
      </c>
      <c r="O18" s="9">
        <f>[1]Ingreso!P13</f>
        <v>4.7524670933612114</v>
      </c>
      <c r="P18" s="8">
        <f>[1]Ingreso!Q13</f>
        <v>329.83932531299337</v>
      </c>
    </row>
    <row r="19" spans="1:16">
      <c r="A19" s="32" t="s">
        <v>37</v>
      </c>
      <c r="B19" s="8">
        <f>[1]Ingreso!C14</f>
        <v>363077.22484167793</v>
      </c>
      <c r="C19" s="8">
        <f>[1]Ingreso!D14</f>
        <v>49.586036786636761</v>
      </c>
      <c r="D19" s="9">
        <f>[1]Ingreso!E14</f>
        <v>4.9139006152944962</v>
      </c>
      <c r="E19" s="9">
        <f>[1]Ingreso!F14</f>
        <v>4.9878620882080575</v>
      </c>
      <c r="F19" s="8">
        <f>[1]Ingreso!G14</f>
        <v>788.39755064516498</v>
      </c>
      <c r="G19" s="8">
        <f>[1]Ingreso!H14</f>
        <v>243953.63275887776</v>
      </c>
      <c r="H19" s="8">
        <f>[1]Ingreso!I14</f>
        <v>48.004664477642457</v>
      </c>
      <c r="I19" s="9">
        <f>[1]Ingreso!J14</f>
        <v>5.1038709372442739</v>
      </c>
      <c r="J19" s="9">
        <f>[1]Ingreso!K14</f>
        <v>4.8563832370248727</v>
      </c>
      <c r="K19" s="8">
        <f>[1]Ingreso!L14</f>
        <v>786.45612132347651</v>
      </c>
      <c r="L19" s="8">
        <f>[1]Ingreso!M14</f>
        <v>119123.59208279052</v>
      </c>
      <c r="M19" s="8">
        <f>[1]Ingreso!N14</f>
        <v>52.82453482701947</v>
      </c>
      <c r="N19" s="9">
        <f>[1]Ingreso!O14</f>
        <v>4.5248597095785934</v>
      </c>
      <c r="O19" s="9">
        <f>[1]Ingreso!P14</f>
        <v>5.2711689900764318</v>
      </c>
      <c r="P19" s="8">
        <f>[1]Ingreso!Q14</f>
        <v>792.37341073710525</v>
      </c>
    </row>
    <row r="20" spans="1:16">
      <c r="A20" s="32" t="s">
        <v>38</v>
      </c>
      <c r="B20" s="8">
        <f>[1]Ingreso!C15</f>
        <v>362721.17771775817</v>
      </c>
      <c r="C20" s="8">
        <f>[1]Ingreso!D15</f>
        <v>49.041127101442029</v>
      </c>
      <c r="D20" s="9">
        <f>[1]Ingreso!E15</f>
        <v>4.6952953024997504</v>
      </c>
      <c r="E20" s="9">
        <f>[1]Ingreso!F15</f>
        <v>5.7528465949267602</v>
      </c>
      <c r="F20" s="8">
        <f>[1]Ingreso!G15</f>
        <v>1387.4390145745799</v>
      </c>
      <c r="G20" s="8">
        <f>[1]Ingreso!H15</f>
        <v>249944.76311753472</v>
      </c>
      <c r="H20" s="8">
        <f>[1]Ingreso!I15</f>
        <v>47.256503047658491</v>
      </c>
      <c r="I20" s="9">
        <f>[1]Ingreso!J15</f>
        <v>4.8084454408549595</v>
      </c>
      <c r="J20" s="9">
        <f>[1]Ingreso!K15</f>
        <v>5.7436950557697593</v>
      </c>
      <c r="K20" s="8">
        <f>[1]Ingreso!L15</f>
        <v>1386.249115176915</v>
      </c>
      <c r="L20" s="8">
        <f>[1]Ingreso!M15</f>
        <v>112776.41460021336</v>
      </c>
      <c r="M20" s="8">
        <f>[1]Ingreso!N15</f>
        <v>52.996364000557996</v>
      </c>
      <c r="N20" s="9">
        <f>[1]Ingreso!O15</f>
        <v>4.4445222607412873</v>
      </c>
      <c r="O20" s="9">
        <f>[1]Ingreso!P15</f>
        <v>5.7750286784658327</v>
      </c>
      <c r="P20" s="8">
        <f>[1]Ingreso!Q15</f>
        <v>1390.076171679967</v>
      </c>
    </row>
    <row r="21" spans="1:16">
      <c r="A21" s="32" t="s">
        <v>39</v>
      </c>
      <c r="B21" s="8">
        <f>[1]Ingreso!C16</f>
        <v>362959.69503154402</v>
      </c>
      <c r="C21" s="8">
        <f>[1]Ingreso!D16</f>
        <v>48.060814296230731</v>
      </c>
      <c r="D21" s="9">
        <f>[1]Ingreso!E16</f>
        <v>4.254182643024615</v>
      </c>
      <c r="E21" s="9">
        <f>[1]Ingreso!F16</f>
        <v>6.8901253095779795</v>
      </c>
      <c r="F21" s="8">
        <f>[1]Ingreso!G16</f>
        <v>2378.9374965440029</v>
      </c>
      <c r="G21" s="8">
        <f>[1]Ingreso!H16</f>
        <v>238771.35773472814</v>
      </c>
      <c r="H21" s="8">
        <f>[1]Ingreso!I16</f>
        <v>45.816512338675764</v>
      </c>
      <c r="I21" s="9">
        <f>[1]Ingreso!J16</f>
        <v>4.3532041201469696</v>
      </c>
      <c r="J21" s="9">
        <f>[1]Ingreso!K16</f>
        <v>6.9818559284085859</v>
      </c>
      <c r="K21" s="8">
        <f>[1]Ingreso!L16</f>
        <v>2370.9082723586853</v>
      </c>
      <c r="L21" s="8">
        <f>[1]Ingreso!M16</f>
        <v>124188.3372968037</v>
      </c>
      <c r="M21" s="8">
        <f>[1]Ingreso!N16</f>
        <v>52.375833220200988</v>
      </c>
      <c r="N21" s="9">
        <f>[1]Ingreso!O16</f>
        <v>4.0637984809362129</v>
      </c>
      <c r="O21" s="9">
        <f>[1]Ingreso!P16</f>
        <v>6.6986739022306585</v>
      </c>
      <c r="P21" s="8">
        <f>[1]Ingreso!Q16</f>
        <v>2394.3749265154129</v>
      </c>
    </row>
    <row r="22" spans="1:16">
      <c r="A22" s="32" t="s">
        <v>40</v>
      </c>
      <c r="B22" s="8">
        <f>[1]Ingreso!C17</f>
        <v>363080.44039986999</v>
      </c>
      <c r="C22" s="8">
        <f>[1]Ingreso!D17</f>
        <v>49.52551439159091</v>
      </c>
      <c r="D22" s="9">
        <f>[1]Ingreso!E17</f>
        <v>3.7003256334806718</v>
      </c>
      <c r="E22" s="9">
        <f>[1]Ingreso!F17</f>
        <v>9.4180059754335002</v>
      </c>
      <c r="F22" s="8">
        <f>[1]Ingreso!G17</f>
        <v>7873.6199902066992</v>
      </c>
      <c r="G22" s="8">
        <f>[1]Ingreso!H17</f>
        <v>245036.16077562011</v>
      </c>
      <c r="H22" s="8">
        <f>[1]Ingreso!I17</f>
        <v>48.072092430827809</v>
      </c>
      <c r="I22" s="9">
        <f>[1]Ingreso!J17</f>
        <v>3.8395146594482186</v>
      </c>
      <c r="J22" s="9">
        <f>[1]Ingreso!K17</f>
        <v>9.4422927503827871</v>
      </c>
      <c r="K22" s="8">
        <f>[1]Ingreso!L17</f>
        <v>8396.6625227117602</v>
      </c>
      <c r="L22" s="8">
        <f>[1]Ingreso!M17</f>
        <v>118044.27962424087</v>
      </c>
      <c r="M22" s="8">
        <f>[1]Ingreso!N17</f>
        <v>52.542525790923563</v>
      </c>
      <c r="N22" s="9">
        <f>[1]Ingreso!O17</f>
        <v>3.4113972359864966</v>
      </c>
      <c r="O22" s="9">
        <f>[1]Ingreso!P17</f>
        <v>9.3665826591108132</v>
      </c>
      <c r="P22" s="8">
        <f>[1]Ingreso!Q17</f>
        <v>6787.8889874391989</v>
      </c>
    </row>
    <row r="23" spans="1:16">
      <c r="A23" s="32" t="s">
        <v>41</v>
      </c>
      <c r="B23" s="8">
        <f>[1]Ingreso!C18</f>
        <v>7559.3536449561634</v>
      </c>
      <c r="C23" s="8">
        <f>[1]Ingreso!D18</f>
        <v>48.370482377846074</v>
      </c>
      <c r="D23" s="9">
        <f>[1]Ingreso!E18</f>
        <v>3.1839657131514505</v>
      </c>
      <c r="E23" s="9">
        <f>[1]Ingreso!F18</f>
        <v>8.703558755392141</v>
      </c>
      <c r="F23" s="8">
        <f>[1]Ingreso!G18</f>
        <v>0</v>
      </c>
      <c r="G23" s="8">
        <f>[1]Ingreso!H18</f>
        <v>5058.4924829446836</v>
      </c>
      <c r="H23" s="8">
        <f>[1]Ingreso!I18</f>
        <v>41.998705704314041</v>
      </c>
      <c r="I23" s="9">
        <f>[1]Ingreso!J18</f>
        <v>3.5442603718232619</v>
      </c>
      <c r="J23" s="9">
        <f>[1]Ingreso!K18</f>
        <v>8.8830112731147786</v>
      </c>
      <c r="K23" s="8">
        <f>[1]Ingreso!L18</f>
        <v>0</v>
      </c>
      <c r="L23" s="8">
        <f>[1]Ingreso!M18</f>
        <v>2500.8611620114816</v>
      </c>
      <c r="M23" s="8">
        <f>[1]Ingreso!N18</f>
        <v>61.258676610963654</v>
      </c>
      <c r="N23" s="9">
        <f>[1]Ingreso!O18</f>
        <v>2.4551976190959737</v>
      </c>
      <c r="O23" s="9">
        <f>[1]Ingreso!P18</f>
        <v>8.2769559102652508</v>
      </c>
      <c r="P23" s="8">
        <f>[1]Ingreso!Q18</f>
        <v>0</v>
      </c>
    </row>
    <row r="24" spans="1:16" ht="9.6" customHeight="1">
      <c r="A24" s="28"/>
      <c r="B24" s="10"/>
      <c r="C24" s="10"/>
      <c r="D24" s="11"/>
      <c r="E24" s="11"/>
      <c r="F24" s="10"/>
      <c r="G24" s="10"/>
      <c r="H24" s="10"/>
      <c r="I24" s="11"/>
      <c r="J24" s="11"/>
      <c r="K24" s="10"/>
      <c r="L24" s="10"/>
      <c r="M24" s="10"/>
      <c r="N24" s="11"/>
      <c r="O24" s="11"/>
      <c r="P24" s="10"/>
    </row>
    <row r="25" spans="1:16">
      <c r="A25" s="30" t="s">
        <v>23</v>
      </c>
      <c r="B25" s="46"/>
      <c r="C25" s="46"/>
      <c r="D25" s="47"/>
      <c r="E25" s="47"/>
      <c r="F25" s="46"/>
      <c r="G25" s="46"/>
      <c r="H25" s="46"/>
      <c r="I25" s="47"/>
      <c r="J25" s="47"/>
      <c r="K25" s="46"/>
      <c r="L25" s="46"/>
      <c r="M25" s="46"/>
      <c r="N25" s="47"/>
      <c r="O25" s="47"/>
      <c r="P25" s="46"/>
    </row>
    <row r="26" spans="1:16">
      <c r="A26" s="28" t="s">
        <v>42</v>
      </c>
      <c r="B26" s="8">
        <f>[1]Ingreso!C19</f>
        <v>361179.4047720104</v>
      </c>
      <c r="C26" s="8">
        <f>[1]Ingreso!D19</f>
        <v>59.660358077187382</v>
      </c>
      <c r="D26" s="9">
        <f>[1]Ingreso!E19</f>
        <v>4.6589916689326234</v>
      </c>
      <c r="E26" s="9">
        <f>[1]Ingreso!F19</f>
        <v>0</v>
      </c>
      <c r="F26" s="8">
        <f>[1]Ingreso!G19</f>
        <v>1372.0210402433461</v>
      </c>
      <c r="G26" s="8">
        <f>[1]Ingreso!H19</f>
        <v>230217.4048064996</v>
      </c>
      <c r="H26" s="8">
        <f>[1]Ingreso!I19</f>
        <v>57.430363642242995</v>
      </c>
      <c r="I26" s="9">
        <f>[1]Ingreso!J19</f>
        <v>4.9116364921062567</v>
      </c>
      <c r="J26" s="9">
        <f>[1]Ingreso!K19</f>
        <v>0</v>
      </c>
      <c r="K26" s="8">
        <f>[1]Ingreso!L19</f>
        <v>1317.5508602822308</v>
      </c>
      <c r="L26" s="8">
        <f>[1]Ingreso!M19</f>
        <v>130961.99996550169</v>
      </c>
      <c r="M26" s="8">
        <f>[1]Ingreso!N19</f>
        <v>63.580453461200257</v>
      </c>
      <c r="N26" s="9">
        <f>[1]Ingreso!O19</f>
        <v>4.2148686749026671</v>
      </c>
      <c r="O26" s="9">
        <f>[1]Ingreso!P19</f>
        <v>0</v>
      </c>
      <c r="P26" s="8">
        <f>[1]Ingreso!Q19</f>
        <v>1467.9983534924322</v>
      </c>
    </row>
    <row r="27" spans="1:16">
      <c r="A27" s="28" t="s">
        <v>43</v>
      </c>
      <c r="B27" s="8">
        <f>[1]Ingreso!C20</f>
        <v>1018006.763193303</v>
      </c>
      <c r="C27" s="8">
        <f>[1]Ingreso!D20</f>
        <v>48.033512164733068</v>
      </c>
      <c r="D27" s="9">
        <f>[1]Ingreso!E20</f>
        <v>4.7009156751484173</v>
      </c>
      <c r="E27" s="9">
        <f>[1]Ingreso!F20</f>
        <v>4.3111135014660746</v>
      </c>
      <c r="F27" s="8">
        <f>[1]Ingreso!G20</f>
        <v>2128.7006615616137</v>
      </c>
      <c r="G27" s="8">
        <f>[1]Ingreso!H20</f>
        <v>716301.60601565579</v>
      </c>
      <c r="H27" s="8">
        <f>[1]Ingreso!I20</f>
        <v>46.360957429317025</v>
      </c>
      <c r="I27" s="9">
        <f>[1]Ingreso!J20</f>
        <v>4.8314867311215544</v>
      </c>
      <c r="J27" s="9">
        <f>[1]Ingreso!K20</f>
        <v>4.3342006944303542</v>
      </c>
      <c r="K27" s="8">
        <f>[1]Ingreso!L20</f>
        <v>2186.0008569932156</v>
      </c>
      <c r="L27" s="8">
        <f>[1]Ingreso!M20</f>
        <v>301705.15717768192</v>
      </c>
      <c r="M27" s="8">
        <f>[1]Ingreso!N20</f>
        <v>52.004454041679388</v>
      </c>
      <c r="N27" s="9">
        <f>[1]Ingreso!O20</f>
        <v>4.3909168074869172</v>
      </c>
      <c r="O27" s="9">
        <f>[1]Ingreso!P20</f>
        <v>4.2563004066107988</v>
      </c>
      <c r="P27" s="8">
        <f>[1]Ingreso!Q20</f>
        <v>1992.4957628749125</v>
      </c>
    </row>
    <row r="28" spans="1:16">
      <c r="A28" s="28" t="s">
        <v>44</v>
      </c>
      <c r="B28" s="8">
        <f>[1]Ingreso!C21</f>
        <v>333800.02351545758</v>
      </c>
      <c r="C28" s="8">
        <f>[1]Ingreso!D21</f>
        <v>42.235055588557877</v>
      </c>
      <c r="D28" s="9">
        <f>[1]Ingreso!E21</f>
        <v>4.2106893456296204</v>
      </c>
      <c r="E28" s="9">
        <f>[1]Ingreso!F21</f>
        <v>10.28617575641349</v>
      </c>
      <c r="F28" s="8">
        <f>[1]Ingreso!G21</f>
        <v>3404.1912490596624</v>
      </c>
      <c r="G28" s="8">
        <f>[1]Ingreso!H21</f>
        <v>217045.13630848189</v>
      </c>
      <c r="H28" s="8">
        <f>[1]Ingreso!I21</f>
        <v>41.068534549881619</v>
      </c>
      <c r="I28" s="9">
        <f>[1]Ingreso!J21</f>
        <v>4.3874163032179121</v>
      </c>
      <c r="J28" s="9">
        <f>[1]Ingreso!K21</f>
        <v>10.172809035952838</v>
      </c>
      <c r="K28" s="8">
        <f>[1]Ingreso!L21</f>
        <v>3428.4174985385184</v>
      </c>
      <c r="L28" s="8">
        <f>[1]Ingreso!M21</f>
        <v>116754.88720696735</v>
      </c>
      <c r="M28" s="8">
        <f>[1]Ingreso!N21</f>
        <v>44.403596228722812</v>
      </c>
      <c r="N28" s="9">
        <f>[1]Ingreso!O21</f>
        <v>3.8821572600207519</v>
      </c>
      <c r="O28" s="9">
        <f>[1]Ingreso!P21</f>
        <v>10.496922354554719</v>
      </c>
      <c r="P28" s="8">
        <f>[1]Ingreso!Q21</f>
        <v>3359.3674404786038</v>
      </c>
    </row>
    <row r="29" spans="1:16">
      <c r="A29" s="28" t="s">
        <v>45</v>
      </c>
      <c r="B29" s="8">
        <f>[1]Ingreso!C22</f>
        <v>104271.59824508072</v>
      </c>
      <c r="C29" s="8">
        <f>[1]Ingreso!D22</f>
        <v>44.747648488713551</v>
      </c>
      <c r="D29" s="9">
        <f>[1]Ingreso!E22</f>
        <v>3.9393165749938448</v>
      </c>
      <c r="E29" s="9">
        <f>[1]Ingreso!F22</f>
        <v>15.936997145342358</v>
      </c>
      <c r="F29" s="8">
        <f>[1]Ingreso!G22</f>
        <v>8066.8857593215325</v>
      </c>
      <c r="G29" s="8">
        <f>[1]Ingreso!H22</f>
        <v>75268.978189099464</v>
      </c>
      <c r="H29" s="8">
        <f>[1]Ingreso!I22</f>
        <v>45.880888189917727</v>
      </c>
      <c r="I29" s="9">
        <f>[1]Ingreso!J22</f>
        <v>4.0960547277770303</v>
      </c>
      <c r="J29" s="9">
        <f>[1]Ingreso!K22</f>
        <v>16.095886360164076</v>
      </c>
      <c r="K29" s="8">
        <f>[1]Ingreso!L22</f>
        <v>8490.8317555931917</v>
      </c>
      <c r="L29" s="8">
        <f>[1]Ingreso!M22</f>
        <v>29002.620055981264</v>
      </c>
      <c r="M29" s="8">
        <f>[1]Ingreso!N22</f>
        <v>41.806610948370007</v>
      </c>
      <c r="N29" s="9">
        <f>[1]Ingreso!O22</f>
        <v>3.5325422704494329</v>
      </c>
      <c r="O29" s="9">
        <f>[1]Ingreso!P22</f>
        <v>15.524640302346373</v>
      </c>
      <c r="P29" s="8">
        <f>[1]Ingreso!Q22</f>
        <v>6967.0862388849564</v>
      </c>
    </row>
    <row r="30" spans="1:16">
      <c r="A30" s="28" t="s">
        <v>64</v>
      </c>
      <c r="B30" s="8">
        <f>[1]Ingreso!C23</f>
        <v>4883.8548269619669</v>
      </c>
      <c r="C30" s="12">
        <f>[1]Ingreso!D23</f>
        <v>52.720861297624694</v>
      </c>
      <c r="D30" s="13">
        <f>[1]Ingreso!E23</f>
        <v>3.8527821481320159</v>
      </c>
      <c r="E30" s="13">
        <f>[1]Ingreso!F23</f>
        <v>0</v>
      </c>
      <c r="F30" s="8">
        <f>[1]Ingreso!G23</f>
        <v>2168.1387359545488</v>
      </c>
      <c r="G30" s="8">
        <f>[1]Ingreso!H23</f>
        <v>3603.6696745564195</v>
      </c>
      <c r="H30" s="12">
        <f>[1]Ingreso!I23</f>
        <v>51.746509622885078</v>
      </c>
      <c r="I30" s="13">
        <f>[1]Ingreso!J23</f>
        <v>3.8008691686013658</v>
      </c>
      <c r="J30" s="13">
        <f>[1]Ingreso!K23</f>
        <v>0</v>
      </c>
      <c r="K30" s="8">
        <f>[1]Ingreso!L23</f>
        <v>2218.5470538721634</v>
      </c>
      <c r="L30" s="8">
        <f>[1]Ingreso!M23</f>
        <v>1280.1851524055476</v>
      </c>
      <c r="M30" s="12">
        <f>[1]Ingreso!N23</f>
        <v>55.463622042829869</v>
      </c>
      <c r="N30" s="13">
        <f>[1]Ingreso!O23</f>
        <v>3.9989150959317485</v>
      </c>
      <c r="O30" s="13">
        <f>[1]Ingreso!P23</f>
        <v>0</v>
      </c>
      <c r="P30" s="8">
        <f>[1]Ingreso!Q23</f>
        <v>2026.2413500305147</v>
      </c>
    </row>
    <row r="31" spans="1:16" ht="9.6" customHeight="1">
      <c r="A31" s="28"/>
      <c r="B31" s="10"/>
      <c r="C31" s="10"/>
      <c r="D31" s="11"/>
      <c r="E31" s="11"/>
      <c r="F31" s="10"/>
      <c r="G31" s="10"/>
      <c r="H31" s="10"/>
      <c r="I31" s="11"/>
      <c r="J31" s="11"/>
      <c r="K31" s="10"/>
      <c r="L31" s="10"/>
      <c r="M31" s="10"/>
      <c r="N31" s="11"/>
      <c r="O31" s="11"/>
      <c r="P31" s="10"/>
    </row>
    <row r="32" spans="1:16">
      <c r="A32" s="27" t="s">
        <v>24</v>
      </c>
      <c r="B32" s="46"/>
      <c r="C32" s="46"/>
      <c r="D32" s="47"/>
      <c r="E32" s="47"/>
      <c r="F32" s="46"/>
      <c r="G32" s="46"/>
      <c r="H32" s="46"/>
      <c r="I32" s="47"/>
      <c r="J32" s="47"/>
      <c r="K32" s="46"/>
      <c r="L32" s="46"/>
      <c r="M32" s="46"/>
      <c r="N32" s="47"/>
      <c r="O32" s="47"/>
      <c r="P32" s="46"/>
    </row>
    <row r="33" spans="1:16">
      <c r="A33" s="33" t="s">
        <v>46</v>
      </c>
      <c r="B33" s="8">
        <f>[1]Ingreso!C24</f>
        <v>516866.95029515855</v>
      </c>
      <c r="C33" s="8">
        <f>[1]Ingreso!D24</f>
        <v>40.426285604216936</v>
      </c>
      <c r="D33" s="9">
        <f>[1]Ingreso!E24</f>
        <v>4.4283393646105926</v>
      </c>
      <c r="E33" s="9">
        <f>[1]Ingreso!F24</f>
        <v>8.0074552136312924</v>
      </c>
      <c r="F33" s="8">
        <f>[1]Ingreso!G24</f>
        <v>3159.6565094979851</v>
      </c>
      <c r="G33" s="8">
        <f>[1]Ingreso!H24</f>
        <v>416767.05092217796</v>
      </c>
      <c r="H33" s="8">
        <f>[1]Ingreso!I24</f>
        <v>40.132895357680233</v>
      </c>
      <c r="I33" s="9">
        <f>[1]Ingreso!J24</f>
        <v>4.5223445236931301</v>
      </c>
      <c r="J33" s="9">
        <f>[1]Ingreso!K24</f>
        <v>7.7566273611226215</v>
      </c>
      <c r="K33" s="8">
        <f>[1]Ingreso!L24</f>
        <v>2995.5778126194259</v>
      </c>
      <c r="L33" s="8">
        <f>[1]Ingreso!M24</f>
        <v>100099.89937297239</v>
      </c>
      <c r="M33" s="8">
        <f>[1]Ingreso!N24</f>
        <v>41.647819178020697</v>
      </c>
      <c r="N33" s="9">
        <f>[1]Ingreso!O24</f>
        <v>4.0369478330735209</v>
      </c>
      <c r="O33" s="9">
        <f>[1]Ingreso!P24</f>
        <v>9.0087210935271305</v>
      </c>
      <c r="P33" s="8">
        <f>[1]Ingreso!Q24</f>
        <v>3843.362052342904</v>
      </c>
    </row>
    <row r="34" spans="1:16">
      <c r="A34" s="29" t="s">
        <v>47</v>
      </c>
      <c r="B34" s="8">
        <f>[1]Ingreso!C25</f>
        <v>91809.911538470507</v>
      </c>
      <c r="C34" s="8">
        <f>[1]Ingreso!D25</f>
        <v>45.890447357057241</v>
      </c>
      <c r="D34" s="9">
        <f>[1]Ingreso!E25</f>
        <v>4.4043281459214452</v>
      </c>
      <c r="E34" s="9">
        <f>[1]Ingreso!F25</f>
        <v>11.575291209722828</v>
      </c>
      <c r="F34" s="8">
        <f>[1]Ingreso!G25</f>
        <v>5763.0727348046385</v>
      </c>
      <c r="G34" s="8">
        <f>[1]Ingreso!H25</f>
        <v>62407.074534655439</v>
      </c>
      <c r="H34" s="8">
        <f>[1]Ingreso!I25</f>
        <v>45.447801085627908</v>
      </c>
      <c r="I34" s="9">
        <f>[1]Ingreso!J25</f>
        <v>4.4574749003232377</v>
      </c>
      <c r="J34" s="9">
        <f>[1]Ingreso!K25</f>
        <v>11.358176246128364</v>
      </c>
      <c r="K34" s="8">
        <f>[1]Ingreso!L25</f>
        <v>5618.1310638376399</v>
      </c>
      <c r="L34" s="8">
        <f>[1]Ingreso!M25</f>
        <v>29402.837003815825</v>
      </c>
      <c r="M34" s="8">
        <f>[1]Ingreso!N25</f>
        <v>46.829957338695813</v>
      </c>
      <c r="N34" s="9">
        <f>[1]Ingreso!O25</f>
        <v>4.291524967684011</v>
      </c>
      <c r="O34" s="9">
        <f>[1]Ingreso!P25</f>
        <v>12.039840961967229</v>
      </c>
      <c r="P34" s="8">
        <f>[1]Ingreso!Q25</f>
        <v>6073.2226200253081</v>
      </c>
    </row>
    <row r="35" spans="1:16">
      <c r="A35" s="29" t="s">
        <v>48</v>
      </c>
      <c r="B35" s="8">
        <f>[1]Ingreso!C26</f>
        <v>410275.65115337266</v>
      </c>
      <c r="C35" s="8">
        <f>[1]Ingreso!D26</f>
        <v>39.096486704733692</v>
      </c>
      <c r="D35" s="9">
        <f>[1]Ingreso!E26</f>
        <v>4.4386153165192868</v>
      </c>
      <c r="E35" s="9">
        <f>[1]Ingreso!F26</f>
        <v>7.2292506792324902</v>
      </c>
      <c r="F35" s="8">
        <f>[1]Ingreso!G26</f>
        <v>2636.2486698677826</v>
      </c>
      <c r="G35" s="8">
        <f>[1]Ingreso!H26</f>
        <v>353274.3544105381</v>
      </c>
      <c r="H35" s="8">
        <f>[1]Ingreso!I26</f>
        <v>39.19664402150029</v>
      </c>
      <c r="I35" s="9">
        <f>[1]Ingreso!J26</f>
        <v>4.5366461465606909</v>
      </c>
      <c r="J35" s="9">
        <f>[1]Ingreso!K26</f>
        <v>7.0644172453642753</v>
      </c>
      <c r="K35" s="8">
        <f>[1]Ingreso!L26</f>
        <v>2534.56795431107</v>
      </c>
      <c r="L35" s="8">
        <f>[1]Ingreso!M26</f>
        <v>57001.29674282817</v>
      </c>
      <c r="M35" s="8">
        <f>[1]Ingreso!N26</f>
        <v>38.475746240181053</v>
      </c>
      <c r="N35" s="9">
        <f>[1]Ingreso!O26</f>
        <v>3.8310540824047146</v>
      </c>
      <c r="O35" s="9">
        <f>[1]Ingreso!P26</f>
        <v>8.1913896391243348</v>
      </c>
      <c r="P35" s="8">
        <f>[1]Ingreso!Q26</f>
        <v>3265.2711747221488</v>
      </c>
    </row>
    <row r="36" spans="1:16">
      <c r="A36" s="29" t="s">
        <v>49</v>
      </c>
      <c r="B36" s="8">
        <f>[1]Ingreso!C27</f>
        <v>14781.387603307023</v>
      </c>
      <c r="C36" s="8">
        <f>[1]Ingreso!D27</f>
        <v>43.397583252790767</v>
      </c>
      <c r="D36" s="9">
        <f>[1]Ingreso!E27</f>
        <v>4.29225572681126</v>
      </c>
      <c r="E36" s="9">
        <f>[1]Ingreso!F27</f>
        <v>5.5099891728016956</v>
      </c>
      <c r="F36" s="8">
        <f>[1]Ingreso!G27</f>
        <v>1536.1418848852886</v>
      </c>
      <c r="G36" s="8">
        <f>[1]Ingreso!H27</f>
        <v>1085.6219769777026</v>
      </c>
      <c r="H36" s="8">
        <f>[1]Ingreso!I27</f>
        <v>39.272437874701133</v>
      </c>
      <c r="I36" s="9">
        <f>[1]Ingreso!J27</f>
        <v>3.5974616582242578</v>
      </c>
      <c r="J36" s="9">
        <f>[1]Ingreso!K27</f>
        <v>6.0526639126874837</v>
      </c>
      <c r="K36" s="8">
        <f>[1]Ingreso!L27</f>
        <v>1979.9715340030916</v>
      </c>
      <c r="L36" s="8">
        <f>[1]Ingreso!M27</f>
        <v>13695.765626329317</v>
      </c>
      <c r="M36" s="8">
        <f>[1]Ingreso!N27</f>
        <v>43.724571068066538</v>
      </c>
      <c r="N36" s="9">
        <f>[1]Ingreso!O27</f>
        <v>4.3473299541974049</v>
      </c>
      <c r="O36" s="9">
        <f>[1]Ingreso!P27</f>
        <v>5.4729931986208191</v>
      </c>
      <c r="P36" s="8">
        <f>[1]Ingreso!Q27</f>
        <v>1500.9608490627782</v>
      </c>
    </row>
    <row r="37" spans="1:16">
      <c r="A37" s="28" t="s">
        <v>50</v>
      </c>
      <c r="B37" s="8">
        <f>[1]Ingreso!C28</f>
        <v>854722.80770932755</v>
      </c>
      <c r="C37" s="8">
        <f>[1]Ingreso!D28</f>
        <v>48.898190574284257</v>
      </c>
      <c r="D37" s="9">
        <f>[1]Ingreso!E28</f>
        <v>4.7844738894470256</v>
      </c>
      <c r="E37" s="9">
        <f>[1]Ingreso!F28</f>
        <v>5.5555153428878272</v>
      </c>
      <c r="F37" s="8">
        <f>[1]Ingreso!G28</f>
        <v>2449.1652680803872</v>
      </c>
      <c r="G37" s="8">
        <f>[1]Ingreso!H28</f>
        <v>667349.68231835298</v>
      </c>
      <c r="H37" s="8">
        <f>[1]Ingreso!I28</f>
        <v>48.32555181936651</v>
      </c>
      <c r="I37" s="9">
        <f>[1]Ingreso!J28</f>
        <v>4.9358255117920287</v>
      </c>
      <c r="J37" s="9">
        <f>[1]Ingreso!K28</f>
        <v>5.4667900441185244</v>
      </c>
      <c r="K37" s="8">
        <f>[1]Ingreso!L28</f>
        <v>2465.4524843528607</v>
      </c>
      <c r="L37" s="8">
        <f>[1]Ingreso!M28</f>
        <v>187373.12539099113</v>
      </c>
      <c r="M37" s="8">
        <f>[1]Ingreso!N28</f>
        <v>50.937705528096949</v>
      </c>
      <c r="N37" s="9">
        <f>[1]Ingreso!O28</f>
        <v>4.2454186920726116</v>
      </c>
      <c r="O37" s="9">
        <f>[1]Ingreso!P28</f>
        <v>5.8684201406768972</v>
      </c>
      <c r="P37" s="8">
        <f>[1]Ingreso!Q28</f>
        <v>2391.3590131062765</v>
      </c>
    </row>
    <row r="38" spans="1:16">
      <c r="A38" s="28" t="s">
        <v>51</v>
      </c>
      <c r="B38" s="8">
        <f>[1]Ingreso!C29</f>
        <v>10303.622475363789</v>
      </c>
      <c r="C38" s="8">
        <f>[1]Ingreso!D29</f>
        <v>49.097304493097475</v>
      </c>
      <c r="D38" s="9">
        <f>[1]Ingreso!E29</f>
        <v>4.2850139432632348</v>
      </c>
      <c r="E38" s="9">
        <f>[1]Ingreso!F29</f>
        <v>6.5749260598408235</v>
      </c>
      <c r="F38" s="8">
        <f>[1]Ingreso!G29</f>
        <v>2126.3658245640963</v>
      </c>
      <c r="G38" s="8">
        <f>[1]Ingreso!H29</f>
        <v>7530.2741264553233</v>
      </c>
      <c r="H38" s="8">
        <f>[1]Ingreso!I29</f>
        <v>49.104097429563659</v>
      </c>
      <c r="I38" s="9">
        <f>[1]Ingreso!J29</f>
        <v>4.3982296666865306</v>
      </c>
      <c r="J38" s="9">
        <f>[1]Ingreso!K29</f>
        <v>6.3401935734594188</v>
      </c>
      <c r="K38" s="8">
        <f>[1]Ingreso!L29</f>
        <v>2112.3043838490671</v>
      </c>
      <c r="L38" s="8">
        <f>[1]Ingreso!M29</f>
        <v>2773.3483489084624</v>
      </c>
      <c r="M38" s="8">
        <f>[1]Ingreso!N29</f>
        <v>49.078860119265315</v>
      </c>
      <c r="N38" s="9">
        <f>[1]Ingreso!O29</f>
        <v>3.9776073987020704</v>
      </c>
      <c r="O38" s="9">
        <f>[1]Ingreso!P29</f>
        <v>7.1862501486445405</v>
      </c>
      <c r="P38" s="8">
        <f>[1]Ingreso!Q29</f>
        <v>2164.5458473653248</v>
      </c>
    </row>
    <row r="39" spans="1:16">
      <c r="A39" s="28" t="s">
        <v>60</v>
      </c>
      <c r="B39" s="14">
        <f>[1]Ingreso!C31</f>
        <v>440248.26407300879</v>
      </c>
      <c r="C39" s="14">
        <f>[1]Ingreso!D31</f>
        <v>59.676999620477041</v>
      </c>
      <c r="D39" s="15">
        <f>[1]Ingreso!E31</f>
        <v>4.2725594259899902</v>
      </c>
      <c r="E39" s="15">
        <f>[1]Ingreso!F31</f>
        <v>6.3369977778736883</v>
      </c>
      <c r="F39" s="14">
        <f>[1]Ingreso!G31</f>
        <v>2035.2924920589433</v>
      </c>
      <c r="G39" s="14">
        <f>[1]Ingreso!H31</f>
        <v>150789.78762732737</v>
      </c>
      <c r="H39" s="14">
        <f>[1]Ingreso!I31</f>
        <v>63.91434630121875</v>
      </c>
      <c r="I39" s="15">
        <f>[1]Ingreso!J31</f>
        <v>4.3372337714266394</v>
      </c>
      <c r="J39" s="15">
        <f>[1]Ingreso!K31</f>
        <v>6.8637090726878451</v>
      </c>
      <c r="K39" s="14">
        <f>[1]Ingreso!L31</f>
        <v>2295.0690709935452</v>
      </c>
      <c r="L39" s="14">
        <f>[1]Ingreso!M31</f>
        <v>289458.47644566389</v>
      </c>
      <c r="M39" s="14">
        <f>[1]Ingreso!N31</f>
        <v>57.469606650202955</v>
      </c>
      <c r="N39" s="15">
        <f>[1]Ingreso!O31</f>
        <v>4.2388681313591396</v>
      </c>
      <c r="O39" s="15">
        <f>[1]Ingreso!P31</f>
        <v>6.0551107902901196</v>
      </c>
      <c r="P39" s="14">
        <f>[1]Ingreso!Q31</f>
        <v>1900.780122779282</v>
      </c>
    </row>
    <row r="40" spans="1:16" ht="9.6" customHeight="1">
      <c r="A40" s="28"/>
    </row>
    <row r="41" spans="1:16">
      <c r="A41" s="27" t="s">
        <v>25</v>
      </c>
      <c r="B41" s="46"/>
      <c r="C41" s="46"/>
      <c r="D41" s="47"/>
      <c r="E41" s="47"/>
      <c r="F41" s="46"/>
      <c r="G41" s="46"/>
      <c r="H41" s="46"/>
      <c r="I41" s="47"/>
      <c r="J41" s="47"/>
      <c r="K41" s="46"/>
      <c r="L41" s="46"/>
      <c r="M41" s="46"/>
      <c r="N41" s="47"/>
      <c r="O41" s="47"/>
      <c r="P41" s="46"/>
    </row>
    <row r="42" spans="1:16">
      <c r="A42" s="28" t="s">
        <v>52</v>
      </c>
      <c r="B42" s="14">
        <f>[1]Ingreso!C32</f>
        <v>594077.09648320405</v>
      </c>
      <c r="C42" s="14">
        <f>[1]Ingreso!D32</f>
        <v>48.152580196956116</v>
      </c>
      <c r="D42" s="15">
        <f>[1]Ingreso!E32</f>
        <v>5.0303785677025239</v>
      </c>
      <c r="E42" s="15">
        <f>[1]Ingreso!F32</f>
        <v>4.4438420404926475</v>
      </c>
      <c r="F42" s="14">
        <f>[1]Ingreso!G32</f>
        <v>1920.2347585005284</v>
      </c>
      <c r="G42" s="14">
        <f>[1]Ingreso!H32</f>
        <v>551807.71878447966</v>
      </c>
      <c r="H42" s="14">
        <f>[1]Ingreso!I32</f>
        <v>47.897414480594982</v>
      </c>
      <c r="I42" s="15">
        <f>[1]Ingreso!J32</f>
        <v>5.0784925138643722</v>
      </c>
      <c r="J42" s="15">
        <f>[1]Ingreso!K32</f>
        <v>4.46846966121183</v>
      </c>
      <c r="K42" s="14">
        <f>[1]Ingreso!L32</f>
        <v>1964.5030849462182</v>
      </c>
      <c r="L42" s="14">
        <f>[1]Ingreso!M32</f>
        <v>42269.377698729848</v>
      </c>
      <c r="M42" s="14">
        <f>[1]Ingreso!N32</f>
        <v>51.483653884882663</v>
      </c>
      <c r="N42" s="15">
        <f>[1]Ingreso!O32</f>
        <v>4.4022726357319142</v>
      </c>
      <c r="O42" s="15">
        <f>[1]Ingreso!P32</f>
        <v>4.099844113172268</v>
      </c>
      <c r="P42" s="14">
        <f>[1]Ingreso!Q32</f>
        <v>1340.4423720533011</v>
      </c>
    </row>
    <row r="43" spans="1:16">
      <c r="A43" s="28" t="s">
        <v>53</v>
      </c>
      <c r="B43" s="14">
        <f>[1]Ingreso!C33</f>
        <v>661964.02781163226</v>
      </c>
      <c r="C43" s="14">
        <f>[1]Ingreso!D33</f>
        <v>43.550775419253611</v>
      </c>
      <c r="D43" s="15">
        <f>[1]Ingreso!E33</f>
        <v>4.3744478184881235</v>
      </c>
      <c r="E43" s="15">
        <f>[1]Ingreso!F33</f>
        <v>7.2902005505546006</v>
      </c>
      <c r="F43" s="14">
        <f>[1]Ingreso!G33</f>
        <v>2994.6294382150886</v>
      </c>
      <c r="G43" s="14">
        <f>[1]Ingreso!H33</f>
        <v>478819.62149169773</v>
      </c>
      <c r="H43" s="14">
        <f>[1]Ingreso!I33</f>
        <v>42.021667153148371</v>
      </c>
      <c r="I43" s="15">
        <f>[1]Ingreso!J33</f>
        <v>4.4900175424306754</v>
      </c>
      <c r="J43" s="15">
        <f>[1]Ingreso!K33</f>
        <v>7.4143926178547641</v>
      </c>
      <c r="K43" s="14">
        <f>[1]Ingreso!L33</f>
        <v>3009.2325933353609</v>
      </c>
      <c r="L43" s="14">
        <f>[1]Ingreso!M33</f>
        <v>183144.40631994573</v>
      </c>
      <c r="M43" s="14">
        <f>[1]Ingreso!N33</f>
        <v>47.548533559446682</v>
      </c>
      <c r="N43" s="15">
        <f>[1]Ingreso!O33</f>
        <v>4.0722979871828846</v>
      </c>
      <c r="O43" s="15">
        <f>[1]Ingreso!P33</f>
        <v>6.938505539952164</v>
      </c>
      <c r="P43" s="14">
        <f>[1]Ingreso!Q33</f>
        <v>2956.6375567985356</v>
      </c>
    </row>
    <row r="44" spans="1:16">
      <c r="A44" s="28" t="s">
        <v>54</v>
      </c>
      <c r="B44" s="14">
        <f>[1]Ingreso!C34</f>
        <v>179003.2831925072</v>
      </c>
      <c r="C44" s="14">
        <f>[1]Ingreso!D34</f>
        <v>44.73349338165783</v>
      </c>
      <c r="D44" s="15">
        <f>[1]Ingreso!E34</f>
        <v>4.3425099378735919</v>
      </c>
      <c r="E44" s="15">
        <f>[1]Ingreso!F34</f>
        <v>9.5068879959742727</v>
      </c>
      <c r="F44" s="14">
        <f>[1]Ingreso!G34</f>
        <v>4025.7486441667829</v>
      </c>
      <c r="G44" s="14">
        <f>[1]Ingreso!H34</f>
        <v>95015.678614932636</v>
      </c>
      <c r="H44" s="14">
        <f>[1]Ingreso!I34</f>
        <v>44.926842042464095</v>
      </c>
      <c r="I44" s="15">
        <f>[1]Ingreso!J34</f>
        <v>4.4330426469669444</v>
      </c>
      <c r="J44" s="15">
        <f>[1]Ingreso!K34</f>
        <v>10.280837362114422</v>
      </c>
      <c r="K44" s="14">
        <f>[1]Ingreso!L34</f>
        <v>4681.7136910947538</v>
      </c>
      <c r="L44" s="14">
        <f>[1]Ingreso!M34</f>
        <v>83987.604577574515</v>
      </c>
      <c r="M44" s="14">
        <f>[1]Ingreso!N34</f>
        <v>44.514756887050162</v>
      </c>
      <c r="N44" s="15">
        <f>[1]Ingreso!O34</f>
        <v>4.240089743433975</v>
      </c>
      <c r="O44" s="15">
        <f>[1]Ingreso!P34</f>
        <v>8.5832010441768318</v>
      </c>
      <c r="P44" s="14">
        <f>[1]Ingreso!Q34</f>
        <v>3280.3779852505786</v>
      </c>
    </row>
    <row r="45" spans="1:16">
      <c r="A45" s="28" t="s">
        <v>65</v>
      </c>
      <c r="B45" s="14">
        <f>[1]Ingreso!C35</f>
        <v>806.19039968092147</v>
      </c>
      <c r="C45" s="14">
        <f>[1]Ingreso!D35</f>
        <v>51.492042170887224</v>
      </c>
      <c r="D45" s="15">
        <f>[1]Ingreso!E35</f>
        <v>2.4137788358287118</v>
      </c>
      <c r="E45" s="15">
        <f>[1]Ingreso!F35</f>
        <v>11.674681177079474</v>
      </c>
      <c r="F45" s="14">
        <f>[1]Ingreso!G35</f>
        <v>7559.0078220194055</v>
      </c>
      <c r="G45" s="14">
        <f>[1]Ingreso!H35</f>
        <v>806.19039968092147</v>
      </c>
      <c r="H45" s="14">
        <f>[1]Ingreso!I35</f>
        <v>51.492042170887224</v>
      </c>
      <c r="I45" s="15">
        <f>[1]Ingreso!J35</f>
        <v>2.4137788358287118</v>
      </c>
      <c r="J45" s="15">
        <f>[1]Ingreso!K35</f>
        <v>11.674681177079474</v>
      </c>
      <c r="K45" s="14">
        <f>[1]Ingreso!L35</f>
        <v>7559.0078220194055</v>
      </c>
      <c r="L45" s="14">
        <f>[1]Ingreso!M35</f>
        <v>0</v>
      </c>
      <c r="M45" s="14">
        <f>[1]Ingreso!N35</f>
        <v>0</v>
      </c>
      <c r="N45" s="15">
        <f>[1]Ingreso!O35</f>
        <v>0</v>
      </c>
      <c r="O45" s="15">
        <f>[1]Ingreso!P35</f>
        <v>0</v>
      </c>
      <c r="P45" s="14">
        <f>[1]Ingreso!Q35</f>
        <v>0</v>
      </c>
    </row>
    <row r="46" spans="1:16">
      <c r="A46" s="28" t="s">
        <v>66</v>
      </c>
      <c r="B46" s="14">
        <f>[1]Ingreso!C36</f>
        <v>4665.3839129712669</v>
      </c>
      <c r="C46" s="14">
        <f>[1]Ingreso!D36</f>
        <v>38.125707012995655</v>
      </c>
      <c r="D46" s="15">
        <f>[1]Ingreso!E36</f>
        <v>4.1677310449180913</v>
      </c>
      <c r="E46" s="15">
        <f>[1]Ingreso!F36</f>
        <v>7.5193726615900101</v>
      </c>
      <c r="F46" s="14">
        <f>[1]Ingreso!G36</f>
        <v>1734.7511220489766</v>
      </c>
      <c r="G46" s="14">
        <f>[1]Ingreso!H36</f>
        <v>239.66353882014249</v>
      </c>
      <c r="H46" s="14">
        <f>[1]Ingreso!I36</f>
        <v>20</v>
      </c>
      <c r="I46" s="15">
        <f>[1]Ingreso!J36</f>
        <v>1</v>
      </c>
      <c r="J46" s="15">
        <f>[1]Ingreso!K36</f>
        <v>12</v>
      </c>
      <c r="K46" s="14">
        <f>[1]Ingreso!L36</f>
        <v>5000</v>
      </c>
      <c r="L46" s="14">
        <f>[1]Ingreso!M36</f>
        <v>4425.7203741511239</v>
      </c>
      <c r="M46" s="14">
        <f>[1]Ingreso!N36</f>
        <v>39.107258199944482</v>
      </c>
      <c r="N46" s="15">
        <f>[1]Ingreso!O36</f>
        <v>4.3392713972389538</v>
      </c>
      <c r="O46" s="15">
        <f>[1]Ingreso!P36</f>
        <v>7.2413009227704608</v>
      </c>
      <c r="P46" s="14">
        <f>[1]Ingreso!Q36</f>
        <v>1557.9299415268474</v>
      </c>
    </row>
    <row r="47" spans="1:16">
      <c r="A47" s="28" t="s">
        <v>61</v>
      </c>
      <c r="B47" s="14">
        <f>[1]Ingreso!C37</f>
        <v>381625.66275286523</v>
      </c>
      <c r="C47" s="14">
        <f>[1]Ingreso!D37</f>
        <v>62.37989269709341</v>
      </c>
      <c r="D47" s="15">
        <f>[1]Ingreso!E37</f>
        <v>4.2463755849697691</v>
      </c>
      <c r="E47" s="15">
        <f>[1]Ingreso!F37</f>
        <v>6.143432843905428</v>
      </c>
      <c r="F47" s="14">
        <f>[1]Ingreso!G37</f>
        <v>2064.8389141794569</v>
      </c>
      <c r="G47" s="14">
        <f>[1]Ingreso!H37</f>
        <v>115747.92216471861</v>
      </c>
      <c r="H47" s="14">
        <f>[1]Ingreso!I37</f>
        <v>70.1307301151421</v>
      </c>
      <c r="I47" s="15">
        <f>[1]Ingreso!J37</f>
        <v>4.2347382955450961</v>
      </c>
      <c r="J47" s="15">
        <f>[1]Ingreso!K37</f>
        <v>6.6913750269680436</v>
      </c>
      <c r="K47" s="14">
        <f>[1]Ingreso!L37</f>
        <v>2413.9327286153266</v>
      </c>
      <c r="L47" s="14">
        <f>[1]Ingreso!M37</f>
        <v>265877.74058813351</v>
      </c>
      <c r="M47" s="14">
        <f>[1]Ingreso!N37</f>
        <v>59.005622537465911</v>
      </c>
      <c r="N47" s="15">
        <f>[1]Ingreso!O37</f>
        <v>4.2514417934743189</v>
      </c>
      <c r="O47" s="15">
        <f>[1]Ingreso!P37</f>
        <v>5.9092525626779446</v>
      </c>
      <c r="P47" s="14">
        <f>[1]Ingreso!Q37</f>
        <v>1912.7452217786154</v>
      </c>
    </row>
    <row r="48" spans="1:16" ht="9.6" customHeight="1">
      <c r="A48" s="28"/>
    </row>
    <row r="49" spans="1:16">
      <c r="A49" s="27" t="s">
        <v>26</v>
      </c>
      <c r="B49" s="46"/>
      <c r="C49" s="46"/>
      <c r="D49" s="47"/>
      <c r="E49" s="47"/>
      <c r="F49" s="46"/>
      <c r="G49" s="46"/>
      <c r="H49" s="46"/>
      <c r="I49" s="47"/>
      <c r="J49" s="47"/>
      <c r="K49" s="46"/>
      <c r="L49" s="46"/>
      <c r="M49" s="46"/>
      <c r="N49" s="47"/>
      <c r="O49" s="47"/>
      <c r="P49" s="46"/>
    </row>
    <row r="50" spans="1:16">
      <c r="A50" s="28" t="s">
        <v>55</v>
      </c>
      <c r="B50" s="14">
        <f>[1]Ingreso!C38</f>
        <v>123476.83835305896</v>
      </c>
      <c r="C50" s="14">
        <f>[1]Ingreso!D38</f>
        <v>22.33923597704139</v>
      </c>
      <c r="D50" s="15">
        <f>[1]Ingreso!E38</f>
        <v>3.2371450730189735</v>
      </c>
      <c r="E50" s="15">
        <f>[1]Ingreso!F38</f>
        <v>7.5568026464935185</v>
      </c>
      <c r="F50" s="14">
        <f>[1]Ingreso!G38</f>
        <v>2361.7341314374012</v>
      </c>
      <c r="G50" s="14">
        <f>[1]Ingreso!H38</f>
        <v>95979.142645628468</v>
      </c>
      <c r="H50" s="14">
        <f>[1]Ingreso!I38</f>
        <v>22.364372631555163</v>
      </c>
      <c r="I50" s="15">
        <f>[1]Ingreso!J38</f>
        <v>3.234579114667206</v>
      </c>
      <c r="J50" s="15">
        <f>[1]Ingreso!K38</f>
        <v>7.1601739189615312</v>
      </c>
      <c r="K50" s="14">
        <f>[1]Ingreso!L38</f>
        <v>2352.0889545064629</v>
      </c>
      <c r="L50" s="14">
        <f>[1]Ingreso!M38</f>
        <v>27497.695707431478</v>
      </c>
      <c r="M50" s="14">
        <f>[1]Ingreso!N38</f>
        <v>22.251497914373157</v>
      </c>
      <c r="N50" s="15">
        <f>[1]Ingreso!O38</f>
        <v>3.2461014046799028</v>
      </c>
      <c r="O50" s="15">
        <f>[1]Ingreso!P38</f>
        <v>8.8854914558159965</v>
      </c>
      <c r="P50" s="14">
        <f>[1]Ingreso!Q38</f>
        <v>2395.0726854621171</v>
      </c>
    </row>
    <row r="51" spans="1:16">
      <c r="A51" s="28" t="s">
        <v>56</v>
      </c>
      <c r="B51" s="14">
        <f>[1]Ingreso!C39</f>
        <v>149895.09998821068</v>
      </c>
      <c r="C51" s="14">
        <f>[1]Ingreso!D39</f>
        <v>28.310500847440391</v>
      </c>
      <c r="D51" s="15">
        <f>[1]Ingreso!E39</f>
        <v>4.0485554643759558</v>
      </c>
      <c r="E51" s="15">
        <f>[1]Ingreso!F39</f>
        <v>7.141842507520904</v>
      </c>
      <c r="F51" s="14">
        <f>[1]Ingreso!G39</f>
        <v>2151.8772422054412</v>
      </c>
      <c r="G51" s="14">
        <f>[1]Ingreso!H39</f>
        <v>119731.13349424829</v>
      </c>
      <c r="H51" s="14">
        <f>[1]Ingreso!I39</f>
        <v>28.377940549862299</v>
      </c>
      <c r="I51" s="15">
        <f>[1]Ingreso!J39</f>
        <v>4.0851184633996578</v>
      </c>
      <c r="J51" s="15">
        <f>[1]Ingreso!K39</f>
        <v>6.8437464436659567</v>
      </c>
      <c r="K51" s="14">
        <f>[1]Ingreso!L39</f>
        <v>2212.3294038001477</v>
      </c>
      <c r="L51" s="14">
        <f>[1]Ingreso!M39</f>
        <v>30163.966493963293</v>
      </c>
      <c r="M51" s="14">
        <f>[1]Ingreso!N39</f>
        <v>28.04280952723213</v>
      </c>
      <c r="N51" s="15">
        <f>[1]Ingreso!O39</f>
        <v>3.9034243750037034</v>
      </c>
      <c r="O51" s="15">
        <f>[1]Ingreso!P39</f>
        <v>8.2753320363028866</v>
      </c>
      <c r="P51" s="14">
        <f>[1]Ingreso!Q39</f>
        <v>1912.4870028850416</v>
      </c>
    </row>
    <row r="52" spans="1:16">
      <c r="A52" s="28" t="s">
        <v>57</v>
      </c>
      <c r="B52" s="14">
        <f>[1]Ingreso!C40</f>
        <v>372546.12006629771</v>
      </c>
      <c r="C52" s="14">
        <f>[1]Ingreso!D40</f>
        <v>35.774697581973356</v>
      </c>
      <c r="D52" s="15">
        <f>[1]Ingreso!E40</f>
        <v>4.7524219965626591</v>
      </c>
      <c r="E52" s="15">
        <f>[1]Ingreso!F40</f>
        <v>6.896370848137928</v>
      </c>
      <c r="F52" s="14">
        <f>[1]Ingreso!G40</f>
        <v>2215.712076395509</v>
      </c>
      <c r="G52" s="14">
        <f>[1]Ingreso!H40</f>
        <v>271729.37442720367</v>
      </c>
      <c r="H52" s="14">
        <f>[1]Ingreso!I40</f>
        <v>35.713646804494772</v>
      </c>
      <c r="I52" s="15">
        <f>[1]Ingreso!J40</f>
        <v>4.8685521005258492</v>
      </c>
      <c r="J52" s="15">
        <f>[1]Ingreso!K40</f>
        <v>6.7949658663738361</v>
      </c>
      <c r="K52" s="14">
        <f>[1]Ingreso!L40</f>
        <v>2295.6561774369288</v>
      </c>
      <c r="L52" s="14">
        <f>[1]Ingreso!M40</f>
        <v>100816.74563908277</v>
      </c>
      <c r="M52" s="14">
        <f>[1]Ingreso!N40</f>
        <v>35.939246531330539</v>
      </c>
      <c r="N52" s="15">
        <f>[1]Ingreso!O40</f>
        <v>4.4394188312447396</v>
      </c>
      <c r="O52" s="15">
        <f>[1]Ingreso!P40</f>
        <v>7.1602829886277863</v>
      </c>
      <c r="P52" s="14">
        <f>[1]Ingreso!Q40</f>
        <v>2000.9231418212969</v>
      </c>
    </row>
    <row r="53" spans="1:16">
      <c r="A53" s="28" t="s">
        <v>58</v>
      </c>
      <c r="B53" s="14">
        <f>[1]Ingreso!C41</f>
        <v>367209.89057921915</v>
      </c>
      <c r="C53" s="14">
        <f>[1]Ingreso!D41</f>
        <v>45.687121436978217</v>
      </c>
      <c r="D53" s="15">
        <f>[1]Ingreso!E41</f>
        <v>5.1390242098812839</v>
      </c>
      <c r="E53" s="15">
        <f>[1]Ingreso!F41</f>
        <v>6.7664074106130627</v>
      </c>
      <c r="F53" s="14">
        <f>[1]Ingreso!G41</f>
        <v>2698.0425155030671</v>
      </c>
      <c r="G53" s="14">
        <f>[1]Ingreso!H41</f>
        <v>255970.60609905559</v>
      </c>
      <c r="H53" s="14">
        <f>[1]Ingreso!I41</f>
        <v>45.575883878166749</v>
      </c>
      <c r="I53" s="15">
        <f>[1]Ingreso!J41</f>
        <v>5.2985035538624246</v>
      </c>
      <c r="J53" s="15">
        <f>[1]Ingreso!K41</f>
        <v>6.6634129897828531</v>
      </c>
      <c r="K53" s="14">
        <f>[1]Ingreso!L41</f>
        <v>2744.811467616441</v>
      </c>
      <c r="L53" s="14">
        <f>[1]Ingreso!M41</f>
        <v>111239.28448015197</v>
      </c>
      <c r="M53" s="14">
        <f>[1]Ingreso!N41</f>
        <v>45.943088072173857</v>
      </c>
      <c r="N53" s="15">
        <f>[1]Ingreso!O41</f>
        <v>4.7720493185027575</v>
      </c>
      <c r="O53" s="15">
        <f>[1]Ingreso!P41</f>
        <v>7.0031319203234199</v>
      </c>
      <c r="P53" s="14">
        <f>[1]Ingreso!Q41</f>
        <v>2590.8436298134607</v>
      </c>
    </row>
    <row r="54" spans="1:16">
      <c r="A54" s="34" t="s">
        <v>59</v>
      </c>
      <c r="B54" s="25">
        <f>[1]Ingreso!C42</f>
        <v>809013.69556605211</v>
      </c>
      <c r="C54" s="25">
        <f>[1]Ingreso!D42</f>
        <v>64.722654668553602</v>
      </c>
      <c r="D54" s="35">
        <f>[1]Ingreso!E42</f>
        <v>4.4983556103426938</v>
      </c>
      <c r="E54" s="35">
        <f>[1]Ingreso!F42</f>
        <v>5.7642277273098346</v>
      </c>
      <c r="F54" s="25">
        <f>[1]Ingreso!G42</f>
        <v>2739.0548015213035</v>
      </c>
      <c r="G54" s="25">
        <f>[1]Ingreso!H42</f>
        <v>499026.53832817398</v>
      </c>
      <c r="H54" s="25">
        <f>[1]Ingreso!I42</f>
        <v>64.262590925264021</v>
      </c>
      <c r="I54" s="35">
        <f>[1]Ingreso!J42</f>
        <v>4.7834298411063285</v>
      </c>
      <c r="J54" s="35">
        <f>[1]Ingreso!K42</f>
        <v>5.8276583128476602</v>
      </c>
      <c r="K54" s="25">
        <f>[1]Ingreso!L42</f>
        <v>2883.9156218207449</v>
      </c>
      <c r="L54" s="25">
        <f>[1]Ingreso!M42</f>
        <v>309987.15723791014</v>
      </c>
      <c r="M54" s="25">
        <f>[1]Ingreso!N42</f>
        <v>65.463278955281737</v>
      </c>
      <c r="N54" s="35">
        <f>[1]Ingreso!O42</f>
        <v>4.0394346414479916</v>
      </c>
      <c r="O54" s="35">
        <f>[1]Ingreso!P42</f>
        <v>5.6553461360275925</v>
      </c>
      <c r="P54" s="25">
        <f>[1]Ingreso!Q42</f>
        <v>2504.7707837297994</v>
      </c>
    </row>
    <row r="55" spans="1:16">
      <c r="A55" s="16" t="str">
        <f>[2]Resumen!A49</f>
        <v>Fuente: Instituto Nacional de Estadística (INE). XLIII Encuesta Permanente de Hogares de Propósitos Múltiples, mayo 2012.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18"/>
      <c r="O55" s="18"/>
    </row>
    <row r="56" spans="1:16">
      <c r="A56" s="16" t="s">
        <v>27</v>
      </c>
      <c r="B56" s="17"/>
      <c r="C56" s="17"/>
      <c r="F56" s="19" t="s">
        <v>28</v>
      </c>
      <c r="G56" s="17"/>
      <c r="H56" s="17"/>
      <c r="I56" s="17"/>
      <c r="J56" s="17"/>
      <c r="K56" s="20"/>
      <c r="N56" s="18"/>
      <c r="O56" s="18"/>
    </row>
    <row r="57" spans="1:16">
      <c r="A57" s="16" t="s">
        <v>29</v>
      </c>
      <c r="B57" s="17"/>
      <c r="C57" s="17"/>
      <c r="F57" s="19" t="s">
        <v>30</v>
      </c>
      <c r="G57" s="17"/>
      <c r="H57" s="17"/>
      <c r="I57" s="17"/>
      <c r="J57" s="17"/>
      <c r="K57" s="20"/>
      <c r="N57" s="18"/>
      <c r="O57" s="18"/>
    </row>
    <row r="58" spans="1:16">
      <c r="A58" s="16" t="s">
        <v>31</v>
      </c>
      <c r="B58" s="17"/>
      <c r="C58" s="17"/>
      <c r="D58" s="17"/>
      <c r="E58" s="17"/>
      <c r="F58" s="17"/>
      <c r="H58" s="17"/>
      <c r="I58" s="17"/>
      <c r="J58" s="17"/>
      <c r="K58" s="20"/>
      <c r="N58" s="18"/>
      <c r="O58" s="18"/>
    </row>
    <row r="59" spans="1:16">
      <c r="G59" s="4"/>
      <c r="K59" s="21"/>
      <c r="N59" s="18"/>
      <c r="O59" s="18"/>
    </row>
    <row r="60" spans="1:16">
      <c r="K60" s="21"/>
      <c r="N60" s="18"/>
      <c r="O60" s="18"/>
    </row>
    <row r="61" spans="1:16">
      <c r="K61" s="21"/>
    </row>
    <row r="62" spans="1:16">
      <c r="K62" s="21"/>
    </row>
    <row r="63" spans="1:16">
      <c r="K63" s="21"/>
    </row>
    <row r="64" spans="1:16">
      <c r="K64" s="21"/>
    </row>
    <row r="65" spans="11:11">
      <c r="K65" s="21"/>
    </row>
    <row r="66" spans="11:11">
      <c r="K66" s="21"/>
    </row>
    <row r="67" spans="11:11">
      <c r="K67" s="21"/>
    </row>
    <row r="68" spans="11:11">
      <c r="K68" s="21"/>
    </row>
    <row r="69" spans="11:11">
      <c r="K69" s="21"/>
    </row>
    <row r="70" spans="11:11">
      <c r="K70" s="21"/>
    </row>
    <row r="71" spans="11:11">
      <c r="K71" s="21"/>
    </row>
    <row r="72" spans="11:11">
      <c r="K72" s="21"/>
    </row>
    <row r="73" spans="11:11">
      <c r="K73" s="21"/>
    </row>
    <row r="74" spans="11:11">
      <c r="K74" s="21"/>
    </row>
  </sheetData>
  <mergeCells count="22">
    <mergeCell ref="A1:P1"/>
    <mergeCell ref="A2:P2"/>
    <mergeCell ref="A3:P3"/>
    <mergeCell ref="C5:C7"/>
    <mergeCell ref="D5:D7"/>
    <mergeCell ref="E5:E7"/>
    <mergeCell ref="P5:P7"/>
    <mergeCell ref="A4:A7"/>
    <mergeCell ref="I5:I7"/>
    <mergeCell ref="B4:F4"/>
    <mergeCell ref="G4:K4"/>
    <mergeCell ref="H5:H7"/>
    <mergeCell ref="N5:N7"/>
    <mergeCell ref="K5:K7"/>
    <mergeCell ref="B5:B7"/>
    <mergeCell ref="L5:L7"/>
    <mergeCell ref="L4:P4"/>
    <mergeCell ref="J5:J7"/>
    <mergeCell ref="F5:F7"/>
    <mergeCell ref="G5:G7"/>
    <mergeCell ref="M5:M7"/>
    <mergeCell ref="O5:O7"/>
  </mergeCells>
  <phoneticPr fontId="1" type="noConversion"/>
  <printOptions horizontalCentered="1"/>
  <pageMargins left="0.54" right="0" top="0" bottom="0" header="0" footer="0"/>
  <pageSetup paperSize="9" scale="86" firstPageNumber="84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1"/>
  <dimension ref="A1:R68"/>
  <sheetViews>
    <sheetView tabSelected="1" workbookViewId="0">
      <selection activeCell="A2" sqref="A2:Q2"/>
    </sheetView>
  </sheetViews>
  <sheetFormatPr baseColWidth="10" defaultRowHeight="12.75"/>
  <cols>
    <col min="1" max="1" width="32.28515625" customWidth="1"/>
    <col min="2" max="2" width="11.28515625" bestFit="1" customWidth="1"/>
    <col min="3" max="3" width="6.5703125" customWidth="1"/>
    <col min="4" max="4" width="8.85546875" customWidth="1"/>
    <col min="5" max="5" width="5.85546875" customWidth="1"/>
    <col min="6" max="6" width="11.5703125" customWidth="1"/>
    <col min="7" max="7" width="6.42578125" customWidth="1"/>
    <col min="8" max="8" width="7.42578125" customWidth="1"/>
    <col min="9" max="9" width="6" customWidth="1"/>
    <col min="10" max="10" width="8.42578125" customWidth="1"/>
    <col min="11" max="11" width="7.42578125" customWidth="1"/>
    <col min="12" max="12" width="9.28515625" customWidth="1"/>
    <col min="13" max="13" width="7" customWidth="1"/>
    <col min="14" max="14" width="6.85546875" customWidth="1"/>
    <col min="15" max="15" width="8.5703125" customWidth="1"/>
    <col min="16" max="16" width="7" customWidth="1"/>
    <col min="17" max="17" width="5.5703125" customWidth="1"/>
  </cols>
  <sheetData>
    <row r="1" spans="1:18">
      <c r="A1" s="73" t="s">
        <v>12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8">
      <c r="A2" s="73" t="s">
        <v>11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spans="1:18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spans="1:18" ht="12.75" customHeight="1">
      <c r="A4" s="70" t="s">
        <v>6</v>
      </c>
      <c r="B4" s="72" t="s">
        <v>10</v>
      </c>
      <c r="C4" s="71" t="s">
        <v>0</v>
      </c>
      <c r="D4" s="71" t="s">
        <v>13</v>
      </c>
      <c r="E4" s="71" t="s">
        <v>2</v>
      </c>
      <c r="F4" s="71" t="s">
        <v>14</v>
      </c>
      <c r="G4" s="74" t="s">
        <v>5</v>
      </c>
      <c r="H4" s="74"/>
      <c r="I4" s="74"/>
      <c r="J4" s="74"/>
      <c r="K4" s="74"/>
      <c r="L4" s="74"/>
      <c r="M4" s="74"/>
      <c r="N4" s="74"/>
      <c r="O4" s="74"/>
      <c r="P4" s="74"/>
      <c r="Q4" s="74"/>
    </row>
    <row r="5" spans="1:18" ht="12.75" customHeight="1">
      <c r="A5" s="70"/>
      <c r="B5" s="72"/>
      <c r="C5" s="71"/>
      <c r="D5" s="71"/>
      <c r="E5" s="71"/>
      <c r="F5" s="71"/>
      <c r="G5" s="45" t="s">
        <v>3</v>
      </c>
      <c r="H5" s="45" t="s">
        <v>4</v>
      </c>
      <c r="I5" s="45" t="s">
        <v>15</v>
      </c>
      <c r="J5" s="45" t="s">
        <v>67</v>
      </c>
      <c r="K5" s="45" t="s">
        <v>7</v>
      </c>
      <c r="L5" s="45" t="s">
        <v>68</v>
      </c>
      <c r="M5" s="45" t="s">
        <v>8</v>
      </c>
      <c r="N5" s="45" t="s">
        <v>9</v>
      </c>
      <c r="O5" s="45" t="s">
        <v>69</v>
      </c>
      <c r="P5" s="45" t="s">
        <v>70</v>
      </c>
      <c r="Q5" s="45" t="s">
        <v>71</v>
      </c>
    </row>
    <row r="6" spans="1:18" s="3" customFormat="1" ht="11.25">
      <c r="A6" s="43" t="s">
        <v>62</v>
      </c>
      <c r="B6" s="5">
        <f>[1]Ingreso!C48</f>
        <v>1822141.6445530066</v>
      </c>
      <c r="C6" s="5">
        <f>[1]Ingreso!D48</f>
        <v>49.100455794467557</v>
      </c>
      <c r="D6" s="6">
        <f>[1]Ingreso!E48</f>
        <v>4.5569449991413631</v>
      </c>
      <c r="E6" s="6">
        <f>[1]Ingreso!F48</f>
        <v>6.5134162228732126</v>
      </c>
      <c r="F6" s="5">
        <f>[1]Ingreso!G48</f>
        <v>2549.9392697147709</v>
      </c>
      <c r="G6" s="22">
        <f>[1]Ingreso!I48/[1]Ingreso!$H48*100</f>
        <v>46.20459746290588</v>
      </c>
      <c r="H6" s="22">
        <f>[1]Ingreso!J48/[1]Ingreso!$H48*100</f>
        <v>39.639511566440291</v>
      </c>
      <c r="I6" s="22">
        <f>[1]Ingreso!K48/[1]Ingreso!$H48*100</f>
        <v>0.39209241347370627</v>
      </c>
      <c r="J6" s="22">
        <f>[1]Ingreso!L48/[1]Ingreso!$H48*100</f>
        <v>1.6174015535178876</v>
      </c>
      <c r="K6" s="22">
        <f>[1]Ingreso!M48/[1]Ingreso!$H48*100</f>
        <v>1.0622030421025104</v>
      </c>
      <c r="L6" s="22">
        <f>[1]Ingreso!N48/[1]Ingreso!$H48*100</f>
        <v>4.7069337381143956</v>
      </c>
      <c r="M6" s="22">
        <f>[1]Ingreso!O48/[1]Ingreso!$H48*100</f>
        <v>5.933396659457447</v>
      </c>
      <c r="N6" s="22">
        <f>[1]Ingreso!P48/[1]Ingreso!$H48*100</f>
        <v>0.63019671125969445</v>
      </c>
      <c r="O6" s="22">
        <f>[1]Ingreso!Q48/[1]Ingreso!$H48*100</f>
        <v>0.99818872975437378</v>
      </c>
      <c r="P6" s="22">
        <f>[1]Ingreso!R48/[1]Ingreso!$H48*100</f>
        <v>1.1041301925599205</v>
      </c>
      <c r="Q6" s="22">
        <f>[1]Ingreso!S48/[1]Ingreso!$H48*100</f>
        <v>1.6336354921758198</v>
      </c>
      <c r="R6" s="23"/>
    </row>
    <row r="7" spans="1:18" s="3" customFormat="1" ht="8.25" customHeight="1">
      <c r="A7" s="36"/>
    </row>
    <row r="8" spans="1:18" s="3" customFormat="1" ht="11.25">
      <c r="A8" s="37" t="s">
        <v>21</v>
      </c>
      <c r="B8" s="5"/>
      <c r="C8" s="5"/>
      <c r="D8" s="6"/>
      <c r="E8" s="6"/>
      <c r="F8" s="5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8" s="3" customFormat="1" ht="11.25">
      <c r="A9" s="38" t="s">
        <v>32</v>
      </c>
      <c r="B9" s="8">
        <f>[1]Ingreso!C49</f>
        <v>892094.9376423842</v>
      </c>
      <c r="C9" s="8">
        <f>[1]Ingreso!D49</f>
        <v>49.290214582439518</v>
      </c>
      <c r="D9" s="9">
        <f>[1]Ingreso!E49</f>
        <v>4.2746462148804794</v>
      </c>
      <c r="E9" s="9">
        <f>[1]Ingreso!F49</f>
        <v>7.9620117163291413</v>
      </c>
      <c r="F9" s="8">
        <f>[1]Ingreso!G49</f>
        <v>3403.2887599438891</v>
      </c>
      <c r="G9" s="24">
        <f>[1]Ingreso!I49/[1]Ingreso!$H49*100</f>
        <v>53.802434872065078</v>
      </c>
      <c r="H9" s="24">
        <f>[1]Ingreso!J49/[1]Ingreso!$H49*100</f>
        <v>32.309714519255643</v>
      </c>
      <c r="I9" s="24">
        <f>[1]Ingreso!K49/[1]Ingreso!$H49*100</f>
        <v>0.59334227441327703</v>
      </c>
      <c r="J9" s="24">
        <f>[1]Ingreso!L49/[1]Ingreso!$H49*100</f>
        <v>2.3751594968434064</v>
      </c>
      <c r="K9" s="24">
        <f>[1]Ingreso!M49/[1]Ingreso!$H49*100</f>
        <v>1.5342357482961262</v>
      </c>
      <c r="L9" s="24">
        <f>[1]Ingreso!N49/[1]Ingreso!$H49*100</f>
        <v>4.414054128276141</v>
      </c>
      <c r="M9" s="24">
        <f>[1]Ingreso!O49/[1]Ingreso!$H49*100</f>
        <v>5.527380190952786</v>
      </c>
      <c r="N9" s="24">
        <f>[1]Ingreso!P49/[1]Ingreso!$H49*100</f>
        <v>0.59565690198804555</v>
      </c>
      <c r="O9" s="24">
        <f>[1]Ingreso!Q49/[1]Ingreso!$H49*100</f>
        <v>0.80279901799887132</v>
      </c>
      <c r="P9" s="24">
        <f>[1]Ingreso!R49/[1]Ingreso!$H49*100</f>
        <v>0.36036317818896024</v>
      </c>
      <c r="Q9" s="23">
        <f>[1]Ingreso!S49/[1]Ingreso!$H49*100</f>
        <v>1.7025625818131247</v>
      </c>
    </row>
    <row r="10" spans="1:18" s="3" customFormat="1" ht="11.25">
      <c r="A10" s="39" t="s">
        <v>63</v>
      </c>
      <c r="B10" s="8">
        <f>[1]Ingreso!C50</f>
        <v>243993.25259795133</v>
      </c>
      <c r="C10" s="8">
        <f>[1]Ingreso!D50</f>
        <v>48.16093750000006</v>
      </c>
      <c r="D10" s="9">
        <f>[1]Ingreso!E50</f>
        <v>4.2335937499999927</v>
      </c>
      <c r="E10" s="9">
        <f>[1]Ingreso!F50</f>
        <v>9.1697228144989644</v>
      </c>
      <c r="F10" s="8">
        <f>[1]Ingreso!G50</f>
        <v>4200.8104124613483</v>
      </c>
      <c r="G10" s="24">
        <f>[1]Ingreso!I50/[1]Ingreso!$H50*100</f>
        <v>64.036028432408685</v>
      </c>
      <c r="H10" s="24">
        <f>[1]Ingreso!J50/[1]Ingreso!$H50*100</f>
        <v>21.846115971559772</v>
      </c>
      <c r="I10" s="24">
        <f>[1]Ingreso!K50/[1]Ingreso!$H50*100</f>
        <v>1.1730779416595092</v>
      </c>
      <c r="J10" s="24">
        <f>[1]Ingreso!L50/[1]Ingreso!$H50*100</f>
        <v>2.5315723604676008</v>
      </c>
      <c r="K10" s="24">
        <f>[1]Ingreso!M50/[1]Ingreso!$H50*100</f>
        <v>1.2085939333835982</v>
      </c>
      <c r="L10" s="24">
        <f>[1]Ingreso!N50/[1]Ingreso!$H50*100</f>
        <v>3.320597788068643</v>
      </c>
      <c r="M10" s="24">
        <f>[1]Ingreso!O50/[1]Ingreso!$H50*100</f>
        <v>5.7566232025150121</v>
      </c>
      <c r="N10" s="24">
        <f>[1]Ingreso!P50/[1]Ingreso!$H50*100</f>
        <v>0.48492595705447294</v>
      </c>
      <c r="O10" s="24">
        <f>[1]Ingreso!Q50/[1]Ingreso!$H50*100</f>
        <v>1.2707580593169985</v>
      </c>
      <c r="P10" s="24">
        <f>[1]Ingreso!R50/[1]Ingreso!$H50*100</f>
        <v>0.44483574033095707</v>
      </c>
      <c r="Q10" s="23">
        <f>[1]Ingreso!S50/[1]Ingreso!$H50*100</f>
        <v>2.2158203873389923</v>
      </c>
    </row>
    <row r="11" spans="1:18" s="3" customFormat="1" ht="11.25">
      <c r="A11" s="39" t="s">
        <v>33</v>
      </c>
      <c r="B11" s="8">
        <f>[1]Ingreso!C51</f>
        <v>156216.2379700157</v>
      </c>
      <c r="C11" s="8">
        <f>[1]Ingreso!D51</f>
        <v>46.593612334801691</v>
      </c>
      <c r="D11" s="9">
        <f>[1]Ingreso!E51</f>
        <v>4.0737885462555008</v>
      </c>
      <c r="E11" s="9">
        <f>[1]Ingreso!F51</f>
        <v>8.2187120291616083</v>
      </c>
      <c r="F11" s="8">
        <f>[1]Ingreso!G51</f>
        <v>3604.4152216679499</v>
      </c>
      <c r="G11" s="24">
        <f>[1]Ingreso!I51/[1]Ingreso!$H51*100</f>
        <v>61.544913933509804</v>
      </c>
      <c r="H11" s="24">
        <f>[1]Ingreso!J51/[1]Ingreso!$H51*100</f>
        <v>26.900361877446809</v>
      </c>
      <c r="I11" s="24">
        <f>[1]Ingreso!K51/[1]Ingreso!$H51*100</f>
        <v>0.2220072066388285</v>
      </c>
      <c r="J11" s="24">
        <f>[1]Ingreso!L51/[1]Ingreso!$H51*100</f>
        <v>2.3261442251745192</v>
      </c>
      <c r="K11" s="24">
        <f>[1]Ingreso!M51/[1]Ingreso!$H51*100</f>
        <v>1.5423965908639252</v>
      </c>
      <c r="L11" s="24">
        <f>[1]Ingreso!N51/[1]Ingreso!$H51*100</f>
        <v>3.3780096832614568</v>
      </c>
      <c r="M11" s="24">
        <f>[1]Ingreso!O51/[1]Ingreso!$H51*100</f>
        <v>4.3315752939869441</v>
      </c>
      <c r="N11" s="24">
        <f>[1]Ingreso!P51/[1]Ingreso!$H51*100</f>
        <v>0.71711202790474615</v>
      </c>
      <c r="O11" s="24">
        <f>[1]Ingreso!Q51/[1]Ingreso!$H51*100</f>
        <v>0.55130063223952686</v>
      </c>
      <c r="P11" s="24">
        <f>[1]Ingreso!R51/[1]Ingreso!$H51*100</f>
        <v>0.19764056200773755</v>
      </c>
      <c r="Q11" s="23">
        <f>[1]Ingreso!S51/[1]Ingreso!$H51*100</f>
        <v>2.0991931769376926</v>
      </c>
    </row>
    <row r="12" spans="1:18" s="3" customFormat="1" ht="11.25">
      <c r="A12" s="39" t="s">
        <v>34</v>
      </c>
      <c r="B12" s="8">
        <f>[1]Ingreso!C52</f>
        <v>491885.44707448175</v>
      </c>
      <c r="C12" s="8">
        <f>[1]Ingreso!D52</f>
        <v>50.706782303644566</v>
      </c>
      <c r="D12" s="9">
        <f>[1]Ingreso!E52</f>
        <v>4.3587994542974062</v>
      </c>
      <c r="E12" s="9">
        <f>[1]Ingreso!F52</f>
        <v>7.2228135122628325</v>
      </c>
      <c r="F12" s="8">
        <f>[1]Ingreso!G52</f>
        <v>2944.1772380064513</v>
      </c>
      <c r="G12" s="24">
        <f>[1]Ingreso!I52/[1]Ingreso!$H52*100</f>
        <v>44.342497947792147</v>
      </c>
      <c r="H12" s="24">
        <f>[1]Ingreso!J52/[1]Ingreso!$H52*100</f>
        <v>41.097603261637786</v>
      </c>
      <c r="I12" s="24">
        <f>[1]Ingreso!K52/[1]Ingreso!$H52*100</f>
        <v>0.3432311213527095</v>
      </c>
      <c r="J12" s="24">
        <f>[1]Ingreso!L52/[1]Ingreso!$H52*100</f>
        <v>2.2896233251302562</v>
      </c>
      <c r="K12" s="24">
        <f>[1]Ingreso!M52/[1]Ingreso!$H52*100</f>
        <v>1.7454450900314251</v>
      </c>
      <c r="L12" s="24">
        <f>[1]Ingreso!N52/[1]Ingreso!$H52*100</f>
        <v>5.4985091298199462</v>
      </c>
      <c r="M12" s="24">
        <f>[1]Ingreso!O52/[1]Ingreso!$H52*100</f>
        <v>5.7986165038065893</v>
      </c>
      <c r="N12" s="24">
        <f>[1]Ingreso!P52/[1]Ingreso!$H52*100</f>
        <v>0.62559912199747492</v>
      </c>
      <c r="O12" s="24">
        <f>[1]Ingreso!Q52/[1]Ingreso!$H52*100</f>
        <v>0.58388863488856779</v>
      </c>
      <c r="P12" s="24">
        <f>[1]Ingreso!R52/[1]Ingreso!$H52*100</f>
        <v>0.3622457466973224</v>
      </c>
      <c r="Q12" s="23">
        <f>[1]Ingreso!S52/[1]Ingreso!$H52*100</f>
        <v>1.2251737230609556</v>
      </c>
    </row>
    <row r="13" spans="1:18" s="3" customFormat="1" ht="11.25">
      <c r="A13" s="38" t="s">
        <v>35</v>
      </c>
      <c r="B13" s="8">
        <f>[1]Ingreso!C53</f>
        <v>930046.70691038726</v>
      </c>
      <c r="C13" s="8">
        <f>[1]Ingreso!D53</f>
        <v>48.91844036140921</v>
      </c>
      <c r="D13" s="9">
        <f>[1]Ingreso!E53</f>
        <v>4.8277242132072162</v>
      </c>
      <c r="E13" s="9">
        <f>[1]Ingreso!F53</f>
        <v>4.8448074679113171</v>
      </c>
      <c r="F13" s="8">
        <f>[1]Ingreso!G53</f>
        <v>1733.7921253290099</v>
      </c>
      <c r="G13" s="24">
        <f>[1]Ingreso!I53/[1]Ingreso!$H53*100</f>
        <v>32.836280720857509</v>
      </c>
      <c r="H13" s="24">
        <f>[1]Ingreso!J53/[1]Ingreso!$H53*100</f>
        <v>52.536214049687544</v>
      </c>
      <c r="I13" s="24">
        <f>[1]Ingreso!K53/[1]Ingreso!$H53*100</f>
        <v>3.7995353948019901E-2</v>
      </c>
      <c r="J13" s="24">
        <f>[1]Ingreso!L53/[1]Ingreso!$H53*100</f>
        <v>0.28413424932652875</v>
      </c>
      <c r="K13" s="24">
        <f>[1]Ingreso!M53/[1]Ingreso!$H53*100</f>
        <v>0.23166635262231225</v>
      </c>
      <c r="L13" s="24">
        <f>[1]Ingreso!N53/[1]Ingreso!$H53*100</f>
        <v>5.2222523979881581</v>
      </c>
      <c r="M13" s="24">
        <f>[1]Ingreso!O53/[1]Ingreso!$H53*100</f>
        <v>6.6477784580118673</v>
      </c>
      <c r="N13" s="24">
        <f>[1]Ingreso!P53/[1]Ingreso!$H53*100</f>
        <v>0.69096915026969663</v>
      </c>
      <c r="O13" s="24">
        <f>[1]Ingreso!Q53/[1]Ingreso!$H53*100</f>
        <v>1.3419749170902571</v>
      </c>
      <c r="P13" s="24">
        <f>[1]Ingreso!R53/[1]Ingreso!$H53*100</f>
        <v>2.4127806012189659</v>
      </c>
      <c r="Q13" s="23">
        <f>[1]Ingreso!S53/[1]Ingreso!$H53*100</f>
        <v>1.5123589871975487</v>
      </c>
    </row>
    <row r="14" spans="1:18" s="3" customFormat="1" ht="9.6" customHeight="1">
      <c r="A14" s="38"/>
    </row>
    <row r="15" spans="1:18" s="3" customFormat="1" ht="11.25">
      <c r="A15" s="37" t="s">
        <v>22</v>
      </c>
      <c r="B15" s="5"/>
      <c r="C15" s="5"/>
      <c r="D15" s="6"/>
      <c r="E15" s="6"/>
      <c r="F15" s="5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pans="1:18" s="3" customFormat="1" ht="11.25">
      <c r="A16" s="41" t="s">
        <v>36</v>
      </c>
      <c r="B16" s="8">
        <f>[1]Ingreso!C54</f>
        <v>362743.75291706366</v>
      </c>
      <c r="C16" s="8">
        <f>[1]Ingreso!D54</f>
        <v>49.303772872850296</v>
      </c>
      <c r="D16" s="9">
        <f>[1]Ingreso!E54</f>
        <v>5.2502886155467445</v>
      </c>
      <c r="E16" s="9">
        <f>[1]Ingreso!F54</f>
        <v>4.5237088299565675</v>
      </c>
      <c r="F16" s="8">
        <f>[1]Ingreso!G54</f>
        <v>318.00986459168871</v>
      </c>
      <c r="G16" s="48">
        <f>[1]Ingreso!I54/[1]Ingreso!$H54*100</f>
        <v>27.675363720062641</v>
      </c>
      <c r="H16" s="48">
        <f>[1]Ingreso!J54/[1]Ingreso!$H54*100</f>
        <v>44.882693815790134</v>
      </c>
      <c r="I16" s="48">
        <f>[1]Ingreso!K54/[1]Ingreso!$H54*100</f>
        <v>0.16985382879476349</v>
      </c>
      <c r="J16" s="48">
        <f>[1]Ingreso!L54/[1]Ingreso!$H54*100</f>
        <v>4.0029896827754506E-2</v>
      </c>
      <c r="K16" s="48">
        <f>[1]Ingreso!M54/[1]Ingreso!$H54*100</f>
        <v>0.35158496472294126</v>
      </c>
      <c r="L16" s="48">
        <f>[1]Ingreso!N54/[1]Ingreso!$H54*100</f>
        <v>4.3526929996219161</v>
      </c>
      <c r="M16" s="48">
        <f>[1]Ingreso!O54/[1]Ingreso!$H54*100</f>
        <v>11.241843678346154</v>
      </c>
      <c r="N16" s="48">
        <f>[1]Ingreso!P54/[1]Ingreso!$H54*100</f>
        <v>1.7509936140270688</v>
      </c>
      <c r="O16" s="48">
        <f>[1]Ingreso!Q54/[1]Ingreso!$H54*100</f>
        <v>5.6721670979071392</v>
      </c>
      <c r="P16" s="48">
        <f>[1]Ingreso!R54/[1]Ingreso!$H54*100</f>
        <v>6.1605651448647976</v>
      </c>
      <c r="Q16" s="49">
        <f>[1]Ingreso!S54/[1]Ingreso!$H54*100</f>
        <v>1.7404571432067111</v>
      </c>
    </row>
    <row r="17" spans="1:17" s="3" customFormat="1" ht="11.25">
      <c r="A17" s="41" t="s">
        <v>37</v>
      </c>
      <c r="B17" s="8">
        <f>[1]Ingreso!C55</f>
        <v>363077.22484167793</v>
      </c>
      <c r="C17" s="8">
        <f>[1]Ingreso!D55</f>
        <v>49.586036786636761</v>
      </c>
      <c r="D17" s="9">
        <f>[1]Ingreso!E55</f>
        <v>4.9139006152944962</v>
      </c>
      <c r="E17" s="9">
        <f>[1]Ingreso!F55</f>
        <v>4.9878620882080575</v>
      </c>
      <c r="F17" s="8">
        <f>[1]Ingreso!G55</f>
        <v>788.39755064516498</v>
      </c>
      <c r="G17" s="48">
        <f>[1]Ingreso!I55/[1]Ingreso!$H55*100</f>
        <v>39.029155431907206</v>
      </c>
      <c r="H17" s="48">
        <f>[1]Ingreso!J55/[1]Ingreso!$H55*100</f>
        <v>40.053921930026505</v>
      </c>
      <c r="I17" s="48">
        <f>[1]Ingreso!K55/[1]Ingreso!$H55*100</f>
        <v>0.19880226438707688</v>
      </c>
      <c r="J17" s="48">
        <f>[1]Ingreso!L55/[1]Ingreso!$H55*100</f>
        <v>0.41955211354062644</v>
      </c>
      <c r="K17" s="48">
        <f>[1]Ingreso!M55/[1]Ingreso!$H55*100</f>
        <v>0.45190242140177117</v>
      </c>
      <c r="L17" s="48">
        <f>[1]Ingreso!N55/[1]Ingreso!$H55*100</f>
        <v>6.6958361739583232</v>
      </c>
      <c r="M17" s="48">
        <f>[1]Ingreso!O55/[1]Ingreso!$H55*100</f>
        <v>9.2681380418696371</v>
      </c>
      <c r="N17" s="48">
        <f>[1]Ingreso!P55/[1]Ingreso!$H55*100</f>
        <v>1.0162756916518936</v>
      </c>
      <c r="O17" s="48">
        <f>[1]Ingreso!Q55/[1]Ingreso!$H55*100</f>
        <v>2.4792821221273367</v>
      </c>
      <c r="P17" s="48">
        <f>[1]Ingreso!R55/[1]Ingreso!$H55*100</f>
        <v>3.3185160640367926</v>
      </c>
      <c r="Q17" s="49">
        <f>[1]Ingreso!S55/[1]Ingreso!$H55*100</f>
        <v>1.3293993967628808</v>
      </c>
    </row>
    <row r="18" spans="1:17" s="3" customFormat="1" ht="11.25">
      <c r="A18" s="41" t="s">
        <v>38</v>
      </c>
      <c r="B18" s="8">
        <f>[1]Ingreso!C56</f>
        <v>362721.17771775817</v>
      </c>
      <c r="C18" s="8">
        <f>[1]Ingreso!D56</f>
        <v>49.041127101442029</v>
      </c>
      <c r="D18" s="9">
        <f>[1]Ingreso!E56</f>
        <v>4.6952953024997504</v>
      </c>
      <c r="E18" s="9">
        <f>[1]Ingreso!F56</f>
        <v>5.7528465949267602</v>
      </c>
      <c r="F18" s="8">
        <f>[1]Ingreso!G56</f>
        <v>1387.4390145745799</v>
      </c>
      <c r="G18" s="48">
        <f>[1]Ingreso!I56/[1]Ingreso!$H56*100</f>
        <v>50.38056544796158</v>
      </c>
      <c r="H18" s="48">
        <f>[1]Ingreso!J56/[1]Ingreso!$H56*100</f>
        <v>34.103717579474676</v>
      </c>
      <c r="I18" s="48">
        <f>[1]Ingreso!K56/[1]Ingreso!$H56*100</f>
        <v>0.22078230965956314</v>
      </c>
      <c r="J18" s="48">
        <f>[1]Ingreso!L56/[1]Ingreso!$H56*100</f>
        <v>0.6165287313398462</v>
      </c>
      <c r="K18" s="48">
        <f>[1]Ingreso!M56/[1]Ingreso!$H56*100</f>
        <v>0.56084722851528013</v>
      </c>
      <c r="L18" s="48">
        <f>[1]Ingreso!N56/[1]Ingreso!$H56*100</f>
        <v>6.4357806079357758</v>
      </c>
      <c r="M18" s="48">
        <f>[1]Ingreso!O56/[1]Ingreso!$H56*100</f>
        <v>6.8420095308471147</v>
      </c>
      <c r="N18" s="48">
        <f>[1]Ingreso!P56/[1]Ingreso!$H56*100</f>
        <v>0.72153124996485796</v>
      </c>
      <c r="O18" s="48">
        <f>[1]Ingreso!Q56/[1]Ingreso!$H56*100</f>
        <v>1.3843124129503326</v>
      </c>
      <c r="P18" s="48">
        <f>[1]Ingreso!R56/[1]Ingreso!$H56*100</f>
        <v>2.0106714738811711</v>
      </c>
      <c r="Q18" s="49">
        <f>[1]Ingreso!S56/[1]Ingreso!$H56*100</f>
        <v>1.2929151440730637</v>
      </c>
    </row>
    <row r="19" spans="1:17" s="3" customFormat="1" ht="11.25">
      <c r="A19" s="41" t="s">
        <v>39</v>
      </c>
      <c r="B19" s="8">
        <f>[1]Ingreso!C57</f>
        <v>362959.69503154402</v>
      </c>
      <c r="C19" s="8">
        <f>[1]Ingreso!D57</f>
        <v>48.060814296230731</v>
      </c>
      <c r="D19" s="9">
        <f>[1]Ingreso!E57</f>
        <v>4.254182643024615</v>
      </c>
      <c r="E19" s="9">
        <f>[1]Ingreso!F57</f>
        <v>6.8901253095779795</v>
      </c>
      <c r="F19" s="8">
        <f>[1]Ingreso!G57</f>
        <v>2378.9374965440029</v>
      </c>
      <c r="G19" s="48">
        <f>[1]Ingreso!I57/[1]Ingreso!$H57*100</f>
        <v>55.326636559103235</v>
      </c>
      <c r="H19" s="48">
        <f>[1]Ingreso!J57/[1]Ingreso!$H57*100</f>
        <v>31.102043756441461</v>
      </c>
      <c r="I19" s="48">
        <f>[1]Ingreso!K57/[1]Ingreso!$H57*100</f>
        <v>0.19436410508618815</v>
      </c>
      <c r="J19" s="48">
        <f>[1]Ingreso!L57/[1]Ingreso!$H57*100</f>
        <v>1.2398371134141646</v>
      </c>
      <c r="K19" s="48">
        <f>[1]Ingreso!M57/[1]Ingreso!$H57*100</f>
        <v>0.64476575602447317</v>
      </c>
      <c r="L19" s="48">
        <f>[1]Ingreso!N57/[1]Ingreso!$H57*100</f>
        <v>5.2852341565580696</v>
      </c>
      <c r="M19" s="48">
        <f>[1]Ingreso!O57/[1]Ingreso!$H57*100</f>
        <v>5.5192390231276516</v>
      </c>
      <c r="N19" s="48">
        <f>[1]Ingreso!P57/[1]Ingreso!$H57*100</f>
        <v>0.96866821953567583</v>
      </c>
      <c r="O19" s="48">
        <f>[1]Ingreso!Q57/[1]Ingreso!$H57*100</f>
        <v>0.77730962916276658</v>
      </c>
      <c r="P19" s="48">
        <f>[1]Ingreso!R57/[1]Ingreso!$H57*100</f>
        <v>0.73784456662707565</v>
      </c>
      <c r="Q19" s="49">
        <f>[1]Ingreso!S57/[1]Ingreso!$H57*100</f>
        <v>1.4583471288176821</v>
      </c>
    </row>
    <row r="20" spans="1:17" s="3" customFormat="1" ht="11.25">
      <c r="A20" s="41" t="s">
        <v>40</v>
      </c>
      <c r="B20" s="8">
        <f>[1]Ingreso!C58</f>
        <v>363080.44039986999</v>
      </c>
      <c r="C20" s="8">
        <f>[1]Ingreso!D58</f>
        <v>49.52551439159091</v>
      </c>
      <c r="D20" s="9">
        <f>[1]Ingreso!E58</f>
        <v>3.7003256334806718</v>
      </c>
      <c r="E20" s="9">
        <f>[1]Ingreso!F58</f>
        <v>9.4180059754335002</v>
      </c>
      <c r="F20" s="8">
        <f>[1]Ingreso!G58</f>
        <v>7873.6199902066992</v>
      </c>
      <c r="G20" s="48">
        <f>[1]Ingreso!I58/[1]Ingreso!$H58*100</f>
        <v>44.076612898894616</v>
      </c>
      <c r="H20" s="48">
        <f>[1]Ingreso!J58/[1]Ingreso!$H58*100</f>
        <v>43.562852312061459</v>
      </c>
      <c r="I20" s="48">
        <f>[1]Ingreso!K58/[1]Ingreso!$H58*100</f>
        <v>0.54036693409879277</v>
      </c>
      <c r="J20" s="48">
        <f>[1]Ingreso!L58/[1]Ingreso!$H58*100</f>
        <v>2.2335986281709315</v>
      </c>
      <c r="K20" s="48">
        <f>[1]Ingreso!M58/[1]Ingreso!$H58*100</f>
        <v>1.4485626682418624</v>
      </c>
      <c r="L20" s="48">
        <f>[1]Ingreso!N58/[1]Ingreso!$H58*100</f>
        <v>3.859057298852874</v>
      </c>
      <c r="M20" s="48">
        <f>[1]Ingreso!O58/[1]Ingreso!$H58*100</f>
        <v>5.1109066233163034</v>
      </c>
      <c r="N20" s="48">
        <f>[1]Ingreso!P58/[1]Ingreso!$H58*100</f>
        <v>0.37164674807842679</v>
      </c>
      <c r="O20" s="48">
        <f>[1]Ingreso!Q58/[1]Ingreso!$H58*100</f>
        <v>0.51496922327411254</v>
      </c>
      <c r="P20" s="48">
        <f>[1]Ingreso!R58/[1]Ingreso!$H58*100</f>
        <v>0.43213782034370379</v>
      </c>
      <c r="Q20" s="49">
        <f>[1]Ingreso!S58/[1]Ingreso!$H58*100</f>
        <v>1.8083864334701358</v>
      </c>
    </row>
    <row r="21" spans="1:17" s="3" customFormat="1" ht="11.25">
      <c r="A21" s="38" t="s">
        <v>41</v>
      </c>
      <c r="B21" s="8">
        <f>[1]Ingreso!C59</f>
        <v>7559.3536449561634</v>
      </c>
      <c r="C21" s="8">
        <f>[1]Ingreso!D59</f>
        <v>48.370482377846074</v>
      </c>
      <c r="D21" s="9">
        <f>[1]Ingreso!E59</f>
        <v>3.1839657131514505</v>
      </c>
      <c r="E21" s="9">
        <f>[1]Ingreso!F59</f>
        <v>8.703558755392141</v>
      </c>
      <c r="F21" s="8">
        <f>[1]Ingreso!G59</f>
        <v>0</v>
      </c>
      <c r="G21" s="48">
        <f>IF(ISNUMBER([1]Ingreso!I59/[1]Ingreso!$H59*100),([1]Ingreso!I59/[1]Ingreso!$H59*100),0)</f>
        <v>0</v>
      </c>
      <c r="H21" s="48">
        <f>IF(ISNUMBER([1]Ingreso!J59/[1]Ingreso!$H59*100),([1]Ingreso!J59/[1]Ingreso!$H59*100),0)</f>
        <v>0</v>
      </c>
      <c r="I21" s="48">
        <f>IF(ISNUMBER([1]Ingreso!K59/[1]Ingreso!$H59*100),([1]Ingreso!K59/[1]Ingreso!$H59*100),0)</f>
        <v>0</v>
      </c>
      <c r="J21" s="48">
        <f>IF(ISNUMBER([1]Ingreso!L59/[1]Ingreso!$H59*100),([1]Ingreso!L59/[1]Ingreso!$H59*100),0)</f>
        <v>0</v>
      </c>
      <c r="K21" s="48">
        <f>IF(ISNUMBER([1]Ingreso!M59/[1]Ingreso!$H59*100),([1]Ingreso!M59/[1]Ingreso!$H59*100),0)</f>
        <v>0</v>
      </c>
      <c r="L21" s="48">
        <f>IF(ISNUMBER([1]Ingreso!N59/[1]Ingreso!$H59*100),([1]Ingreso!N59/[1]Ingreso!$H59*100),0)</f>
        <v>0</v>
      </c>
      <c r="M21" s="48">
        <f>IF(ISNUMBER([1]Ingreso!O59/[1]Ingreso!$H59*100),([1]Ingreso!O59/[1]Ingreso!$H59*100),0)</f>
        <v>0</v>
      </c>
      <c r="N21" s="48">
        <f>IF(ISNUMBER([1]Ingreso!P59/[1]Ingreso!$H59*100),([1]Ingreso!P59/[1]Ingreso!$H59*100),0)</f>
        <v>0</v>
      </c>
      <c r="O21" s="48">
        <f>IF(ISNUMBER([1]Ingreso!Q59/[1]Ingreso!$H59*100),([1]Ingreso!Q59/[1]Ingreso!$H59*100),0)</f>
        <v>0</v>
      </c>
      <c r="P21" s="48">
        <f>IF(ISNUMBER([1]Ingreso!R59/[1]Ingreso!$H59*100),([1]Ingreso!R59/[1]Ingreso!$H59*100),0)</f>
        <v>0</v>
      </c>
      <c r="Q21" s="48">
        <f>IF(ISNUMBER([1]Ingreso!S59/[1]Ingreso!$H59*100),([1]Ingreso!S59/[1]Ingreso!$H59*100),0)</f>
        <v>0</v>
      </c>
    </row>
    <row r="22" spans="1:17" s="3" customFormat="1" ht="9.6" customHeight="1">
      <c r="A22" s="38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1:17" s="3" customFormat="1" ht="11.25">
      <c r="A23" s="40" t="s">
        <v>23</v>
      </c>
      <c r="B23" s="46"/>
      <c r="C23" s="46"/>
      <c r="D23" s="47"/>
      <c r="E23" s="47"/>
      <c r="F23" s="46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</row>
    <row r="24" spans="1:17" s="3" customFormat="1" ht="11.25">
      <c r="A24" s="38" t="s">
        <v>42</v>
      </c>
      <c r="B24" s="8">
        <f>[1]Ingreso!C60</f>
        <v>361179.4047720104</v>
      </c>
      <c r="C24" s="8">
        <f>[1]Ingreso!D60</f>
        <v>59.660358077187382</v>
      </c>
      <c r="D24" s="9">
        <f>[1]Ingreso!E60</f>
        <v>4.6589916689326234</v>
      </c>
      <c r="E24" s="9">
        <f>[1]Ingreso!F60</f>
        <v>0</v>
      </c>
      <c r="F24" s="8">
        <f>[1]Ingreso!G60</f>
        <v>1372.0210402433461</v>
      </c>
      <c r="G24" s="48">
        <f>[1]Ingreso!I60/[1]Ingreso!$H60*100</f>
        <v>36.3535956286632</v>
      </c>
      <c r="H24" s="48">
        <f>[1]Ingreso!J60/[1]Ingreso!$H60*100</f>
        <v>43.974210584808084</v>
      </c>
      <c r="I24" s="48">
        <f>[1]Ingreso!K60/[1]Ingreso!$H60*100</f>
        <v>0.14332441888646841</v>
      </c>
      <c r="J24" s="48">
        <f>[1]Ingreso!L60/[1]Ingreso!$H60*100</f>
        <v>0.28361961280164955</v>
      </c>
      <c r="K24" s="48">
        <f>[1]Ingreso!M60/[1]Ingreso!$H60*100</f>
        <v>0.41293417339263616</v>
      </c>
      <c r="L24" s="48">
        <f>[1]Ingreso!N60/[1]Ingreso!$H60*100</f>
        <v>6.344160293139713</v>
      </c>
      <c r="M24" s="48">
        <f>[1]Ingreso!O60/[1]Ingreso!$H60*100</f>
        <v>11.04243082107504</v>
      </c>
      <c r="N24" s="48">
        <f>[1]Ingreso!P60/[1]Ingreso!$H60*100</f>
        <v>1.1897353981428325</v>
      </c>
      <c r="O24" s="48">
        <f>[1]Ingreso!Q60/[1]Ingreso!$H60*100</f>
        <v>1.2754401358398064</v>
      </c>
      <c r="P24" s="48">
        <f>[1]Ingreso!R60/[1]Ingreso!$H60*100</f>
        <v>2.6981810575713805</v>
      </c>
      <c r="Q24" s="49">
        <f>[1]Ingreso!S60/[1]Ingreso!$H60*100</f>
        <v>1.3241619555617234</v>
      </c>
    </row>
    <row r="25" spans="1:17" s="3" customFormat="1" ht="11.25">
      <c r="A25" s="38" t="s">
        <v>43</v>
      </c>
      <c r="B25" s="8">
        <f>[1]Ingreso!C61</f>
        <v>1018006.763193303</v>
      </c>
      <c r="C25" s="8">
        <f>[1]Ingreso!D61</f>
        <v>48.033512164733068</v>
      </c>
      <c r="D25" s="9">
        <f>[1]Ingreso!E61</f>
        <v>4.7009156751484173</v>
      </c>
      <c r="E25" s="9">
        <f>[1]Ingreso!F61</f>
        <v>4.3111135014660746</v>
      </c>
      <c r="F25" s="8">
        <f>[1]Ingreso!G61</f>
        <v>2128.7006615616137</v>
      </c>
      <c r="G25" s="48">
        <f>[1]Ingreso!I61/[1]Ingreso!$H61*100</f>
        <v>39.254137150633198</v>
      </c>
      <c r="H25" s="48">
        <f>[1]Ingreso!J61/[1]Ingreso!$H61*100</f>
        <v>47.421559863790854</v>
      </c>
      <c r="I25" s="48">
        <f>[1]Ingreso!K61/[1]Ingreso!$H61*100</f>
        <v>0.23984015337013337</v>
      </c>
      <c r="J25" s="48">
        <f>[1]Ingreso!L61/[1]Ingreso!$H61*100</f>
        <v>0.57664384009529146</v>
      </c>
      <c r="K25" s="48">
        <f>[1]Ingreso!M61/[1]Ingreso!$H61*100</f>
        <v>0.74994150860439646</v>
      </c>
      <c r="L25" s="48">
        <f>[1]Ingreso!N61/[1]Ingreso!$H61*100</f>
        <v>4.9018239791761102</v>
      </c>
      <c r="M25" s="48">
        <f>[1]Ingreso!O61/[1]Ingreso!$H61*100</f>
        <v>6.0349018689530549</v>
      </c>
      <c r="N25" s="48">
        <f>[1]Ingreso!P61/[1]Ingreso!$H61*100</f>
        <v>0.59691244934209697</v>
      </c>
      <c r="O25" s="48">
        <f>[1]Ingreso!Q61/[1]Ingreso!$H61*100</f>
        <v>1.0431416539572311</v>
      </c>
      <c r="P25" s="48">
        <f>[1]Ingreso!R61/[1]Ingreso!$H61*100</f>
        <v>1.3992924943692735</v>
      </c>
      <c r="Q25" s="49">
        <f>[1]Ingreso!S61/[1]Ingreso!$H61*100</f>
        <v>1.4760784859729863</v>
      </c>
    </row>
    <row r="26" spans="1:17" s="3" customFormat="1" ht="11.25">
      <c r="A26" s="38" t="s">
        <v>44</v>
      </c>
      <c r="B26" s="8">
        <f>[1]Ingreso!C62</f>
        <v>333800.02351545758</v>
      </c>
      <c r="C26" s="8">
        <f>[1]Ingreso!D62</f>
        <v>42.235055588557877</v>
      </c>
      <c r="D26" s="9">
        <f>[1]Ingreso!E62</f>
        <v>4.2106893456296204</v>
      </c>
      <c r="E26" s="9">
        <f>[1]Ingreso!F62</f>
        <v>10.28617575641349</v>
      </c>
      <c r="F26" s="8">
        <f>[1]Ingreso!G62</f>
        <v>3404.1912490596624</v>
      </c>
      <c r="G26" s="48">
        <f>[1]Ingreso!I62/[1]Ingreso!$H62*100</f>
        <v>53.832070477706019</v>
      </c>
      <c r="H26" s="48">
        <f>[1]Ingreso!J62/[1]Ingreso!$H62*100</f>
        <v>32.730995698855018</v>
      </c>
      <c r="I26" s="48">
        <f>[1]Ingreso!K62/[1]Ingreso!$H62*100</f>
        <v>0.24752111314520109</v>
      </c>
      <c r="J26" s="48">
        <f>[1]Ingreso!L62/[1]Ingreso!$H62*100</f>
        <v>2.9256414125190888</v>
      </c>
      <c r="K26" s="48">
        <f>[1]Ingreso!M62/[1]Ingreso!$H62*100</f>
        <v>1.4374334199728613</v>
      </c>
      <c r="L26" s="48">
        <f>[1]Ingreso!N62/[1]Ingreso!$H62*100</f>
        <v>5.1429328398300012</v>
      </c>
      <c r="M26" s="48">
        <f>[1]Ingreso!O62/[1]Ingreso!$H62*100</f>
        <v>4.5506163011818961</v>
      </c>
      <c r="N26" s="48">
        <f>[1]Ingreso!P62/[1]Ingreso!$H62*100</f>
        <v>0.55747597796491122</v>
      </c>
      <c r="O26" s="48">
        <f>[1]Ingreso!Q62/[1]Ingreso!$H62*100</f>
        <v>0.6706218408377228</v>
      </c>
      <c r="P26" s="48">
        <f>[1]Ingreso!R62/[1]Ingreso!$H62*100</f>
        <v>0.4392907063763945</v>
      </c>
      <c r="Q26" s="49">
        <f>[1]Ingreso!S62/[1]Ingreso!$H62*100</f>
        <v>1.378937115116041</v>
      </c>
    </row>
    <row r="27" spans="1:17" s="3" customFormat="1" ht="11.25">
      <c r="A27" s="38" t="s">
        <v>45</v>
      </c>
      <c r="B27" s="8">
        <f>[1]Ingreso!C63</f>
        <v>104271.59824508072</v>
      </c>
      <c r="C27" s="12">
        <f>[1]Ingreso!D63</f>
        <v>44.747648488713551</v>
      </c>
      <c r="D27" s="13">
        <f>[1]Ingreso!E63</f>
        <v>3.9393165749938448</v>
      </c>
      <c r="E27" s="13">
        <f>[1]Ingreso!F63</f>
        <v>15.936997145342358</v>
      </c>
      <c r="F27" s="8">
        <f>[1]Ingreso!G63</f>
        <v>8066.8857593215325</v>
      </c>
      <c r="G27" s="48">
        <f>[1]Ingreso!I63/[1]Ingreso!$H63*100</f>
        <v>62.297218580544481</v>
      </c>
      <c r="H27" s="48">
        <f>[1]Ingreso!J63/[1]Ingreso!$H63*100</f>
        <v>23.87405207220187</v>
      </c>
      <c r="I27" s="48">
        <f>[1]Ingreso!K63/[1]Ingreso!$H63*100</f>
        <v>1.2458491958857141</v>
      </c>
      <c r="J27" s="48">
        <f>[1]Ingreso!L63/[1]Ingreso!$H63*100</f>
        <v>3.7397454757902446</v>
      </c>
      <c r="K27" s="48">
        <f>[1]Ingreso!M63/[1]Ingreso!$H63*100</f>
        <v>1.908786367281798</v>
      </c>
      <c r="L27" s="48">
        <f>[1]Ingreso!N63/[1]Ingreso!$H63*100</f>
        <v>2.276583243394553</v>
      </c>
      <c r="M27" s="48">
        <f>[1]Ingreso!O63/[1]Ingreso!$H63*100</f>
        <v>4.1006064232565098</v>
      </c>
      <c r="N27" s="48">
        <f>[1]Ingreso!P63/[1]Ingreso!$H63*100</f>
        <v>0.44463117124022644</v>
      </c>
      <c r="O27" s="48">
        <f>[1]Ingreso!Q63/[1]Ingreso!$H63*100</f>
        <v>1.1658644624931789</v>
      </c>
      <c r="P27" s="48">
        <f>[1]Ingreso!R63/[1]Ingreso!$H63*100</f>
        <v>0.1003293704073378</v>
      </c>
      <c r="Q27" s="49">
        <f>[1]Ingreso!S63/[1]Ingreso!$H63*100</f>
        <v>2.7247441617390593</v>
      </c>
    </row>
    <row r="28" spans="1:17" s="3" customFormat="1" ht="11.25">
      <c r="A28" s="38" t="s">
        <v>64</v>
      </c>
      <c r="B28" s="8">
        <f>[1]Ingreso!C64</f>
        <v>4883.8548269619669</v>
      </c>
      <c r="C28" s="12">
        <f>[1]Ingreso!D64</f>
        <v>52.720861297624694</v>
      </c>
      <c r="D28" s="13">
        <f>[1]Ingreso!E64</f>
        <v>3.8527821481320159</v>
      </c>
      <c r="E28" s="13">
        <f>[1]Ingreso!F64</f>
        <v>0</v>
      </c>
      <c r="F28" s="8">
        <f>[1]Ingreso!G64</f>
        <v>2168.1387359545488</v>
      </c>
      <c r="G28" s="48">
        <f>[1]Ingreso!I64/[1]Ingreso!$H64*100</f>
        <v>66.216536934343367</v>
      </c>
      <c r="H28" s="48">
        <f>[1]Ingreso!J64/[1]Ingreso!$H64*100</f>
        <v>20.251280115208399</v>
      </c>
      <c r="I28" s="48">
        <f>[1]Ingreso!K64/[1]Ingreso!$H64*100</f>
        <v>0</v>
      </c>
      <c r="J28" s="48">
        <f>[1]Ingreso!L64/[1]Ingreso!$H64*100</f>
        <v>0</v>
      </c>
      <c r="K28" s="48">
        <f>[1]Ingreso!M64/[1]Ingreso!$H64*100</f>
        <v>0</v>
      </c>
      <c r="L28" s="48">
        <f>[1]Ingreso!N64/[1]Ingreso!$H64*100</f>
        <v>7.3512085132810938</v>
      </c>
      <c r="M28" s="48">
        <f>[1]Ingreso!O64/[1]Ingreso!$H64*100</f>
        <v>4.8407747878105107</v>
      </c>
      <c r="N28" s="48">
        <f>[1]Ingreso!P64/[1]Ingreso!$H64*100</f>
        <v>0.50221389581975806</v>
      </c>
      <c r="O28" s="48">
        <f>[1]Ingreso!Q64/[1]Ingreso!$H64*100</f>
        <v>0.41454794098517661</v>
      </c>
      <c r="P28" s="48">
        <f>[1]Ingreso!R64/[1]Ingreso!$H64*100</f>
        <v>0</v>
      </c>
      <c r="Q28" s="49">
        <f>[1]Ingreso!S64/[1]Ingreso!$H64*100</f>
        <v>0</v>
      </c>
    </row>
    <row r="29" spans="1:17" s="3" customFormat="1" ht="9.6" customHeight="1">
      <c r="A29" s="38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</row>
    <row r="30" spans="1:17" s="3" customFormat="1" ht="11.25">
      <c r="A30" s="37" t="s">
        <v>24</v>
      </c>
      <c r="B30" s="46"/>
      <c r="C30" s="46"/>
      <c r="D30" s="47"/>
      <c r="E30" s="47"/>
      <c r="F30" s="46"/>
      <c r="G30" s="46"/>
      <c r="H30" s="51"/>
      <c r="I30" s="51"/>
      <c r="J30" s="51"/>
      <c r="K30" s="51"/>
      <c r="L30" s="51"/>
      <c r="M30" s="51"/>
      <c r="N30" s="51"/>
      <c r="O30" s="51"/>
      <c r="P30" s="51"/>
      <c r="Q30" s="51"/>
    </row>
    <row r="31" spans="1:17" s="3" customFormat="1" ht="11.25">
      <c r="A31" s="42" t="s">
        <v>46</v>
      </c>
      <c r="B31" s="8">
        <f>[1]Ingreso!C65</f>
        <v>516866.95029515855</v>
      </c>
      <c r="C31" s="8">
        <f>[1]Ingreso!D65</f>
        <v>40.426285604216936</v>
      </c>
      <c r="D31" s="9">
        <f>[1]Ingreso!E65</f>
        <v>4.4283393646105926</v>
      </c>
      <c r="E31" s="9">
        <f>[1]Ingreso!F65</f>
        <v>8.0074552136312924</v>
      </c>
      <c r="F31" s="8">
        <f>[1]Ingreso!G65</f>
        <v>3159.6565094979851</v>
      </c>
      <c r="G31" s="48">
        <f>[1]Ingreso!I65/[1]Ingreso!$H65*100</f>
        <v>83.875592249089621</v>
      </c>
      <c r="H31" s="48">
        <f>[1]Ingreso!J65/[1]Ingreso!$H65*100</f>
        <v>10.005563946393748</v>
      </c>
      <c r="I31" s="48">
        <f>[1]Ingreso!K65/[1]Ingreso!$H65*100</f>
        <v>8.5173662706842998E-2</v>
      </c>
      <c r="J31" s="48">
        <f>[1]Ingreso!L65/[1]Ingreso!$H65*100</f>
        <v>0.21605953620105833</v>
      </c>
      <c r="K31" s="48">
        <f>[1]Ingreso!M65/[1]Ingreso!$H65*100</f>
        <v>0.56529392206817519</v>
      </c>
      <c r="L31" s="48">
        <f>[1]Ingreso!N65/[1]Ingreso!$H65*100</f>
        <v>2.1013506175141794</v>
      </c>
      <c r="M31" s="48">
        <f>[1]Ingreso!O65/[1]Ingreso!$H65*100</f>
        <v>2.2060375624182149</v>
      </c>
      <c r="N31" s="48">
        <f>[1]Ingreso!P65/[1]Ingreso!$H65*100</f>
        <v>0.45436963422651805</v>
      </c>
      <c r="O31" s="48">
        <f>[1]Ingreso!Q65/[1]Ingreso!$H65*100</f>
        <v>0.66729213407458599</v>
      </c>
      <c r="P31" s="48">
        <f>[1]Ingreso!R65/[1]Ingreso!$H65*100</f>
        <v>0.56535369464326912</v>
      </c>
      <c r="Q31" s="49">
        <f>[1]Ingreso!S65/[1]Ingreso!$H65*100</f>
        <v>0.44986287874934233</v>
      </c>
    </row>
    <row r="32" spans="1:17" s="3" customFormat="1" ht="11.25">
      <c r="A32" s="39" t="s">
        <v>47</v>
      </c>
      <c r="B32" s="8">
        <f>[1]Ingreso!C66</f>
        <v>91809.911538470507</v>
      </c>
      <c r="C32" s="8">
        <f>[1]Ingreso!D66</f>
        <v>45.890447357057241</v>
      </c>
      <c r="D32" s="9">
        <f>[1]Ingreso!E66</f>
        <v>4.4043281459214452</v>
      </c>
      <c r="E32" s="9">
        <f>[1]Ingreso!F66</f>
        <v>11.575291209722828</v>
      </c>
      <c r="F32" s="8">
        <f>[1]Ingreso!G66</f>
        <v>5763.0727348046385</v>
      </c>
      <c r="G32" s="48">
        <f>[1]Ingreso!I66/[1]Ingreso!$H66*100</f>
        <v>83.098875647145732</v>
      </c>
      <c r="H32" s="48">
        <f>[1]Ingreso!J66/[1]Ingreso!$H66*100</f>
        <v>11.341908041675211</v>
      </c>
      <c r="I32" s="48">
        <f>[1]Ingreso!K66/[1]Ingreso!$H66*100</f>
        <v>0.16733289460737005</v>
      </c>
      <c r="J32" s="48">
        <f>[1]Ingreso!L66/[1]Ingreso!$H66*100</f>
        <v>0.3769732948352788</v>
      </c>
      <c r="K32" s="48">
        <f>[1]Ingreso!M66/[1]Ingreso!$H66*100</f>
        <v>1.417795866100461</v>
      </c>
      <c r="L32" s="48">
        <f>[1]Ingreso!N66/[1]Ingreso!$H66*100</f>
        <v>1.4136115164299226</v>
      </c>
      <c r="M32" s="48">
        <f>[1]Ingreso!O66/[1]Ingreso!$H66*100</f>
        <v>1.7101255015682266</v>
      </c>
      <c r="N32" s="48">
        <f>[1]Ingreso!P66/[1]Ingreso!$H66*100</f>
        <v>0.11652710498003781</v>
      </c>
      <c r="O32" s="48">
        <f>[1]Ingreso!Q66/[1]Ingreso!$H66*100</f>
        <v>0.59468802625409345</v>
      </c>
      <c r="P32" s="48">
        <f>[1]Ingreso!R66/[1]Ingreso!$H66*100</f>
        <v>0.48280772764524599</v>
      </c>
      <c r="Q32" s="49">
        <f>[1]Ingreso!S66/[1]Ingreso!$H66*100</f>
        <v>0.71914695891779445</v>
      </c>
    </row>
    <row r="33" spans="1:17" s="3" customFormat="1" ht="11.25">
      <c r="A33" s="39" t="s">
        <v>48</v>
      </c>
      <c r="B33" s="8">
        <f>[1]Ingreso!C67</f>
        <v>410275.65115337266</v>
      </c>
      <c r="C33" s="8">
        <f>[1]Ingreso!D67</f>
        <v>39.096486704733692</v>
      </c>
      <c r="D33" s="9">
        <f>[1]Ingreso!E67</f>
        <v>4.4386153165192868</v>
      </c>
      <c r="E33" s="9">
        <f>[1]Ingreso!F67</f>
        <v>7.2292506792324902</v>
      </c>
      <c r="F33" s="8">
        <f>[1]Ingreso!G67</f>
        <v>2636.2486698677826</v>
      </c>
      <c r="G33" s="48">
        <f>[1]Ingreso!I67/[1]Ingreso!$H67*100</f>
        <v>84.378804301115053</v>
      </c>
      <c r="H33" s="48">
        <f>[1]Ingreso!J67/[1]Ingreso!$H67*100</f>
        <v>9.4084321971474996</v>
      </c>
      <c r="I33" s="48">
        <f>[1]Ingreso!K67/[1]Ingreso!$H67*100</f>
        <v>4.7406106655412353E-2</v>
      </c>
      <c r="J33" s="48">
        <f>[1]Ingreso!L67/[1]Ingreso!$H67*100</f>
        <v>0.14312423344663067</v>
      </c>
      <c r="K33" s="48">
        <f>[1]Ingreso!M67/[1]Ingreso!$H67*100</f>
        <v>0.1638087030698657</v>
      </c>
      <c r="L33" s="48">
        <f>[1]Ingreso!N67/[1]Ingreso!$H67*100</f>
        <v>2.3517016675344498</v>
      </c>
      <c r="M33" s="48">
        <f>[1]Ingreso!O67/[1]Ingreso!$H67*100</f>
        <v>2.3002968559926575</v>
      </c>
      <c r="N33" s="48">
        <f>[1]Ingreso!P67/[1]Ingreso!$H67*100</f>
        <v>0.62259483553252282</v>
      </c>
      <c r="O33" s="48">
        <f>[1]Ingreso!Q67/[1]Ingreso!$H67*100</f>
        <v>0.67972743717710593</v>
      </c>
      <c r="P33" s="48">
        <f>[1]Ingreso!R67/[1]Ingreso!$H67*100</f>
        <v>0.5923413321286265</v>
      </c>
      <c r="Q33" s="49">
        <f>[1]Ingreso!S67/[1]Ingreso!$H67*100</f>
        <v>0.29173217778715865</v>
      </c>
    </row>
    <row r="34" spans="1:17" s="3" customFormat="1" ht="11.25">
      <c r="A34" s="39" t="s">
        <v>49</v>
      </c>
      <c r="B34" s="8">
        <f>[1]Ingreso!C68</f>
        <v>14781.387603307023</v>
      </c>
      <c r="C34" s="8">
        <f>[1]Ingreso!D68</f>
        <v>43.397583252790767</v>
      </c>
      <c r="D34" s="9">
        <f>[1]Ingreso!E68</f>
        <v>4.29225572681126</v>
      </c>
      <c r="E34" s="9">
        <f>[1]Ingreso!F68</f>
        <v>5.5099891728016956</v>
      </c>
      <c r="F34" s="8">
        <f>[1]Ingreso!G68</f>
        <v>1536.1418848852886</v>
      </c>
      <c r="G34" s="48">
        <f>[1]Ingreso!I68/[1]Ingreso!$H68*100</f>
        <v>77.724799837890686</v>
      </c>
      <c r="H34" s="48">
        <f>[1]Ingreso!J68/[1]Ingreso!$H68*100</f>
        <v>7.8031322022675447</v>
      </c>
      <c r="I34" s="48">
        <f>[1]Ingreso!K68/[1]Ingreso!$H68*100</f>
        <v>0</v>
      </c>
      <c r="J34" s="48">
        <f>[1]Ingreso!L68/[1]Ingreso!$H68*100</f>
        <v>0</v>
      </c>
      <c r="K34" s="48">
        <f>[1]Ingreso!M68/[1]Ingreso!$H68*100</f>
        <v>0.13842029000903069</v>
      </c>
      <c r="L34" s="48">
        <f>[1]Ingreso!N68/[1]Ingreso!$H68*100</f>
        <v>5.9454542606563434</v>
      </c>
      <c r="M34" s="48">
        <f>[1]Ingreso!O68/[1]Ingreso!$H68*100</f>
        <v>9.0831751573503379</v>
      </c>
      <c r="N34" s="48">
        <f>[1]Ingreso!P68/[1]Ingreso!$H68*100</f>
        <v>0.18958873590016742</v>
      </c>
      <c r="O34" s="48">
        <f>[1]Ingreso!Q68/[1]Ingreso!$H68*100</f>
        <v>1.7390892625053329</v>
      </c>
      <c r="P34" s="48">
        <f>[1]Ingreso!R68/[1]Ingreso!$H68*100</f>
        <v>1.1724050781218898</v>
      </c>
      <c r="Q34" s="49">
        <f>[1]Ingreso!S68/[1]Ingreso!$H68*100</f>
        <v>1.8051406866919755</v>
      </c>
    </row>
    <row r="35" spans="1:17" s="3" customFormat="1" ht="11.25">
      <c r="A35" s="38" t="s">
        <v>50</v>
      </c>
      <c r="B35" s="8">
        <f>[1]Ingreso!C69</f>
        <v>854722.80770932755</v>
      </c>
      <c r="C35" s="8">
        <f>[1]Ingreso!D69</f>
        <v>48.898190574284257</v>
      </c>
      <c r="D35" s="9">
        <f>[1]Ingreso!E69</f>
        <v>4.7844738894470256</v>
      </c>
      <c r="E35" s="9">
        <f>[1]Ingreso!F69</f>
        <v>5.5555153428878272</v>
      </c>
      <c r="F35" s="8">
        <f>[1]Ingreso!G69</f>
        <v>2449.1652680803872</v>
      </c>
      <c r="G35" s="48">
        <f>[1]Ingreso!I69/[1]Ingreso!$H69*100</f>
        <v>19.815697282996368</v>
      </c>
      <c r="H35" s="48">
        <f>[1]Ingreso!J69/[1]Ingreso!$H69*100</f>
        <v>69.759692614528404</v>
      </c>
      <c r="I35" s="48">
        <f>[1]Ingreso!K69/[1]Ingreso!$H69*100</f>
        <v>6.0860082525358405E-2</v>
      </c>
      <c r="J35" s="48">
        <f>[1]Ingreso!L69/[1]Ingreso!$H69*100</f>
        <v>0.49466834808838434</v>
      </c>
      <c r="K35" s="48">
        <f>[1]Ingreso!M69/[1]Ingreso!$H69*100</f>
        <v>0.49711447874346787</v>
      </c>
      <c r="L35" s="48">
        <f>[1]Ingreso!N69/[1]Ingreso!$H69*100</f>
        <v>3.4634546270609419</v>
      </c>
      <c r="M35" s="48">
        <f>[1]Ingreso!O69/[1]Ingreso!$H69*100</f>
        <v>4.0620739537501871</v>
      </c>
      <c r="N35" s="48">
        <f>[1]Ingreso!P69/[1]Ingreso!$H69*100</f>
        <v>0.49806262504874832</v>
      </c>
      <c r="O35" s="48">
        <f>[1]Ingreso!Q69/[1]Ingreso!$H69*100</f>
        <v>1.1867961440815245</v>
      </c>
      <c r="P35" s="48">
        <f>[1]Ingreso!R69/[1]Ingreso!$H69*100</f>
        <v>1.3604490856836096</v>
      </c>
      <c r="Q35" s="49">
        <f>[1]Ingreso!S69/[1]Ingreso!$H69*100</f>
        <v>1.0134407234957834</v>
      </c>
    </row>
    <row r="36" spans="1:17" s="3" customFormat="1" ht="11.25">
      <c r="A36" s="38" t="s">
        <v>51</v>
      </c>
      <c r="B36" s="14">
        <f>[1]Ingreso!C70</f>
        <v>10303.622475363789</v>
      </c>
      <c r="C36" s="14">
        <f>[1]Ingreso!D70</f>
        <v>49.097304493097475</v>
      </c>
      <c r="D36" s="15">
        <f>[1]Ingreso!E70</f>
        <v>4.2850139432632348</v>
      </c>
      <c r="E36" s="15">
        <f>[1]Ingreso!F70</f>
        <v>6.5749260598408235</v>
      </c>
      <c r="F36" s="14">
        <f>[1]Ingreso!G70</f>
        <v>2126.3658245640963</v>
      </c>
      <c r="G36" s="48">
        <f>[1]Ingreso!I70/[1]Ingreso!$H70*100</f>
        <v>23.249611242184681</v>
      </c>
      <c r="H36" s="48">
        <f>[1]Ingreso!J70/[1]Ingreso!$H70*100</f>
        <v>46.47196078234056</v>
      </c>
      <c r="I36" s="48">
        <f>[1]Ingreso!K70/[1]Ingreso!$H70*100</f>
        <v>0</v>
      </c>
      <c r="J36" s="48">
        <f>[1]Ingreso!L70/[1]Ingreso!$H70*100</f>
        <v>3.4965735507874358</v>
      </c>
      <c r="K36" s="48">
        <f>[1]Ingreso!M70/[1]Ingreso!$H70*100</f>
        <v>1.7545696287227919</v>
      </c>
      <c r="L36" s="48">
        <f>[1]Ingreso!N70/[1]Ingreso!$H70*100</f>
        <v>3.5846014588859374</v>
      </c>
      <c r="M36" s="48">
        <f>[1]Ingreso!O70/[1]Ingreso!$H70*100</f>
        <v>15.621855945053269</v>
      </c>
      <c r="N36" s="48">
        <f>[1]Ingreso!P70/[1]Ingreso!$H70*100</f>
        <v>4.8951922227039573</v>
      </c>
      <c r="O36" s="48">
        <f>[1]Ingreso!Q70/[1]Ingreso!$H70*100</f>
        <v>5.7690735957600197</v>
      </c>
      <c r="P36" s="48">
        <f>[1]Ingreso!R70/[1]Ingreso!$H70*100</f>
        <v>2.3191551455464015</v>
      </c>
      <c r="Q36" s="49">
        <f>[1]Ingreso!S70/[1]Ingreso!$H70*100</f>
        <v>5.8895034560595647</v>
      </c>
    </row>
    <row r="37" spans="1:17" s="3" customFormat="1" ht="9.6" customHeight="1">
      <c r="A37" s="38" t="s">
        <v>61</v>
      </c>
      <c r="B37" s="14">
        <f>[1]Ingreso!C72</f>
        <v>440248.26407300879</v>
      </c>
      <c r="C37" s="14">
        <f>[1]Ingreso!D72</f>
        <v>59.676999620477041</v>
      </c>
      <c r="D37" s="15">
        <f>[1]Ingreso!E72</f>
        <v>4.2725594259899902</v>
      </c>
      <c r="E37" s="15">
        <f>[1]Ingreso!F72</f>
        <v>6.3369977778736883</v>
      </c>
      <c r="F37" s="14">
        <f>[1]Ingreso!G72</f>
        <v>2035.2924920589433</v>
      </c>
      <c r="G37" s="48">
        <f>[1]Ingreso!I72/[1]Ingreso!$H72*100</f>
        <v>44.598351068400241</v>
      </c>
      <c r="H37" s="48">
        <f>[1]Ingreso!J72/[1]Ingreso!$H72*100</f>
        <v>17.712369001331226</v>
      </c>
      <c r="I37" s="48">
        <f>[1]Ingreso!K72/[1]Ingreso!$H72*100</f>
        <v>1.7733817128660636</v>
      </c>
      <c r="J37" s="48">
        <f>[1]Ingreso!L72/[1]Ingreso!$H72*100</f>
        <v>6.9233016491046877</v>
      </c>
      <c r="K37" s="48">
        <f>[1]Ingreso!M72/[1]Ingreso!$H72*100</f>
        <v>3.3611233416110773</v>
      </c>
      <c r="L37" s="48">
        <f>[1]Ingreso!N72/[1]Ingreso!$H72*100</f>
        <v>12.560751762614405</v>
      </c>
      <c r="M37" s="48">
        <f>[1]Ingreso!O72/[1]Ingreso!$H72*100</f>
        <v>17.151530383287135</v>
      </c>
      <c r="N37" s="48">
        <f>[1]Ingreso!P72/[1]Ingreso!$H72*100</f>
        <v>1.185390517005388</v>
      </c>
      <c r="O37" s="48">
        <f>[1]Ingreso!Q72/[1]Ingreso!$H72*100</f>
        <v>1.0198761948834774</v>
      </c>
      <c r="P37" s="48">
        <f>[1]Ingreso!R72/[1]Ingreso!$H72*100</f>
        <v>1.410783374802689</v>
      </c>
      <c r="Q37" s="49">
        <f>[1]Ingreso!S72/[1]Ingreso!$H72*100</f>
        <v>5.235258895013974</v>
      </c>
    </row>
    <row r="38" spans="1:17" s="3" customFormat="1" ht="9.6" customHeight="1">
      <c r="A38" s="38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</row>
    <row r="39" spans="1:17" s="3" customFormat="1" ht="11.25">
      <c r="A39" s="37" t="s">
        <v>25</v>
      </c>
      <c r="B39" s="46"/>
      <c r="C39" s="46"/>
      <c r="D39" s="47"/>
      <c r="E39" s="47"/>
      <c r="F39" s="46"/>
      <c r="G39" s="46"/>
      <c r="H39" s="51"/>
      <c r="I39" s="51"/>
      <c r="J39" s="51"/>
      <c r="K39" s="51"/>
      <c r="L39" s="51"/>
      <c r="M39" s="51"/>
      <c r="N39" s="51"/>
      <c r="O39" s="51"/>
      <c r="P39" s="51"/>
      <c r="Q39" s="51"/>
    </row>
    <row r="40" spans="1:17" s="3" customFormat="1" ht="11.25">
      <c r="A40" s="38" t="s">
        <v>52</v>
      </c>
      <c r="B40" s="8">
        <f>[1]Ingreso!C73</f>
        <v>594077.09648320405</v>
      </c>
      <c r="C40" s="8">
        <f>[1]Ingreso!D73</f>
        <v>48.152580196956116</v>
      </c>
      <c r="D40" s="9">
        <f>[1]Ingreso!E73</f>
        <v>5.0303785677025239</v>
      </c>
      <c r="E40" s="9">
        <f>[1]Ingreso!F73</f>
        <v>4.4438420404926475</v>
      </c>
      <c r="F40" s="8">
        <f>[1]Ingreso!G73</f>
        <v>1920.2347585005284</v>
      </c>
      <c r="G40" s="48">
        <f>[1]Ingreso!I73/[1]Ingreso!$H73*100</f>
        <v>22.271094021393147</v>
      </c>
      <c r="H40" s="48">
        <f>[1]Ingreso!J73/[1]Ingreso!$H73*100</f>
        <v>68.750426516867861</v>
      </c>
      <c r="I40" s="48">
        <f>[1]Ingreso!K73/[1]Ingreso!$H73*100</f>
        <v>2.8912455100080503E-2</v>
      </c>
      <c r="J40" s="48">
        <f>[1]Ingreso!L73/[1]Ingreso!$H73*100</f>
        <v>0.33232012645469705</v>
      </c>
      <c r="K40" s="48">
        <f>[1]Ingreso!M73/[1]Ingreso!$H73*100</f>
        <v>0.18912267394414481</v>
      </c>
      <c r="L40" s="48">
        <f>[1]Ingreso!N73/[1]Ingreso!$H73*100</f>
        <v>3.1119008341981869</v>
      </c>
      <c r="M40" s="48">
        <f>[1]Ingreso!O73/[1]Ingreso!$H73*100</f>
        <v>2.4909231859511936</v>
      </c>
      <c r="N40" s="48">
        <f>[1]Ingreso!P73/[1]Ingreso!$H73*100</f>
        <v>0.509365338268148</v>
      </c>
      <c r="O40" s="48">
        <f>[1]Ingreso!Q73/[1]Ingreso!$H73*100</f>
        <v>1.140645135977538</v>
      </c>
      <c r="P40" s="48">
        <f>[1]Ingreso!R73/[1]Ingreso!$H73*100</f>
        <v>2.2276251926793922</v>
      </c>
      <c r="Q40" s="49">
        <f>[1]Ingreso!S73/[1]Ingreso!$H73*100</f>
        <v>0.41638061586628711</v>
      </c>
    </row>
    <row r="41" spans="1:17" s="3" customFormat="1" ht="11.25">
      <c r="A41" s="38" t="s">
        <v>53</v>
      </c>
      <c r="B41" s="8">
        <f>[1]Ingreso!C74</f>
        <v>661964.02781163226</v>
      </c>
      <c r="C41" s="8">
        <f>[1]Ingreso!D74</f>
        <v>43.550775419253611</v>
      </c>
      <c r="D41" s="9">
        <f>[1]Ingreso!E74</f>
        <v>4.3744478184881235</v>
      </c>
      <c r="E41" s="9">
        <f>[1]Ingreso!F74</f>
        <v>7.2902005505546006</v>
      </c>
      <c r="F41" s="8">
        <f>[1]Ingreso!G74</f>
        <v>2994.6294382150886</v>
      </c>
      <c r="G41" s="48">
        <f>[1]Ingreso!I74/[1]Ingreso!$H74*100</f>
        <v>52.868247714861369</v>
      </c>
      <c r="H41" s="48">
        <f>[1]Ingreso!J74/[1]Ingreso!$H74*100</f>
        <v>37.878090130259444</v>
      </c>
      <c r="I41" s="48">
        <f>[1]Ingreso!K74/[1]Ingreso!$H74*100</f>
        <v>8.485631267965775E-2</v>
      </c>
      <c r="J41" s="48">
        <f>[1]Ingreso!L74/[1]Ingreso!$H74*100</f>
        <v>0.28549341224773678</v>
      </c>
      <c r="K41" s="48">
        <f>[1]Ingreso!M74/[1]Ingreso!$H74*100</f>
        <v>0.81911313931962226</v>
      </c>
      <c r="L41" s="48">
        <f>[1]Ingreso!N74/[1]Ingreso!$H74*100</f>
        <v>3.1306697179677925</v>
      </c>
      <c r="M41" s="48">
        <f>[1]Ingreso!O74/[1]Ingreso!$H74*100</f>
        <v>4.0241210608384268</v>
      </c>
      <c r="N41" s="48">
        <f>[1]Ingreso!P74/[1]Ingreso!$H74*100</f>
        <v>0.54089393341436054</v>
      </c>
      <c r="O41" s="48">
        <f>[1]Ingreso!Q74/[1]Ingreso!$H74*100</f>
        <v>1.0314269113756536</v>
      </c>
      <c r="P41" s="48">
        <f>[1]Ingreso!R74/[1]Ingreso!$H74*100</f>
        <v>0.48765465926234886</v>
      </c>
      <c r="Q41" s="49">
        <f>[1]Ingreso!S74/[1]Ingreso!$H74*100</f>
        <v>0.76678742231010344</v>
      </c>
    </row>
    <row r="42" spans="1:17" s="3" customFormat="1" ht="11.25">
      <c r="A42" s="38" t="s">
        <v>54</v>
      </c>
      <c r="B42" s="8">
        <f>[1]Ingreso!C75</f>
        <v>179003.2831925072</v>
      </c>
      <c r="C42" s="8">
        <f>[1]Ingreso!D75</f>
        <v>44.73349338165783</v>
      </c>
      <c r="D42" s="9">
        <f>[1]Ingreso!E75</f>
        <v>4.3425099378735919</v>
      </c>
      <c r="E42" s="9">
        <f>[1]Ingreso!F75</f>
        <v>9.5068879959742727</v>
      </c>
      <c r="F42" s="8">
        <f>[1]Ingreso!G75</f>
        <v>4025.7486441667829</v>
      </c>
      <c r="G42" s="48">
        <f>[1]Ingreso!I75/[1]Ingreso!$H75*100</f>
        <v>74.673997695492758</v>
      </c>
      <c r="H42" s="48">
        <f>[1]Ingreso!J75/[1]Ingreso!$H75*100</f>
        <v>15.262616977524468</v>
      </c>
      <c r="I42" s="48">
        <f>[1]Ingreso!K75/[1]Ingreso!$H75*100</f>
        <v>0.15760579457341967</v>
      </c>
      <c r="J42" s="48">
        <f>[1]Ingreso!L75/[1]Ingreso!$H75*100</f>
        <v>0.85193893402123255</v>
      </c>
      <c r="K42" s="48">
        <f>[1]Ingreso!M75/[1]Ingreso!$H75*100</f>
        <v>0.9911389910762215</v>
      </c>
      <c r="L42" s="48">
        <f>[1]Ingreso!N75/[1]Ingreso!$H75*100</f>
        <v>3.1327433623776635</v>
      </c>
      <c r="M42" s="48">
        <f>[1]Ingreso!O75/[1]Ingreso!$H75*100</f>
        <v>4.4656289514844874</v>
      </c>
      <c r="N42" s="48">
        <f>[1]Ingreso!P75/[1]Ingreso!$H75*100</f>
        <v>0.68461274422696572</v>
      </c>
      <c r="O42" s="48">
        <f>[1]Ingreso!Q75/[1]Ingreso!$H75*100</f>
        <v>0.72743354202813415</v>
      </c>
      <c r="P42" s="48">
        <f>[1]Ingreso!R75/[1]Ingreso!$H75*100</f>
        <v>0.46142402522321263</v>
      </c>
      <c r="Q42" s="49">
        <f>[1]Ingreso!S75/[1]Ingreso!$H75*100</f>
        <v>2.1731249249751872</v>
      </c>
    </row>
    <row r="43" spans="1:17" s="3" customFormat="1" ht="11.25">
      <c r="A43" s="38" t="s">
        <v>65</v>
      </c>
      <c r="B43" s="8">
        <f>[1]Ingreso!C76</f>
        <v>806.19039968092147</v>
      </c>
      <c r="C43" s="8">
        <f>[1]Ingreso!D76</f>
        <v>51.492042170887224</v>
      </c>
      <c r="D43" s="9">
        <f>[1]Ingreso!E76</f>
        <v>2.4137788358287118</v>
      </c>
      <c r="E43" s="9">
        <f>[1]Ingreso!F76</f>
        <v>11.674681177079474</v>
      </c>
      <c r="F43" s="8">
        <f>[1]Ingreso!G76</f>
        <v>7559.0078220194055</v>
      </c>
      <c r="G43" s="48">
        <f>[1]Ingreso!I76/[1]Ingreso!$H76*100</f>
        <v>0</v>
      </c>
      <c r="H43" s="48">
        <f>[1]Ingreso!J76/[1]Ingreso!$H76*100</f>
        <v>0</v>
      </c>
      <c r="I43" s="48">
        <f>[1]Ingreso!K76/[1]Ingreso!$H76*100</f>
        <v>0</v>
      </c>
      <c r="J43" s="48">
        <f>[1]Ingreso!L76/[1]Ingreso!$H76*100</f>
        <v>0</v>
      </c>
      <c r="K43" s="48">
        <f>[1]Ingreso!M76/[1]Ingreso!$H76*100</f>
        <v>0</v>
      </c>
      <c r="L43" s="48">
        <f>[1]Ingreso!N76/[1]Ingreso!$H76*100</f>
        <v>0</v>
      </c>
      <c r="M43" s="48">
        <f>[1]Ingreso!O76/[1]Ingreso!$H76*100</f>
        <v>0</v>
      </c>
      <c r="N43" s="48">
        <f>[1]Ingreso!P76/[1]Ingreso!$H76*100</f>
        <v>0</v>
      </c>
      <c r="O43" s="48">
        <f>[1]Ingreso!Q76/[1]Ingreso!$H76*100</f>
        <v>0</v>
      </c>
      <c r="P43" s="48">
        <f>[1]Ingreso!R76/[1]Ingreso!$H76*100</f>
        <v>0</v>
      </c>
      <c r="Q43" s="49">
        <f>[1]Ingreso!S76/[1]Ingreso!$H76*100</f>
        <v>0</v>
      </c>
    </row>
    <row r="44" spans="1:17" s="3" customFormat="1" ht="11.25">
      <c r="A44" s="38" t="s">
        <v>66</v>
      </c>
      <c r="B44" s="8">
        <f>[1]Ingreso!C77</f>
        <v>4665.3839129712669</v>
      </c>
      <c r="C44" s="8">
        <f>[1]Ingreso!D77</f>
        <v>38.125707012995655</v>
      </c>
      <c r="D44" s="9">
        <f>[1]Ingreso!E77</f>
        <v>4.1677310449180913</v>
      </c>
      <c r="E44" s="9">
        <f>[1]Ingreso!F77</f>
        <v>7.5193726615900101</v>
      </c>
      <c r="F44" s="8">
        <f>[1]Ingreso!G77</f>
        <v>1734.7511220489766</v>
      </c>
      <c r="G44" s="48">
        <f>[1]Ingreso!I77/[1]Ingreso!$H77*100</f>
        <v>36.132619491189708</v>
      </c>
      <c r="H44" s="48">
        <f>[1]Ingreso!J77/[1]Ingreso!$H77*100</f>
        <v>15.548712865560352</v>
      </c>
      <c r="I44" s="48">
        <f>[1]Ingreso!K77/[1]Ingreso!$H77*100</f>
        <v>0</v>
      </c>
      <c r="J44" s="48">
        <f>[1]Ingreso!L77/[1]Ingreso!$H77*100</f>
        <v>0</v>
      </c>
      <c r="K44" s="48">
        <f>[1]Ingreso!M77/[1]Ingreso!$H77*100</f>
        <v>0</v>
      </c>
      <c r="L44" s="48">
        <f>[1]Ingreso!N77/[1]Ingreso!$H77*100</f>
        <v>13.50661772431895</v>
      </c>
      <c r="M44" s="48">
        <f>[1]Ingreso!O77/[1]Ingreso!$H77*100</f>
        <v>35.665528491659707</v>
      </c>
      <c r="N44" s="48">
        <f>[1]Ingreso!P77/[1]Ingreso!$H77*100</f>
        <v>0</v>
      </c>
      <c r="O44" s="48">
        <f>[1]Ingreso!Q77/[1]Ingreso!$H77*100</f>
        <v>0.91833752571001215</v>
      </c>
      <c r="P44" s="48">
        <f>[1]Ingreso!R77/[1]Ingreso!$H77*100</f>
        <v>6.2316027572291439</v>
      </c>
      <c r="Q44" s="49">
        <f>[1]Ingreso!S77/[1]Ingreso!$H77*100</f>
        <v>2.8457106843197311</v>
      </c>
    </row>
    <row r="45" spans="1:17" s="3" customFormat="1" ht="11.25">
      <c r="A45" s="38" t="s">
        <v>61</v>
      </c>
      <c r="B45" s="8">
        <f>[1]Ingreso!C78</f>
        <v>381625.66275286523</v>
      </c>
      <c r="C45" s="8">
        <f>[1]Ingreso!D78</f>
        <v>62.37989269709341</v>
      </c>
      <c r="D45" s="9">
        <f>[1]Ingreso!E78</f>
        <v>4.2463755849697691</v>
      </c>
      <c r="E45" s="9">
        <f>[1]Ingreso!F78</f>
        <v>6.143432843905428</v>
      </c>
      <c r="F45" s="8">
        <f>[1]Ingreso!G78</f>
        <v>2064.8389141794569</v>
      </c>
      <c r="G45" s="48">
        <f>[1]Ingreso!I78/[1]Ingreso!$H78*100</f>
        <v>43.666821207317248</v>
      </c>
      <c r="H45" s="48">
        <f>[1]Ingreso!J78/[1]Ingreso!$H78*100</f>
        <v>17.925714065522751</v>
      </c>
      <c r="I45" s="48">
        <f>[1]Ingreso!K78/[1]Ingreso!$H78*100</f>
        <v>1.9785243710354938</v>
      </c>
      <c r="J45" s="48">
        <f>[1]Ingreso!L78/[1]Ingreso!$H78*100</f>
        <v>7.7950052104392595</v>
      </c>
      <c r="K45" s="48">
        <f>[1]Ingreso!M78/[1]Ingreso!$H78*100</f>
        <v>3.1890581801365641</v>
      </c>
      <c r="L45" s="48">
        <f>[1]Ingreso!N78/[1]Ingreso!$H78*100</f>
        <v>12.639794386453316</v>
      </c>
      <c r="M45" s="48">
        <f>[1]Ingreso!O78/[1]Ingreso!$H78*100</f>
        <v>17.463521578980263</v>
      </c>
      <c r="N45" s="48">
        <f>[1]Ingreso!P78/[1]Ingreso!$H78*100</f>
        <v>1.0138987118039628</v>
      </c>
      <c r="O45" s="48">
        <f>[1]Ingreso!Q78/[1]Ingreso!$H78*100</f>
        <v>0.92283398044698206</v>
      </c>
      <c r="P45" s="48">
        <f>[1]Ingreso!R78/[1]Ingreso!$H78*100</f>
        <v>1.3366867541512495</v>
      </c>
      <c r="Q45" s="49">
        <f>[1]Ingreso!S78/[1]Ingreso!$H78*100</f>
        <v>5.3413808358062678</v>
      </c>
    </row>
    <row r="46" spans="1:17" s="3" customFormat="1" ht="6.75" customHeight="1">
      <c r="A46" s="38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</row>
    <row r="47" spans="1:17" s="3" customFormat="1" ht="11.25">
      <c r="A47" s="37" t="s">
        <v>26</v>
      </c>
      <c r="B47" s="46"/>
      <c r="C47" s="46"/>
      <c r="D47" s="47"/>
      <c r="E47" s="47"/>
      <c r="F47" s="46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</row>
    <row r="48" spans="1:17" s="3" customFormat="1" ht="11.25">
      <c r="A48" s="38" t="s">
        <v>55</v>
      </c>
      <c r="B48" s="8">
        <f>[1]Ingreso!C79</f>
        <v>123476.83835305896</v>
      </c>
      <c r="C48" s="12">
        <f>[1]Ingreso!D79</f>
        <v>22.33923597704139</v>
      </c>
      <c r="D48" s="13">
        <f>[1]Ingreso!E79</f>
        <v>3.2371450730189735</v>
      </c>
      <c r="E48" s="13">
        <f>[1]Ingreso!F79</f>
        <v>7.5568026464935185</v>
      </c>
      <c r="F48" s="8">
        <f>[1]Ingreso!G79</f>
        <v>2361.7341314374012</v>
      </c>
      <c r="G48" s="48">
        <f>[1]Ingreso!I79/[1]Ingreso!$H79*100</f>
        <v>56.389510777360883</v>
      </c>
      <c r="H48" s="48">
        <f>[1]Ingreso!J79/[1]Ingreso!$H79*100</f>
        <v>25.003690133599953</v>
      </c>
      <c r="I48" s="48">
        <f>[1]Ingreso!K79/[1]Ingreso!$H79*100</f>
        <v>0</v>
      </c>
      <c r="J48" s="48">
        <f>[1]Ingreso!L79/[1]Ingreso!$H79*100</f>
        <v>0</v>
      </c>
      <c r="K48" s="48">
        <f>[1]Ingreso!M79/[1]Ingreso!$H79*100</f>
        <v>0.55114496718127048</v>
      </c>
      <c r="L48" s="48">
        <f>[1]Ingreso!N79/[1]Ingreso!$H79*100</f>
        <v>8.14477439927904</v>
      </c>
      <c r="M48" s="48">
        <f>[1]Ingreso!O79/[1]Ingreso!$H79*100</f>
        <v>8.8880128325373047</v>
      </c>
      <c r="N48" s="48">
        <f>[1]Ingreso!P79/[1]Ingreso!$H79*100</f>
        <v>1.2465958347941257</v>
      </c>
      <c r="O48" s="48">
        <f>[1]Ingreso!Q79/[1]Ingreso!$H79*100</f>
        <v>0.90907353560797555</v>
      </c>
      <c r="P48" s="48">
        <f>[1]Ingreso!R79/[1]Ingreso!$H79*100</f>
        <v>0.2399838186045658</v>
      </c>
      <c r="Q48" s="49">
        <f>[1]Ingreso!S79/[1]Ingreso!$H79*100</f>
        <v>1.4971513012448261</v>
      </c>
    </row>
    <row r="49" spans="1:17" s="3" customFormat="1" ht="11.25">
      <c r="A49" s="38" t="s">
        <v>56</v>
      </c>
      <c r="B49" s="8">
        <f>[1]Ingreso!C80</f>
        <v>149895.09998821068</v>
      </c>
      <c r="C49" s="8">
        <f>[1]Ingreso!D80</f>
        <v>28.310500847440391</v>
      </c>
      <c r="D49" s="9">
        <f>[1]Ingreso!E80</f>
        <v>4.0485554643759558</v>
      </c>
      <c r="E49" s="9">
        <f>[1]Ingreso!F80</f>
        <v>7.141842507520904</v>
      </c>
      <c r="F49" s="8">
        <f>[1]Ingreso!G80</f>
        <v>2151.8772422054412</v>
      </c>
      <c r="G49" s="48">
        <f>[1]Ingreso!I80/[1]Ingreso!$H80*100</f>
        <v>55.634168322548192</v>
      </c>
      <c r="H49" s="48">
        <f>[1]Ingreso!J80/[1]Ingreso!$H80*100</f>
        <v>34.521548359369831</v>
      </c>
      <c r="I49" s="48">
        <f>[1]Ingreso!K80/[1]Ingreso!$H80*100</f>
        <v>0</v>
      </c>
      <c r="J49" s="48">
        <f>[1]Ingreso!L80/[1]Ingreso!$H80*100</f>
        <v>0</v>
      </c>
      <c r="K49" s="48">
        <f>[1]Ingreso!M80/[1]Ingreso!$H80*100</f>
        <v>0.16485444561758941</v>
      </c>
      <c r="L49" s="48">
        <f>[1]Ingreso!N80/[1]Ingreso!$H80*100</f>
        <v>2.9873700461635582</v>
      </c>
      <c r="M49" s="48">
        <f>[1]Ingreso!O80/[1]Ingreso!$H80*100</f>
        <v>5.0969198813567003</v>
      </c>
      <c r="N49" s="48">
        <f>[1]Ingreso!P80/[1]Ingreso!$H80*100</f>
        <v>0.56310240492532238</v>
      </c>
      <c r="O49" s="48">
        <f>[1]Ingreso!Q80/[1]Ingreso!$H80*100</f>
        <v>1.1128590862135797</v>
      </c>
      <c r="P49" s="48">
        <f>[1]Ingreso!R80/[1]Ingreso!$H80*100</f>
        <v>1.2512084135877177</v>
      </c>
      <c r="Q49" s="49">
        <f>[1]Ingreso!S80/[1]Ingreso!$H80*100</f>
        <v>0.48995664326988864</v>
      </c>
    </row>
    <row r="50" spans="1:17" s="3" customFormat="1" ht="11.25">
      <c r="A50" s="38" t="s">
        <v>57</v>
      </c>
      <c r="B50" s="8">
        <f>[1]Ingreso!C81</f>
        <v>372546.12006629771</v>
      </c>
      <c r="C50" s="8">
        <f>[1]Ingreso!D81</f>
        <v>35.774697581973356</v>
      </c>
      <c r="D50" s="9">
        <f>[1]Ingreso!E81</f>
        <v>4.7524219965626591</v>
      </c>
      <c r="E50" s="9">
        <f>[1]Ingreso!F81</f>
        <v>6.896370848137928</v>
      </c>
      <c r="F50" s="8">
        <f>[1]Ingreso!G81</f>
        <v>2215.712076395509</v>
      </c>
      <c r="G50" s="48">
        <f>[1]Ingreso!I81/[1]Ingreso!$H81*100</f>
        <v>49.764759454129873</v>
      </c>
      <c r="H50" s="48">
        <f>[1]Ingreso!J81/[1]Ingreso!$H81*100</f>
        <v>38.485333096806237</v>
      </c>
      <c r="I50" s="48">
        <f>[1]Ingreso!K81/[1]Ingreso!$H81*100</f>
        <v>2.588150728287714E-2</v>
      </c>
      <c r="J50" s="48">
        <f>[1]Ingreso!L81/[1]Ingreso!$H81*100</f>
        <v>1.3658698370541523E-2</v>
      </c>
      <c r="K50" s="48">
        <f>[1]Ingreso!M81/[1]Ingreso!$H81*100</f>
        <v>0.62639022614252049</v>
      </c>
      <c r="L50" s="48">
        <f>[1]Ingreso!N81/[1]Ingreso!$H81*100</f>
        <v>4.0274300430906873</v>
      </c>
      <c r="M50" s="48">
        <f>[1]Ingreso!O81/[1]Ingreso!$H81*100</f>
        <v>4.8740215031730925</v>
      </c>
      <c r="N50" s="48">
        <f>[1]Ingreso!P81/[1]Ingreso!$H81*100</f>
        <v>0.69817101864656828</v>
      </c>
      <c r="O50" s="48">
        <f>[1]Ingreso!Q81/[1]Ingreso!$H81*100</f>
        <v>1.227244046708915</v>
      </c>
      <c r="P50" s="48">
        <f>[1]Ingreso!R81/[1]Ingreso!$H81*100</f>
        <v>1.4237167255699952</v>
      </c>
      <c r="Q50" s="49">
        <f>[1]Ingreso!S81/[1]Ingreso!$H81*100</f>
        <v>1.5136534113410103</v>
      </c>
    </row>
    <row r="51" spans="1:17" s="3" customFormat="1" ht="11.25">
      <c r="A51" s="38" t="s">
        <v>58</v>
      </c>
      <c r="B51" s="8">
        <f>[1]Ingreso!C82</f>
        <v>367209.89057921915</v>
      </c>
      <c r="C51" s="8">
        <f>[1]Ingreso!D82</f>
        <v>45.687121436978217</v>
      </c>
      <c r="D51" s="9">
        <f>[1]Ingreso!E82</f>
        <v>5.1390242098812839</v>
      </c>
      <c r="E51" s="9">
        <f>[1]Ingreso!F82</f>
        <v>6.7664074106130627</v>
      </c>
      <c r="F51" s="8">
        <f>[1]Ingreso!G82</f>
        <v>2698.0425155030671</v>
      </c>
      <c r="G51" s="52">
        <f>[1]Ingreso!I82/[1]Ingreso!$H82*100</f>
        <v>47.445800674411778</v>
      </c>
      <c r="H51" s="52">
        <f>[1]Ingreso!J82/[1]Ingreso!$H82*100</f>
        <v>45.120109407882367</v>
      </c>
      <c r="I51" s="52">
        <f>[1]Ingreso!K82/[1]Ingreso!$H82*100</f>
        <v>5.9859037211300217E-2</v>
      </c>
      <c r="J51" s="52">
        <f>[1]Ingreso!L82/[1]Ingreso!$H82*100</f>
        <v>5.9414747581167854E-2</v>
      </c>
      <c r="K51" s="52">
        <f>[1]Ingreso!M82/[1]Ingreso!$H82*100</f>
        <v>0.38890229328255083</v>
      </c>
      <c r="L51" s="52">
        <f>[1]Ingreso!N82/[1]Ingreso!$H82*100</f>
        <v>2.7441345481439052</v>
      </c>
      <c r="M51" s="52">
        <f>[1]Ingreso!O82/[1]Ingreso!$H82*100</f>
        <v>2.5429377567568103</v>
      </c>
      <c r="N51" s="52">
        <f>[1]Ingreso!P82/[1]Ingreso!$H82*100</f>
        <v>0.62722068427293021</v>
      </c>
      <c r="O51" s="52">
        <f>[1]Ingreso!Q82/[1]Ingreso!$H82*100</f>
        <v>0.88531185910351651</v>
      </c>
      <c r="P51" s="52">
        <f>[1]Ingreso!R82/[1]Ingreso!$H82*100</f>
        <v>0.83833868889413143</v>
      </c>
      <c r="Q51" s="53">
        <f>[1]Ingreso!S82/[1]Ingreso!$H82*100</f>
        <v>0.4132513015238532</v>
      </c>
    </row>
    <row r="52" spans="1:17" s="3" customFormat="1" ht="11.25">
      <c r="A52" s="44" t="s">
        <v>59</v>
      </c>
      <c r="B52" s="25">
        <f>[1]Ingreso!C83</f>
        <v>809013.69556605211</v>
      </c>
      <c r="C52" s="25">
        <f>[1]Ingreso!D83</f>
        <v>64.722654668553602</v>
      </c>
      <c r="D52" s="35">
        <f>[1]Ingreso!E83</f>
        <v>4.4983556103426938</v>
      </c>
      <c r="E52" s="35">
        <f>[1]Ingreso!F83</f>
        <v>5.7642277273098346</v>
      </c>
      <c r="F52" s="25">
        <f>[1]Ingreso!G83</f>
        <v>2739.0548015213035</v>
      </c>
      <c r="G52" s="54">
        <f>[1]Ingreso!I83/[1]Ingreso!$H83*100</f>
        <v>42.161365413711202</v>
      </c>
      <c r="H52" s="54">
        <f>[1]Ingreso!J83/[1]Ingreso!$H83*100</f>
        <v>39.339775395441819</v>
      </c>
      <c r="I52" s="54">
        <f>[1]Ingreso!K83/[1]Ingreso!$H83*100</f>
        <v>0.7422657650341461</v>
      </c>
      <c r="J52" s="54">
        <f>[1]Ingreso!L83/[1]Ingreso!$H83*100</f>
        <v>3.294762051723759</v>
      </c>
      <c r="K52" s="54">
        <f>[1]Ingreso!M83/[1]Ingreso!$H83*100</f>
        <v>1.7152632013423812</v>
      </c>
      <c r="L52" s="54">
        <f>[1]Ingreso!N83/[1]Ingreso!$H83*100</f>
        <v>5.8277815674628259</v>
      </c>
      <c r="M52" s="54">
        <f>[1]Ingreso!O83/[1]Ingreso!$H83*100</f>
        <v>7.8338038902603992</v>
      </c>
      <c r="N52" s="54">
        <f>[1]Ingreso!P83/[1]Ingreso!$H83*100</f>
        <v>0.55845663981347027</v>
      </c>
      <c r="O52" s="54">
        <f>[1]Ingreso!Q83/[1]Ingreso!$H83*100</f>
        <v>0.96388856595618255</v>
      </c>
      <c r="P52" s="54">
        <f>[1]Ingreso!R83/[1]Ingreso!$H83*100</f>
        <v>1.1796162789681752</v>
      </c>
      <c r="Q52" s="55">
        <f>[1]Ingreso!S83/[1]Ingreso!$H83*100</f>
        <v>2.4383109346427712</v>
      </c>
    </row>
    <row r="53" spans="1:17" ht="4.5" customHeight="1">
      <c r="A53" s="1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</row>
    <row r="54" spans="1:17" s="3" customFormat="1" ht="11.25">
      <c r="A54" s="16" t="str">
        <f>'C01'!A55</f>
        <v>Fuente: Instituto Nacional de Estadística (INE). XLIII Encuesta Permanente de Hogares de Propósitos Múltiples, mayo 2012.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0"/>
      <c r="M54" s="50"/>
      <c r="N54" s="58"/>
      <c r="O54" s="58"/>
      <c r="P54" s="50"/>
      <c r="Q54" s="50"/>
    </row>
    <row r="55" spans="1:17" s="3" customFormat="1" ht="11.25">
      <c r="A55" s="16" t="s">
        <v>27</v>
      </c>
      <c r="B55" s="57"/>
      <c r="C55" s="57"/>
      <c r="D55" s="50"/>
      <c r="E55" s="50"/>
      <c r="F55" s="59" t="s">
        <v>28</v>
      </c>
      <c r="G55" s="57"/>
      <c r="H55" s="57"/>
      <c r="I55" s="57"/>
      <c r="J55" s="57"/>
      <c r="K55" s="60"/>
      <c r="L55" s="50"/>
      <c r="M55" s="50"/>
      <c r="N55" s="58"/>
      <c r="O55" s="58"/>
      <c r="P55" s="50"/>
      <c r="Q55" s="50"/>
    </row>
    <row r="56" spans="1:17" s="3" customFormat="1" ht="11.25">
      <c r="A56" s="16" t="s">
        <v>29</v>
      </c>
      <c r="B56" s="57"/>
      <c r="C56" s="57"/>
      <c r="D56" s="50"/>
      <c r="E56" s="50"/>
      <c r="F56" s="59" t="s">
        <v>30</v>
      </c>
      <c r="G56" s="57"/>
      <c r="H56" s="57"/>
      <c r="I56" s="57"/>
      <c r="J56" s="57"/>
      <c r="K56" s="60"/>
      <c r="L56" s="50"/>
      <c r="M56" s="50"/>
      <c r="N56" s="58"/>
      <c r="O56" s="58"/>
      <c r="P56" s="50"/>
      <c r="Q56" s="50"/>
    </row>
    <row r="57" spans="1:17" s="3" customFormat="1" ht="11.25">
      <c r="A57" s="16" t="s">
        <v>31</v>
      </c>
      <c r="B57" s="57"/>
      <c r="C57" s="57"/>
      <c r="D57" s="57"/>
      <c r="E57" s="57"/>
      <c r="F57" s="57"/>
      <c r="G57" s="50"/>
      <c r="H57" s="57"/>
      <c r="I57" s="57"/>
      <c r="J57" s="57"/>
      <c r="K57" s="60"/>
      <c r="L57" s="50"/>
      <c r="M57" s="50"/>
      <c r="N57" s="58"/>
      <c r="O57" s="58"/>
      <c r="P57" s="50"/>
      <c r="Q57" s="50"/>
    </row>
    <row r="58" spans="1:17"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</row>
    <row r="59" spans="1:17"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</row>
    <row r="60" spans="1:17"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</row>
    <row r="61" spans="1:17"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</row>
    <row r="62" spans="1:17"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</row>
    <row r="63" spans="1:17"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</row>
    <row r="64" spans="1:17"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</row>
    <row r="65" spans="2:17"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</row>
    <row r="66" spans="2:17"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</row>
    <row r="67" spans="2:17"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</row>
    <row r="68" spans="2:17"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</row>
  </sheetData>
  <mergeCells count="10">
    <mergeCell ref="A4:A5"/>
    <mergeCell ref="C4:C5"/>
    <mergeCell ref="D4:D5"/>
    <mergeCell ref="B4:B5"/>
    <mergeCell ref="A1:Q1"/>
    <mergeCell ref="A2:Q2"/>
    <mergeCell ref="A3:Q3"/>
    <mergeCell ref="G4:Q4"/>
    <mergeCell ref="E4:E5"/>
    <mergeCell ref="F4:F5"/>
  </mergeCells>
  <phoneticPr fontId="1" type="noConversion"/>
  <printOptions horizontalCentered="1" verticalCentered="1"/>
  <pageMargins left="0.54" right="0" top="0" bottom="0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Portada</vt:lpstr>
      <vt:lpstr>C01</vt:lpstr>
      <vt:lpstr>C02</vt:lpstr>
    </vt:vector>
  </TitlesOfParts>
  <Company>Cliente de 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Cilente de IBM</dc:creator>
  <cp:lastModifiedBy>wbanegas</cp:lastModifiedBy>
  <cp:lastPrinted>2011-01-20T20:17:28Z</cp:lastPrinted>
  <dcterms:created xsi:type="dcterms:W3CDTF">2007-08-17T16:49:04Z</dcterms:created>
  <dcterms:modified xsi:type="dcterms:W3CDTF">2012-08-21T20:00:40Z</dcterms:modified>
</cp:coreProperties>
</file>