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60" windowWidth="15165" windowHeight="8565"/>
  </bookViews>
  <sheets>
    <sheet name="Portada" sheetId="4" r:id="rId1"/>
    <sheet name="C01" sheetId="5" r:id="rId2"/>
    <sheet name="C02" sheetId="3" r:id="rId3"/>
  </sheets>
  <externalReferences>
    <externalReference r:id="rId4"/>
    <externalReference r:id="rId5"/>
  </externalReferences>
  <calcPr calcId="124519" iterate="1" iterateCount="1000"/>
</workbook>
</file>

<file path=xl/calcChain.xml><?xml version="1.0" encoding="utf-8"?>
<calcChain xmlns="http://schemas.openxmlformats.org/spreadsheetml/2006/main">
  <c r="A55" i="5"/>
  <c r="F6" i="3"/>
  <c r="A54" l="1"/>
  <c r="Q21"/>
  <c r="P21"/>
  <c r="O21"/>
  <c r="N21"/>
  <c r="M21"/>
  <c r="L21"/>
  <c r="K21"/>
  <c r="J21"/>
  <c r="I21"/>
  <c r="H21"/>
  <c r="G21"/>
  <c r="B40"/>
  <c r="B41"/>
  <c r="B42"/>
  <c r="B43"/>
  <c r="B44"/>
  <c r="B45"/>
  <c r="B31"/>
  <c r="B35"/>
  <c r="B36"/>
  <c r="B37"/>
  <c r="B48"/>
  <c r="B49"/>
  <c r="B50"/>
  <c r="B51"/>
  <c r="B52"/>
  <c r="C52"/>
  <c r="D52"/>
  <c r="E52"/>
  <c r="F52"/>
  <c r="G52"/>
  <c r="H52"/>
  <c r="I52"/>
  <c r="J52"/>
  <c r="K52"/>
  <c r="L52"/>
  <c r="M52"/>
  <c r="N52"/>
  <c r="O52"/>
  <c r="P52"/>
  <c r="Q52"/>
  <c r="C45"/>
  <c r="D45"/>
  <c r="E45"/>
  <c r="F45"/>
  <c r="G45"/>
  <c r="H45"/>
  <c r="I45"/>
  <c r="J45"/>
  <c r="K45"/>
  <c r="L45"/>
  <c r="M45"/>
  <c r="N45"/>
  <c r="O45"/>
  <c r="P45"/>
  <c r="Q45"/>
  <c r="C37"/>
  <c r="D37"/>
  <c r="E37"/>
  <c r="F37"/>
  <c r="G37"/>
  <c r="H37"/>
  <c r="I37"/>
  <c r="J37"/>
  <c r="K37"/>
  <c r="L37"/>
  <c r="M37"/>
  <c r="N37"/>
  <c r="O37"/>
  <c r="P37"/>
  <c r="Q37"/>
  <c r="B24"/>
  <c r="B25"/>
  <c r="B26"/>
  <c r="B27"/>
  <c r="B28"/>
  <c r="B16"/>
  <c r="B17"/>
  <c r="B18"/>
  <c r="B19"/>
  <c r="B20"/>
  <c r="B21"/>
  <c r="B9"/>
  <c r="B13"/>
  <c r="C51"/>
  <c r="D51"/>
  <c r="E51"/>
  <c r="F51"/>
  <c r="G51"/>
  <c r="H51"/>
  <c r="I51"/>
  <c r="J51"/>
  <c r="K51"/>
  <c r="L51"/>
  <c r="M51"/>
  <c r="N51"/>
  <c r="O51"/>
  <c r="P51"/>
  <c r="Q51"/>
  <c r="C44"/>
  <c r="D44"/>
  <c r="E44"/>
  <c r="F44"/>
  <c r="G44"/>
  <c r="H44"/>
  <c r="I44"/>
  <c r="J44"/>
  <c r="K44"/>
  <c r="L44"/>
  <c r="M44"/>
  <c r="N44"/>
  <c r="O44"/>
  <c r="P44"/>
  <c r="Q44"/>
  <c r="C28"/>
  <c r="D28"/>
  <c r="E28"/>
  <c r="F28"/>
  <c r="G28"/>
  <c r="H28"/>
  <c r="I28"/>
  <c r="J28"/>
  <c r="K28"/>
  <c r="L28"/>
  <c r="M28"/>
  <c r="N28"/>
  <c r="O28"/>
  <c r="P28"/>
  <c r="Q28"/>
  <c r="C21"/>
  <c r="D21"/>
  <c r="E21"/>
  <c r="F21"/>
  <c r="C13"/>
  <c r="D13"/>
  <c r="E13"/>
  <c r="F13"/>
  <c r="G13"/>
  <c r="H13"/>
  <c r="I13"/>
  <c r="J13"/>
  <c r="K13"/>
  <c r="L13"/>
  <c r="M13"/>
  <c r="N13"/>
  <c r="O13"/>
  <c r="P13"/>
  <c r="Q13"/>
  <c r="B6"/>
  <c r="C6"/>
  <c r="D6"/>
  <c r="E6"/>
  <c r="G6"/>
  <c r="H6"/>
  <c r="I6"/>
  <c r="J6"/>
  <c r="K6"/>
  <c r="L6"/>
  <c r="M6"/>
  <c r="N6"/>
  <c r="O6"/>
  <c r="P6"/>
  <c r="Q6"/>
  <c r="B51" i="5"/>
  <c r="C51"/>
  <c r="D51"/>
  <c r="E51"/>
  <c r="F51"/>
  <c r="G51"/>
  <c r="H51"/>
  <c r="I51"/>
  <c r="J51"/>
  <c r="K51"/>
  <c r="L51"/>
  <c r="M51"/>
  <c r="N51"/>
  <c r="O51"/>
  <c r="P51"/>
  <c r="B52"/>
  <c r="C52"/>
  <c r="D52"/>
  <c r="E52"/>
  <c r="F52"/>
  <c r="G52"/>
  <c r="H52"/>
  <c r="I52"/>
  <c r="J52"/>
  <c r="K52"/>
  <c r="L52"/>
  <c r="M52"/>
  <c r="N52"/>
  <c r="O52"/>
  <c r="P52"/>
  <c r="B53"/>
  <c r="C53"/>
  <c r="D53"/>
  <c r="E53"/>
  <c r="F53"/>
  <c r="G53"/>
  <c r="H53"/>
  <c r="I53"/>
  <c r="J53"/>
  <c r="K53"/>
  <c r="L53"/>
  <c r="M53"/>
  <c r="N53"/>
  <c r="O53"/>
  <c r="P53"/>
  <c r="B54"/>
  <c r="C54"/>
  <c r="D54"/>
  <c r="E54"/>
  <c r="F54"/>
  <c r="G54"/>
  <c r="H54"/>
  <c r="I54"/>
  <c r="J54"/>
  <c r="K54"/>
  <c r="L54"/>
  <c r="M54"/>
  <c r="N54"/>
  <c r="O54"/>
  <c r="P54"/>
  <c r="B47"/>
  <c r="C47"/>
  <c r="D47"/>
  <c r="E47"/>
  <c r="F47"/>
  <c r="G47"/>
  <c r="H47"/>
  <c r="I47"/>
  <c r="J47"/>
  <c r="K47"/>
  <c r="L47"/>
  <c r="M47"/>
  <c r="N47"/>
  <c r="O47"/>
  <c r="P47"/>
  <c r="B50"/>
  <c r="C50"/>
  <c r="D50"/>
  <c r="E50"/>
  <c r="F50"/>
  <c r="G50"/>
  <c r="H50"/>
  <c r="I50"/>
  <c r="J50"/>
  <c r="K50"/>
  <c r="L50"/>
  <c r="M50"/>
  <c r="N50"/>
  <c r="O50"/>
  <c r="P50"/>
  <c r="B43"/>
  <c r="C43"/>
  <c r="D43"/>
  <c r="E43"/>
  <c r="F43"/>
  <c r="G43"/>
  <c r="H43"/>
  <c r="I43"/>
  <c r="J43"/>
  <c r="K43"/>
  <c r="L43"/>
  <c r="M43"/>
  <c r="N43"/>
  <c r="O43"/>
  <c r="P43"/>
  <c r="B44"/>
  <c r="C44"/>
  <c r="D44"/>
  <c r="E44"/>
  <c r="F44"/>
  <c r="G44"/>
  <c r="H44"/>
  <c r="I44"/>
  <c r="J44"/>
  <c r="K44"/>
  <c r="L44"/>
  <c r="M44"/>
  <c r="N44"/>
  <c r="O44"/>
  <c r="P44"/>
  <c r="B45"/>
  <c r="C45"/>
  <c r="D45"/>
  <c r="E45"/>
  <c r="F45"/>
  <c r="G45"/>
  <c r="H45"/>
  <c r="I45"/>
  <c r="J45"/>
  <c r="K45"/>
  <c r="L45"/>
  <c r="M45"/>
  <c r="N45"/>
  <c r="O45"/>
  <c r="P45"/>
  <c r="B46"/>
  <c r="C46"/>
  <c r="D46"/>
  <c r="E46"/>
  <c r="F46"/>
  <c r="G46"/>
  <c r="H46"/>
  <c r="I46"/>
  <c r="J46"/>
  <c r="K46"/>
  <c r="L46"/>
  <c r="M46"/>
  <c r="N46"/>
  <c r="O46"/>
  <c r="P46"/>
  <c r="B42"/>
  <c r="C42"/>
  <c r="D42"/>
  <c r="E42"/>
  <c r="F42"/>
  <c r="G42"/>
  <c r="H42"/>
  <c r="I42"/>
  <c r="J42"/>
  <c r="K42"/>
  <c r="L42"/>
  <c r="M42"/>
  <c r="N42"/>
  <c r="O42"/>
  <c r="P42"/>
  <c r="B39"/>
  <c r="C39"/>
  <c r="D39"/>
  <c r="E39"/>
  <c r="F39"/>
  <c r="G39"/>
  <c r="H39"/>
  <c r="I39"/>
  <c r="J39"/>
  <c r="K39"/>
  <c r="L39"/>
  <c r="M39"/>
  <c r="N39"/>
  <c r="O39"/>
  <c r="P39"/>
  <c r="G48" i="3"/>
  <c r="H48"/>
  <c r="I48"/>
  <c r="J48"/>
  <c r="K48"/>
  <c r="L48"/>
  <c r="M48"/>
  <c r="N48"/>
  <c r="O48"/>
  <c r="P48"/>
  <c r="Q48"/>
  <c r="G49"/>
  <c r="H49"/>
  <c r="I49"/>
  <c r="J49"/>
  <c r="K49"/>
  <c r="L49"/>
  <c r="M49"/>
  <c r="N49"/>
  <c r="O49"/>
  <c r="P49"/>
  <c r="Q49"/>
  <c r="G50"/>
  <c r="H50"/>
  <c r="I50"/>
  <c r="J50"/>
  <c r="K50"/>
  <c r="L50"/>
  <c r="M50"/>
  <c r="N50"/>
  <c r="O50"/>
  <c r="P50"/>
  <c r="Q50"/>
  <c r="G40"/>
  <c r="H40"/>
  <c r="I40"/>
  <c r="J40"/>
  <c r="K40"/>
  <c r="L40"/>
  <c r="M40"/>
  <c r="N40"/>
  <c r="O40"/>
  <c r="P40"/>
  <c r="Q40"/>
  <c r="G41"/>
  <c r="H41"/>
  <c r="I41"/>
  <c r="J41"/>
  <c r="K41"/>
  <c r="L41"/>
  <c r="M41"/>
  <c r="N41"/>
  <c r="O41"/>
  <c r="P41"/>
  <c r="Q41"/>
  <c r="G42"/>
  <c r="H42"/>
  <c r="I42"/>
  <c r="J42"/>
  <c r="K42"/>
  <c r="L42"/>
  <c r="M42"/>
  <c r="N42"/>
  <c r="O42"/>
  <c r="P42"/>
  <c r="Q42"/>
  <c r="G43"/>
  <c r="H43"/>
  <c r="I43"/>
  <c r="J43"/>
  <c r="K43"/>
  <c r="L43"/>
  <c r="M43"/>
  <c r="N43"/>
  <c r="O43"/>
  <c r="P43"/>
  <c r="Q43"/>
  <c r="G31"/>
  <c r="H31"/>
  <c r="I31"/>
  <c r="J31"/>
  <c r="K31"/>
  <c r="L31"/>
  <c r="M31"/>
  <c r="N31"/>
  <c r="O31"/>
  <c r="P31"/>
  <c r="Q31"/>
  <c r="G32"/>
  <c r="H32"/>
  <c r="I32"/>
  <c r="J32"/>
  <c r="K32"/>
  <c r="L32"/>
  <c r="M32"/>
  <c r="N32"/>
  <c r="O32"/>
  <c r="P32"/>
  <c r="Q32"/>
  <c r="G33"/>
  <c r="H33"/>
  <c r="I33"/>
  <c r="J33"/>
  <c r="K33"/>
  <c r="L33"/>
  <c r="M33"/>
  <c r="N33"/>
  <c r="O33"/>
  <c r="P33"/>
  <c r="Q33"/>
  <c r="G34"/>
  <c r="H34"/>
  <c r="I34"/>
  <c r="J34"/>
  <c r="K34"/>
  <c r="L34"/>
  <c r="M34"/>
  <c r="N34"/>
  <c r="O34"/>
  <c r="P34"/>
  <c r="Q34"/>
  <c r="G35"/>
  <c r="H35"/>
  <c r="I35"/>
  <c r="J35"/>
  <c r="K35"/>
  <c r="L35"/>
  <c r="M35"/>
  <c r="N35"/>
  <c r="O35"/>
  <c r="P35"/>
  <c r="Q35"/>
  <c r="G36"/>
  <c r="H36"/>
  <c r="I36"/>
  <c r="J36"/>
  <c r="K36"/>
  <c r="L36"/>
  <c r="M36"/>
  <c r="N36"/>
  <c r="O36"/>
  <c r="P36"/>
  <c r="Q36"/>
  <c r="G24"/>
  <c r="H24"/>
  <c r="I24"/>
  <c r="J24"/>
  <c r="K24"/>
  <c r="L24"/>
  <c r="M24"/>
  <c r="N24"/>
  <c r="O24"/>
  <c r="P24"/>
  <c r="Q24"/>
  <c r="G25"/>
  <c r="H25"/>
  <c r="I25"/>
  <c r="J25"/>
  <c r="K25"/>
  <c r="L25"/>
  <c r="M25"/>
  <c r="N25"/>
  <c r="O25"/>
  <c r="P25"/>
  <c r="Q25"/>
  <c r="G26"/>
  <c r="H26"/>
  <c r="I26"/>
  <c r="J26"/>
  <c r="K26"/>
  <c r="L26"/>
  <c r="M26"/>
  <c r="N26"/>
  <c r="O26"/>
  <c r="P26"/>
  <c r="Q26"/>
  <c r="G27"/>
  <c r="H27"/>
  <c r="I27"/>
  <c r="J27"/>
  <c r="K27"/>
  <c r="L27"/>
  <c r="M27"/>
  <c r="N27"/>
  <c r="O27"/>
  <c r="P27"/>
  <c r="Q27"/>
  <c r="G16"/>
  <c r="H16"/>
  <c r="I16"/>
  <c r="J16"/>
  <c r="K16"/>
  <c r="L16"/>
  <c r="M16"/>
  <c r="N16"/>
  <c r="O16"/>
  <c r="P16"/>
  <c r="Q16"/>
  <c r="G17"/>
  <c r="H17"/>
  <c r="I17"/>
  <c r="J17"/>
  <c r="K17"/>
  <c r="L17"/>
  <c r="M17"/>
  <c r="N17"/>
  <c r="O17"/>
  <c r="P17"/>
  <c r="Q17"/>
  <c r="G18"/>
  <c r="H18"/>
  <c r="I18"/>
  <c r="J18"/>
  <c r="K18"/>
  <c r="L18"/>
  <c r="M18"/>
  <c r="N18"/>
  <c r="O18"/>
  <c r="P18"/>
  <c r="Q18"/>
  <c r="G19"/>
  <c r="H19"/>
  <c r="I19"/>
  <c r="J19"/>
  <c r="K19"/>
  <c r="L19"/>
  <c r="M19"/>
  <c r="N19"/>
  <c r="O19"/>
  <c r="P19"/>
  <c r="Q19"/>
  <c r="G20"/>
  <c r="H20"/>
  <c r="I20"/>
  <c r="J20"/>
  <c r="K20"/>
  <c r="L20"/>
  <c r="M20"/>
  <c r="N20"/>
  <c r="O20"/>
  <c r="P20"/>
  <c r="Q20"/>
  <c r="Q12"/>
  <c r="P12"/>
  <c r="O12"/>
  <c r="N12"/>
  <c r="M12"/>
  <c r="L12"/>
  <c r="K12"/>
  <c r="J12"/>
  <c r="I12"/>
  <c r="H12"/>
  <c r="G12"/>
  <c r="Q11"/>
  <c r="P11"/>
  <c r="O11"/>
  <c r="N11"/>
  <c r="M11"/>
  <c r="L11"/>
  <c r="K11"/>
  <c r="J11"/>
  <c r="I11"/>
  <c r="H11"/>
  <c r="G11"/>
  <c r="Q10"/>
  <c r="P10"/>
  <c r="O10"/>
  <c r="N10"/>
  <c r="M10"/>
  <c r="L10"/>
  <c r="K10"/>
  <c r="J10"/>
  <c r="I10"/>
  <c r="H10"/>
  <c r="G10"/>
  <c r="Q9"/>
  <c r="P9"/>
  <c r="O9"/>
  <c r="N9"/>
  <c r="M9"/>
  <c r="L9"/>
  <c r="K9"/>
  <c r="J9"/>
  <c r="I9"/>
  <c r="H9"/>
  <c r="G9"/>
  <c r="C48"/>
  <c r="D48"/>
  <c r="E48"/>
  <c r="F48"/>
  <c r="C49"/>
  <c r="D49"/>
  <c r="E49"/>
  <c r="F49"/>
  <c r="C50"/>
  <c r="D50"/>
  <c r="E50"/>
  <c r="F50"/>
  <c r="C40"/>
  <c r="D40"/>
  <c r="E40"/>
  <c r="F40"/>
  <c r="C41"/>
  <c r="D41"/>
  <c r="E41"/>
  <c r="F41"/>
  <c r="C42"/>
  <c r="D42"/>
  <c r="E42"/>
  <c r="F42"/>
  <c r="C43"/>
  <c r="D43"/>
  <c r="E43"/>
  <c r="F43"/>
  <c r="C31"/>
  <c r="D31"/>
  <c r="E31"/>
  <c r="F31"/>
  <c r="B32"/>
  <c r="C32"/>
  <c r="D32"/>
  <c r="E32"/>
  <c r="F32"/>
  <c r="B33"/>
  <c r="C33"/>
  <c r="D33"/>
  <c r="E33"/>
  <c r="F33"/>
  <c r="B34"/>
  <c r="C34"/>
  <c r="D34"/>
  <c r="E34"/>
  <c r="F34"/>
  <c r="C35"/>
  <c r="D35"/>
  <c r="E35"/>
  <c r="F35"/>
  <c r="C36"/>
  <c r="D36"/>
  <c r="E36"/>
  <c r="F36"/>
  <c r="C24"/>
  <c r="D24"/>
  <c r="E24"/>
  <c r="F24"/>
  <c r="C25"/>
  <c r="D25"/>
  <c r="E25"/>
  <c r="F25"/>
  <c r="C26"/>
  <c r="D26"/>
  <c r="E26"/>
  <c r="F26"/>
  <c r="C27"/>
  <c r="D27"/>
  <c r="E27"/>
  <c r="F27"/>
  <c r="C16"/>
  <c r="D16"/>
  <c r="E16"/>
  <c r="F16"/>
  <c r="C17"/>
  <c r="D17"/>
  <c r="E17"/>
  <c r="F17"/>
  <c r="C18"/>
  <c r="D18"/>
  <c r="E18"/>
  <c r="F18"/>
  <c r="C19"/>
  <c r="D19"/>
  <c r="E19"/>
  <c r="F19"/>
  <c r="C20"/>
  <c r="D20"/>
  <c r="E20"/>
  <c r="F20"/>
  <c r="C9"/>
  <c r="D9"/>
  <c r="E9"/>
  <c r="F9"/>
  <c r="B10"/>
  <c r="C10"/>
  <c r="D10"/>
  <c r="E10"/>
  <c r="F10"/>
  <c r="B11"/>
  <c r="C11"/>
  <c r="D11"/>
  <c r="E11"/>
  <c r="F11"/>
  <c r="B12"/>
  <c r="C12"/>
  <c r="D12"/>
  <c r="E12"/>
  <c r="F12"/>
  <c r="B33" i="5"/>
  <c r="C33"/>
  <c r="D33"/>
  <c r="E33"/>
  <c r="F33"/>
  <c r="G33"/>
  <c r="H33"/>
  <c r="I33"/>
  <c r="J33"/>
  <c r="K33"/>
  <c r="L33"/>
  <c r="M33"/>
  <c r="N33"/>
  <c r="O33"/>
  <c r="P33"/>
  <c r="B34"/>
  <c r="C34"/>
  <c r="D34"/>
  <c r="E34"/>
  <c r="F34"/>
  <c r="G34"/>
  <c r="H34"/>
  <c r="I34"/>
  <c r="J34"/>
  <c r="K34"/>
  <c r="L34"/>
  <c r="M34"/>
  <c r="N34"/>
  <c r="O34"/>
  <c r="P34"/>
  <c r="B35"/>
  <c r="C35"/>
  <c r="D35"/>
  <c r="E35"/>
  <c r="F35"/>
  <c r="G35"/>
  <c r="H35"/>
  <c r="I35"/>
  <c r="J35"/>
  <c r="K35"/>
  <c r="L35"/>
  <c r="M35"/>
  <c r="N35"/>
  <c r="O35"/>
  <c r="P35"/>
  <c r="B36"/>
  <c r="C36"/>
  <c r="D36"/>
  <c r="E36"/>
  <c r="F36"/>
  <c r="G36"/>
  <c r="H36"/>
  <c r="I36"/>
  <c r="J36"/>
  <c r="K36"/>
  <c r="L36"/>
  <c r="M36"/>
  <c r="N36"/>
  <c r="O36"/>
  <c r="P36"/>
  <c r="B37"/>
  <c r="C37"/>
  <c r="D37"/>
  <c r="E37"/>
  <c r="F37"/>
  <c r="G37"/>
  <c r="H37"/>
  <c r="I37"/>
  <c r="J37"/>
  <c r="K37"/>
  <c r="L37"/>
  <c r="M37"/>
  <c r="N37"/>
  <c r="O37"/>
  <c r="P37"/>
  <c r="B38"/>
  <c r="C38"/>
  <c r="D38"/>
  <c r="E38"/>
  <c r="F38"/>
  <c r="G38"/>
  <c r="H38"/>
  <c r="I38"/>
  <c r="J38"/>
  <c r="K38"/>
  <c r="L38"/>
  <c r="M38"/>
  <c r="N38"/>
  <c r="O38"/>
  <c r="P38"/>
  <c r="B26"/>
  <c r="C26"/>
  <c r="D26"/>
  <c r="E26"/>
  <c r="F26"/>
  <c r="G26"/>
  <c r="H26"/>
  <c r="I26"/>
  <c r="J26"/>
  <c r="K26"/>
  <c r="L26"/>
  <c r="M26"/>
  <c r="N26"/>
  <c r="O26"/>
  <c r="P26"/>
  <c r="B27"/>
  <c r="C27"/>
  <c r="D27"/>
  <c r="E27"/>
  <c r="F27"/>
  <c r="G27"/>
  <c r="H27"/>
  <c r="I27"/>
  <c r="J27"/>
  <c r="K27"/>
  <c r="L27"/>
  <c r="M27"/>
  <c r="N27"/>
  <c r="O27"/>
  <c r="P27"/>
  <c r="B28"/>
  <c r="C28"/>
  <c r="D28"/>
  <c r="E28"/>
  <c r="F28"/>
  <c r="G28"/>
  <c r="H28"/>
  <c r="I28"/>
  <c r="J28"/>
  <c r="K28"/>
  <c r="L28"/>
  <c r="M28"/>
  <c r="N28"/>
  <c r="O28"/>
  <c r="P28"/>
  <c r="B29"/>
  <c r="C29"/>
  <c r="D29"/>
  <c r="E29"/>
  <c r="F29"/>
  <c r="G29"/>
  <c r="H29"/>
  <c r="I29"/>
  <c r="J29"/>
  <c r="K29"/>
  <c r="L29"/>
  <c r="M29"/>
  <c r="N29"/>
  <c r="O29"/>
  <c r="P29"/>
  <c r="B30"/>
  <c r="C30"/>
  <c r="D30"/>
  <c r="E30"/>
  <c r="F30"/>
  <c r="G30"/>
  <c r="H30"/>
  <c r="I30"/>
  <c r="J30"/>
  <c r="K30"/>
  <c r="L30"/>
  <c r="M30"/>
  <c r="N30"/>
  <c r="O30"/>
  <c r="P30"/>
  <c r="B18"/>
  <c r="C18"/>
  <c r="D18"/>
  <c r="E18"/>
  <c r="F18"/>
  <c r="G18"/>
  <c r="H18"/>
  <c r="I18"/>
  <c r="J18"/>
  <c r="K18"/>
  <c r="L18"/>
  <c r="M18"/>
  <c r="N18"/>
  <c r="O18"/>
  <c r="P18"/>
  <c r="B19"/>
  <c r="C19"/>
  <c r="D19"/>
  <c r="E19"/>
  <c r="F19"/>
  <c r="G19"/>
  <c r="H19"/>
  <c r="I19"/>
  <c r="J19"/>
  <c r="K19"/>
  <c r="L19"/>
  <c r="M19"/>
  <c r="N19"/>
  <c r="O19"/>
  <c r="P19"/>
  <c r="B20"/>
  <c r="C20"/>
  <c r="D20"/>
  <c r="E20"/>
  <c r="F20"/>
  <c r="G20"/>
  <c r="H20"/>
  <c r="I20"/>
  <c r="J20"/>
  <c r="K20"/>
  <c r="L20"/>
  <c r="M20"/>
  <c r="N20"/>
  <c r="O20"/>
  <c r="P20"/>
  <c r="B21"/>
  <c r="C21"/>
  <c r="D21"/>
  <c r="E21"/>
  <c r="F21"/>
  <c r="G21"/>
  <c r="H21"/>
  <c r="I21"/>
  <c r="J21"/>
  <c r="K21"/>
  <c r="L21"/>
  <c r="M21"/>
  <c r="N21"/>
  <c r="O21"/>
  <c r="P21"/>
  <c r="B22"/>
  <c r="C22"/>
  <c r="D22"/>
  <c r="E22"/>
  <c r="F22"/>
  <c r="G22"/>
  <c r="H22"/>
  <c r="I22"/>
  <c r="J22"/>
  <c r="K22"/>
  <c r="L22"/>
  <c r="M22"/>
  <c r="N22"/>
  <c r="O22"/>
  <c r="P22"/>
  <c r="B23"/>
  <c r="C23"/>
  <c r="D23"/>
  <c r="E23"/>
  <c r="F23"/>
  <c r="G23"/>
  <c r="H23"/>
  <c r="I23"/>
  <c r="J23"/>
  <c r="K23"/>
  <c r="L23"/>
  <c r="M23"/>
  <c r="N23"/>
  <c r="O23"/>
  <c r="P23"/>
  <c r="B11"/>
  <c r="C11"/>
  <c r="D11"/>
  <c r="E11"/>
  <c r="F11"/>
  <c r="G11"/>
  <c r="H11"/>
  <c r="I11"/>
  <c r="J11"/>
  <c r="K11"/>
  <c r="L11"/>
  <c r="M11"/>
  <c r="N11"/>
  <c r="O11"/>
  <c r="P11"/>
  <c r="B12"/>
  <c r="C12"/>
  <c r="D12"/>
  <c r="E12"/>
  <c r="F12"/>
  <c r="G12"/>
  <c r="H12"/>
  <c r="I12"/>
  <c r="J12"/>
  <c r="K12"/>
  <c r="L12"/>
  <c r="M12"/>
  <c r="N12"/>
  <c r="O12"/>
  <c r="P12"/>
  <c r="B13"/>
  <c r="C13"/>
  <c r="D13"/>
  <c r="E13"/>
  <c r="F13"/>
  <c r="G13"/>
  <c r="H13"/>
  <c r="I13"/>
  <c r="J13"/>
  <c r="K13"/>
  <c r="L13"/>
  <c r="M13"/>
  <c r="N13"/>
  <c r="O13"/>
  <c r="P13"/>
  <c r="B14"/>
  <c r="C14"/>
  <c r="D14"/>
  <c r="E14"/>
  <c r="F14"/>
  <c r="G14"/>
  <c r="H14"/>
  <c r="I14"/>
  <c r="J14"/>
  <c r="K14"/>
  <c r="L14"/>
  <c r="M14"/>
  <c r="N14"/>
  <c r="O14"/>
  <c r="P14"/>
  <c r="B15"/>
  <c r="C15"/>
  <c r="D15"/>
  <c r="E15"/>
  <c r="F15"/>
  <c r="G15"/>
  <c r="H15"/>
  <c r="I15"/>
  <c r="J15"/>
  <c r="K15"/>
  <c r="L15"/>
  <c r="M15"/>
  <c r="N15"/>
  <c r="O15"/>
  <c r="P15"/>
  <c r="B8"/>
  <c r="C8"/>
  <c r="D8"/>
  <c r="E8"/>
  <c r="F8"/>
  <c r="G8"/>
  <c r="H8"/>
  <c r="I8"/>
  <c r="J8"/>
  <c r="K8"/>
  <c r="L8"/>
  <c r="M8"/>
  <c r="N8"/>
  <c r="O8"/>
  <c r="P8"/>
</calcChain>
</file>

<file path=xl/sharedStrings.xml><?xml version="1.0" encoding="utf-8"?>
<sst xmlns="http://schemas.openxmlformats.org/spreadsheetml/2006/main" count="135" uniqueCount="74">
  <si>
    <t>Edad Prom.</t>
  </si>
  <si>
    <t>Lps/mes/persona</t>
  </si>
  <si>
    <t>AEP</t>
  </si>
  <si>
    <t>Salario</t>
  </si>
  <si>
    <t>Cta. Propia</t>
  </si>
  <si>
    <t>Fuente de Ingresos   ( % )</t>
  </si>
  <si>
    <t>Categorías</t>
  </si>
  <si>
    <t>Alquileres</t>
  </si>
  <si>
    <t>Ayud. Fam</t>
  </si>
  <si>
    <t>Ayud. Part</t>
  </si>
  <si>
    <t>No.  Hogares</t>
  </si>
  <si>
    <t>quintil de ingreso, nivel educativo, categoría ocupacional, rama de actividad y rango de edad del jefe de hogar</t>
  </si>
  <si>
    <t>Cuadro No. 2. Fuente de ingreso de los hogares , edad del jefe, tamaño del hogar, años de estudio del jefe, según dominio,</t>
  </si>
  <si>
    <t>TH 1/</t>
  </si>
  <si>
    <t>Ingreso Percapita 2/</t>
  </si>
  <si>
    <t>Pensión</t>
  </si>
  <si>
    <t>quintil de ingreso, nivel educativo, categoría ocupacional, rama de actividad y rangos de edad del jefe de hogar, edad promedio del jefe</t>
  </si>
  <si>
    <t>Total</t>
  </si>
  <si>
    <t>Hombre</t>
  </si>
  <si>
    <t>Mujer</t>
  </si>
  <si>
    <t xml:space="preserve">No. de Hogares </t>
  </si>
  <si>
    <t>Dominios</t>
  </si>
  <si>
    <t>Quintil de Ingreso del Hogar</t>
  </si>
  <si>
    <t>Nivel de Educativo del Jefe</t>
  </si>
  <si>
    <t>Categoría Ocupacional del Jefe</t>
  </si>
  <si>
    <t>Rama de Actividad del Jefe</t>
  </si>
  <si>
    <t>Rango de Edad del Jefe</t>
  </si>
  <si>
    <t>1/ TH : Tamaño del Hogar</t>
  </si>
  <si>
    <t>3/ Jefe del hogar sin categoría ocupacional</t>
  </si>
  <si>
    <t>2/ Usa como denominador hogares que reportaron ingresos</t>
  </si>
  <si>
    <t>4/ Jefe del hogar sin rama de actividad</t>
  </si>
  <si>
    <t>AEP: Años de Estudio Promedio</t>
  </si>
  <si>
    <t>Urbano</t>
  </si>
  <si>
    <t>San Pedro Sula</t>
  </si>
  <si>
    <t>Resto Urbano</t>
  </si>
  <si>
    <t>Rural</t>
  </si>
  <si>
    <t>Quintil 1</t>
  </si>
  <si>
    <t>Quintil 2</t>
  </si>
  <si>
    <t>Quintil 3</t>
  </si>
  <si>
    <t>Quintil 4</t>
  </si>
  <si>
    <t>Quintil 5</t>
  </si>
  <si>
    <t>No Declaran Ingresos</t>
  </si>
  <si>
    <t>Sin Nivel</t>
  </si>
  <si>
    <t>Primaria</t>
  </si>
  <si>
    <t>Secundaria</t>
  </si>
  <si>
    <t>Superior</t>
  </si>
  <si>
    <t>Asalariado</t>
  </si>
  <si>
    <t>Empleado Publico</t>
  </si>
  <si>
    <t>Empleado Privado</t>
  </si>
  <si>
    <t>Empleada Domestica</t>
  </si>
  <si>
    <t>Cuenta Propia</t>
  </si>
  <si>
    <t>Trabajador no Remunerado</t>
  </si>
  <si>
    <t>Rama Primaria</t>
  </si>
  <si>
    <t>Rama Secundaria</t>
  </si>
  <si>
    <t>Rama Terciaria</t>
  </si>
  <si>
    <t>De Menos de 25 Años</t>
  </si>
  <si>
    <t>De 26 - 30 Años</t>
  </si>
  <si>
    <t>De 31 - 40 Años</t>
  </si>
  <si>
    <t>De 41 - 50 Años</t>
  </si>
  <si>
    <t>De 50 y mas Años</t>
  </si>
  <si>
    <t>Inactivo</t>
  </si>
  <si>
    <t>Inactivos</t>
  </si>
  <si>
    <t>Total Nacional</t>
  </si>
  <si>
    <t>Distrito Central</t>
  </si>
  <si>
    <t>No sabe, no responde</t>
  </si>
  <si>
    <t>Ns/Nr</t>
  </si>
  <si>
    <t>Busca Trabajo por primera vez</t>
  </si>
  <si>
    <t>Jubilación</t>
  </si>
  <si>
    <t>Remesas</t>
  </si>
  <si>
    <t>Educación</t>
  </si>
  <si>
    <t>Bonos</t>
  </si>
  <si>
    <t>otros</t>
  </si>
  <si>
    <t>Dominio</t>
  </si>
  <si>
    <t>Cuadro No. 1. Ingreso promedio de los hogares por sexo del jefe del hogar, tamaño del hogar, años de estudio promedio, según dominio,</t>
  </si>
</sst>
</file>

<file path=xl/styles.xml><?xml version="1.0" encoding="utf-8"?>
<styleSheet xmlns="http://schemas.openxmlformats.org/spreadsheetml/2006/main">
  <numFmts count="5">
    <numFmt numFmtId="164" formatCode="_-* #,##0.00_-;\-* #,##0.00_-;_-* &quot;-&quot;??_-;_-@_-"/>
    <numFmt numFmtId="165" formatCode="_-* #,##0.0_-;\-* #,##0.0_-;_-* &quot;-&quot;??_-;_-@_-"/>
    <numFmt numFmtId="166" formatCode="_-* #,##0.0_-;\-* #,##0.0_-;_-* &quot;-&quot;?_-;_-@_-"/>
    <numFmt numFmtId="167" formatCode="_-* #,##0_-;\-* #,##0_-;_-* &quot;-&quot;??_-;_-@_-"/>
    <numFmt numFmtId="168" formatCode="0.0"/>
  </numFmts>
  <fonts count="9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 val="singleAccounting"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Arial"/>
      <family val="2"/>
    </font>
    <font>
      <u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" fillId="0" borderId="0"/>
  </cellStyleXfs>
  <cellXfs count="76">
    <xf numFmtId="0" fontId="0" fillId="0" borderId="0" xfId="0"/>
    <xf numFmtId="165" fontId="1" fillId="0" borderId="0" xfId="5" applyNumberFormat="1" applyBorder="1"/>
    <xf numFmtId="165" fontId="1" fillId="0" borderId="0" xfId="4" applyNumberFormat="1"/>
    <xf numFmtId="0" fontId="1" fillId="0" borderId="0" xfId="9"/>
    <xf numFmtId="0" fontId="2" fillId="0" borderId="0" xfId="9" applyFont="1" applyAlignment="1">
      <alignment horizontal="center"/>
    </xf>
    <xf numFmtId="167" fontId="2" fillId="0" borderId="0" xfId="4" applyNumberFormat="1" applyFont="1" applyFill="1" applyBorder="1" applyAlignment="1">
      <alignment horizontal="left" indent="1"/>
    </xf>
    <xf numFmtId="165" fontId="2" fillId="0" borderId="0" xfId="4" applyNumberFormat="1" applyFont="1" applyFill="1" applyBorder="1" applyAlignment="1">
      <alignment horizontal="left" indent="1"/>
    </xf>
    <xf numFmtId="167" fontId="1" fillId="0" borderId="0" xfId="4" applyNumberFormat="1"/>
    <xf numFmtId="167" fontId="3" fillId="0" borderId="0" xfId="4" applyNumberFormat="1" applyFont="1" applyFill="1" applyBorder="1"/>
    <xf numFmtId="165" fontId="3" fillId="0" borderId="0" xfId="4" applyNumberFormat="1" applyFont="1" applyFill="1" applyBorder="1"/>
    <xf numFmtId="167" fontId="3" fillId="0" borderId="0" xfId="4" applyNumberFormat="1" applyFont="1"/>
    <xf numFmtId="165" fontId="3" fillId="0" borderId="0" xfId="4" applyNumberFormat="1" applyFont="1"/>
    <xf numFmtId="167" fontId="3" fillId="0" borderId="0" xfId="4" applyNumberFormat="1" applyFont="1" applyFill="1" applyBorder="1" applyAlignment="1">
      <alignment horizontal="center"/>
    </xf>
    <xf numFmtId="165" fontId="3" fillId="0" borderId="0" xfId="4" applyNumberFormat="1" applyFont="1" applyFill="1" applyBorder="1" applyAlignment="1">
      <alignment horizontal="center"/>
    </xf>
    <xf numFmtId="167" fontId="3" fillId="0" borderId="0" xfId="4" applyNumberFormat="1" applyFont="1" applyFill="1"/>
    <xf numFmtId="165" fontId="3" fillId="0" borderId="0" xfId="4" applyNumberFormat="1" applyFont="1" applyFill="1"/>
    <xf numFmtId="0" fontId="5" fillId="0" borderId="0" xfId="9" applyFont="1" applyFill="1" applyBorder="1" applyAlignment="1">
      <alignment horizontal="left" indent="1"/>
    </xf>
    <xf numFmtId="0" fontId="6" fillId="0" borderId="0" xfId="9" applyFont="1"/>
    <xf numFmtId="165" fontId="1" fillId="0" borderId="0" xfId="9" applyNumberFormat="1"/>
    <xf numFmtId="0" fontId="5" fillId="0" borderId="0" xfId="9" applyFont="1"/>
    <xf numFmtId="0" fontId="6" fillId="0" borderId="0" xfId="9" applyFont="1" applyBorder="1"/>
    <xf numFmtId="0" fontId="1" fillId="0" borderId="0" xfId="9" applyBorder="1"/>
    <xf numFmtId="168" fontId="2" fillId="0" borderId="0" xfId="4" applyNumberFormat="1" applyFont="1" applyFill="1" applyBorder="1" applyAlignment="1">
      <alignment horizontal="left" indent="1"/>
    </xf>
    <xf numFmtId="168" fontId="1" fillId="0" borderId="0" xfId="9" applyNumberFormat="1"/>
    <xf numFmtId="168" fontId="1" fillId="0" borderId="0" xfId="4" applyNumberFormat="1"/>
    <xf numFmtId="167" fontId="3" fillId="0" borderId="1" xfId="4" applyNumberFormat="1" applyFont="1" applyFill="1" applyBorder="1"/>
    <xf numFmtId="165" fontId="7" fillId="0" borderId="0" xfId="1" applyNumberFormat="1" applyFont="1" applyBorder="1"/>
    <xf numFmtId="165" fontId="2" fillId="0" borderId="0" xfId="1" applyNumberFormat="1" applyFont="1" applyBorder="1" applyAlignment="1">
      <alignment horizontal="left" indent="1"/>
    </xf>
    <xf numFmtId="167" fontId="1" fillId="0" borderId="0" xfId="1" applyNumberFormat="1" applyFont="1" applyBorder="1" applyAlignment="1">
      <alignment horizontal="left" indent="2"/>
    </xf>
    <xf numFmtId="167" fontId="1" fillId="0" borderId="0" xfId="1" applyNumberFormat="1" applyFont="1" applyBorder="1" applyAlignment="1">
      <alignment horizontal="left" indent="3"/>
    </xf>
    <xf numFmtId="0" fontId="2" fillId="0" borderId="0" xfId="6" applyFont="1" applyBorder="1" applyAlignment="1">
      <alignment horizontal="left" indent="1"/>
    </xf>
    <xf numFmtId="167" fontId="2" fillId="0" borderId="0" xfId="1" applyNumberFormat="1" applyFont="1" applyBorder="1" applyAlignment="1">
      <alignment horizontal="left" indent="1"/>
    </xf>
    <xf numFmtId="49" fontId="1" fillId="0" borderId="0" xfId="1" applyNumberFormat="1" applyFont="1" applyBorder="1" applyAlignment="1">
      <alignment horizontal="left" indent="3"/>
    </xf>
    <xf numFmtId="165" fontId="2" fillId="0" borderId="0" xfId="1" applyNumberFormat="1" applyFont="1" applyBorder="1" applyAlignment="1">
      <alignment horizontal="left" indent="2"/>
    </xf>
    <xf numFmtId="167" fontId="1" fillId="0" borderId="1" xfId="1" applyNumberFormat="1" applyFont="1" applyBorder="1" applyAlignment="1">
      <alignment horizontal="left" indent="2"/>
    </xf>
    <xf numFmtId="165" fontId="3" fillId="0" borderId="1" xfId="4" applyNumberFormat="1" applyFont="1" applyFill="1" applyBorder="1"/>
    <xf numFmtId="165" fontId="7" fillId="0" borderId="0" xfId="2" applyNumberFormat="1" applyFont="1" applyBorder="1"/>
    <xf numFmtId="165" fontId="2" fillId="0" borderId="0" xfId="2" applyNumberFormat="1" applyFont="1" applyBorder="1" applyAlignment="1">
      <alignment horizontal="left" indent="1"/>
    </xf>
    <xf numFmtId="167" fontId="1" fillId="0" borderId="0" xfId="2" applyNumberFormat="1" applyFont="1" applyBorder="1" applyAlignment="1">
      <alignment horizontal="left" indent="2"/>
    </xf>
    <xf numFmtId="167" fontId="1" fillId="0" borderId="0" xfId="2" applyNumberFormat="1" applyFont="1" applyBorder="1" applyAlignment="1">
      <alignment horizontal="left" indent="3"/>
    </xf>
    <xf numFmtId="0" fontId="2" fillId="0" borderId="0" xfId="7" applyFont="1" applyBorder="1" applyAlignment="1">
      <alignment horizontal="left" indent="1"/>
    </xf>
    <xf numFmtId="49" fontId="1" fillId="0" borderId="0" xfId="2" applyNumberFormat="1" applyFont="1" applyBorder="1" applyAlignment="1">
      <alignment horizontal="left" indent="3"/>
    </xf>
    <xf numFmtId="165" fontId="2" fillId="0" borderId="0" xfId="2" applyNumberFormat="1" applyFont="1" applyBorder="1" applyAlignment="1">
      <alignment horizontal="left" indent="2"/>
    </xf>
    <xf numFmtId="167" fontId="2" fillId="0" borderId="0" xfId="2" applyNumberFormat="1" applyFont="1" applyBorder="1" applyAlignment="1">
      <alignment horizontal="left"/>
    </xf>
    <xf numFmtId="167" fontId="1" fillId="0" borderId="1" xfId="2" applyNumberFormat="1" applyFont="1" applyBorder="1" applyAlignment="1">
      <alignment horizontal="left" indent="2"/>
    </xf>
    <xf numFmtId="0" fontId="2" fillId="0" borderId="2" xfId="3" applyNumberFormat="1" applyFont="1" applyBorder="1" applyAlignment="1">
      <alignment horizontal="center" vertical="center" wrapText="1"/>
    </xf>
    <xf numFmtId="167" fontId="2" fillId="0" borderId="0" xfId="4" applyNumberFormat="1" applyFont="1" applyFill="1"/>
    <xf numFmtId="165" fontId="2" fillId="0" borderId="0" xfId="4" applyNumberFormat="1" applyFont="1" applyFill="1"/>
    <xf numFmtId="168" fontId="1" fillId="0" borderId="0" xfId="4" applyNumberFormat="1" applyFill="1"/>
    <xf numFmtId="168" fontId="1" fillId="0" borderId="0" xfId="9" applyNumberFormat="1" applyFill="1"/>
    <xf numFmtId="0" fontId="1" fillId="0" borderId="0" xfId="9" applyFill="1"/>
    <xf numFmtId="168" fontId="2" fillId="0" borderId="0" xfId="4" applyNumberFormat="1" applyFont="1" applyFill="1"/>
    <xf numFmtId="168" fontId="1" fillId="0" borderId="0" xfId="4" applyNumberFormat="1" applyFill="1" applyBorder="1"/>
    <xf numFmtId="168" fontId="1" fillId="0" borderId="0" xfId="9" applyNumberFormat="1" applyFill="1" applyBorder="1"/>
    <xf numFmtId="168" fontId="1" fillId="0" borderId="1" xfId="4" applyNumberFormat="1" applyFill="1" applyBorder="1"/>
    <xf numFmtId="168" fontId="1" fillId="0" borderId="1" xfId="9" applyNumberFormat="1" applyFill="1" applyBorder="1"/>
    <xf numFmtId="0" fontId="0" fillId="0" borderId="0" xfId="0" applyFill="1"/>
    <xf numFmtId="0" fontId="6" fillId="0" borderId="0" xfId="9" applyFont="1" applyFill="1"/>
    <xf numFmtId="165" fontId="1" fillId="0" borderId="0" xfId="9" applyNumberFormat="1" applyFill="1"/>
    <xf numFmtId="0" fontId="5" fillId="0" borderId="0" xfId="9" applyFont="1" applyFill="1"/>
    <xf numFmtId="0" fontId="6" fillId="0" borderId="0" xfId="9" applyFont="1" applyFill="1" applyBorder="1"/>
    <xf numFmtId="166" fontId="4" fillId="0" borderId="3" xfId="9" applyNumberFormat="1" applyFont="1" applyBorder="1" applyAlignment="1">
      <alignment horizontal="center"/>
    </xf>
    <xf numFmtId="165" fontId="2" fillId="0" borderId="0" xfId="4" applyNumberFormat="1" applyFont="1" applyBorder="1" applyAlignment="1">
      <alignment horizontal="center" vertical="center" wrapText="1"/>
    </xf>
    <xf numFmtId="165" fontId="2" fillId="0" borderId="1" xfId="4" applyNumberFormat="1" applyFont="1" applyBorder="1" applyAlignment="1">
      <alignment horizontal="center" vertical="center" wrapText="1"/>
    </xf>
    <xf numFmtId="167" fontId="2" fillId="0" borderId="0" xfId="4" applyNumberFormat="1" applyFont="1" applyBorder="1" applyAlignment="1">
      <alignment horizontal="center" vertical="center" wrapText="1"/>
    </xf>
    <xf numFmtId="167" fontId="2" fillId="0" borderId="1" xfId="4" applyNumberFormat="1" applyFont="1" applyBorder="1" applyAlignment="1">
      <alignment horizontal="center" vertical="center" wrapText="1"/>
    </xf>
    <xf numFmtId="0" fontId="2" fillId="0" borderId="0" xfId="9" applyFont="1" applyAlignment="1">
      <alignment horizontal="center"/>
    </xf>
    <xf numFmtId="165" fontId="2" fillId="0" borderId="3" xfId="4" applyNumberFormat="1" applyFont="1" applyBorder="1" applyAlignment="1">
      <alignment horizontal="center" vertical="center"/>
    </xf>
    <xf numFmtId="165" fontId="2" fillId="0" borderId="0" xfId="4" applyNumberFormat="1" applyFont="1" applyBorder="1" applyAlignment="1">
      <alignment horizontal="center" vertical="center"/>
    </xf>
    <xf numFmtId="165" fontId="2" fillId="0" borderId="1" xfId="4" applyNumberFormat="1" applyFont="1" applyBorder="1" applyAlignment="1">
      <alignment horizontal="center" vertical="center"/>
    </xf>
    <xf numFmtId="165" fontId="2" fillId="0" borderId="2" xfId="3" applyNumberFormat="1" applyFont="1" applyBorder="1" applyAlignment="1">
      <alignment horizontal="center" vertical="center"/>
    </xf>
    <xf numFmtId="166" fontId="2" fillId="0" borderId="2" xfId="3" applyNumberFormat="1" applyFont="1" applyBorder="1" applyAlignment="1">
      <alignment horizontal="center" vertical="center" wrapText="1"/>
    </xf>
    <xf numFmtId="165" fontId="2" fillId="0" borderId="2" xfId="3" applyNumberFormat="1" applyFont="1" applyBorder="1" applyAlignment="1">
      <alignment horizontal="center" vertical="center" wrapText="1"/>
    </xf>
    <xf numFmtId="0" fontId="2" fillId="0" borderId="0" xfId="8" applyFont="1" applyAlignment="1">
      <alignment horizontal="center"/>
    </xf>
    <xf numFmtId="166" fontId="2" fillId="0" borderId="2" xfId="3" applyNumberFormat="1" applyFont="1" applyBorder="1" applyAlignment="1">
      <alignment horizontal="center"/>
    </xf>
    <xf numFmtId="0" fontId="8" fillId="0" borderId="0" xfId="9" applyFont="1"/>
  </cellXfs>
  <cellStyles count="10">
    <cellStyle name="Millares 3" xfId="1"/>
    <cellStyle name="Millares 4" xfId="2"/>
    <cellStyle name="Millares 5" xfId="3"/>
    <cellStyle name="Millares_Cuadros de Ingreso" xfId="4"/>
    <cellStyle name="Millares_Hoja1" xfId="5"/>
    <cellStyle name="Normal" xfId="0" builtinId="0"/>
    <cellStyle name="Normal 3" xfId="6"/>
    <cellStyle name="Normal 4" xfId="7"/>
    <cellStyle name="Normal 5" xfId="8"/>
    <cellStyle name="Normal_Cuadros de Ingreso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666750</xdr:colOff>
      <xdr:row>11</xdr:row>
      <xdr:rowOff>66675</xdr:rowOff>
    </xdr:to>
    <xdr:sp macro="" textlink="">
      <xdr:nvSpPr>
        <xdr:cNvPr id="2049" name="Rectangle 1"/>
        <xdr:cNvSpPr>
          <a:spLocks noChangeArrowheads="1"/>
        </xdr:cNvSpPr>
      </xdr:nvSpPr>
      <xdr:spPr bwMode="auto">
        <a:xfrm>
          <a:off x="0" y="0"/>
          <a:ext cx="6153150" cy="16002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s-ES" sz="4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INGRESO DE LOS HOGARES</a:t>
          </a:r>
        </a:p>
      </xdr:txBody>
    </xdr:sp>
    <xdr:clientData/>
  </xdr:twoCellAnchor>
  <xdr:twoCellAnchor editAs="oneCell">
    <xdr:from>
      <xdr:col>0</xdr:col>
      <xdr:colOff>104775</xdr:colOff>
      <xdr:row>5</xdr:row>
      <xdr:rowOff>133350</xdr:rowOff>
    </xdr:from>
    <xdr:to>
      <xdr:col>0</xdr:col>
      <xdr:colOff>476250</xdr:colOff>
      <xdr:row>10</xdr:row>
      <xdr:rowOff>69768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847725"/>
          <a:ext cx="371475" cy="61269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1</xdr:rowOff>
    </xdr:from>
    <xdr:to>
      <xdr:col>0</xdr:col>
      <xdr:colOff>657225</xdr:colOff>
      <xdr:row>2</xdr:row>
      <xdr:rowOff>44038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1"/>
          <a:ext cx="390525" cy="64411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1323975</xdr:colOff>
      <xdr:row>0</xdr:row>
      <xdr:rowOff>0</xdr:rowOff>
    </xdr:from>
    <xdr:to>
      <xdr:col>0</xdr:col>
      <xdr:colOff>1595400</xdr:colOff>
      <xdr:row>2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3975" y="0"/>
          <a:ext cx="271425" cy="447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6.%20Ingreso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greso"/>
    </sheetNames>
    <sheetDataSet>
      <sheetData sheetId="0" refreshError="1">
        <row r="7">
          <cell r="C7">
            <v>1940233.1329421666</v>
          </cell>
          <cell r="D7">
            <v>46.674899169665387</v>
          </cell>
          <cell r="E7">
            <v>4.2822944450467313</v>
          </cell>
          <cell r="F7">
            <v>7.0939130290537689</v>
          </cell>
          <cell r="G7">
            <v>2919.8731006900621</v>
          </cell>
          <cell r="H7">
            <v>1269872.0201701333</v>
          </cell>
          <cell r="I7">
            <v>45.328028033845897</v>
          </cell>
          <cell r="J7">
            <v>4.3937596344166723</v>
          </cell>
          <cell r="K7">
            <v>7.0382990070641256</v>
          </cell>
          <cell r="L7">
            <v>2859.687546214006</v>
          </cell>
          <cell r="M7">
            <v>670361.11277198792</v>
          </cell>
          <cell r="N7">
            <v>49.226291154620583</v>
          </cell>
          <cell r="O7">
            <v>4.0711447788339052</v>
          </cell>
          <cell r="P7">
            <v>7.2038605766674895</v>
          </cell>
          <cell r="Q7">
            <v>3033.1551629081659</v>
          </cell>
        </row>
        <row r="8">
          <cell r="C8">
            <v>1067096.1118639039</v>
          </cell>
          <cell r="D8">
            <v>46.659109684089238</v>
          </cell>
          <cell r="E8">
            <v>4.1351391599869363</v>
          </cell>
          <cell r="F8">
            <v>8.3433667522829964</v>
          </cell>
          <cell r="G8">
            <v>3908.3402752961165</v>
          </cell>
          <cell r="H8">
            <v>648473.10511722951</v>
          </cell>
          <cell r="I8">
            <v>45.219403535494578</v>
          </cell>
          <cell r="J8">
            <v>4.1821055061841639</v>
          </cell>
          <cell r="K8">
            <v>8.4647499153859052</v>
          </cell>
          <cell r="L8">
            <v>3985.3790213619077</v>
          </cell>
          <cell r="M8">
            <v>418623.00674665946</v>
          </cell>
          <cell r="N8">
            <v>48.889304158805629</v>
          </cell>
          <cell r="O8">
            <v>4.062385365131723</v>
          </cell>
          <cell r="P8">
            <v>8.1467715814559885</v>
          </cell>
          <cell r="Q8">
            <v>3790.143750445885</v>
          </cell>
        </row>
        <row r="9">
          <cell r="C9">
            <v>280303.77302987361</v>
          </cell>
          <cell r="D9">
            <v>46.405147364051473</v>
          </cell>
          <cell r="E9">
            <v>4.1268161062681639</v>
          </cell>
          <cell r="F9">
            <v>9.5529394232918428</v>
          </cell>
          <cell r="G9">
            <v>4741.7700281786529</v>
          </cell>
          <cell r="H9">
            <v>166157.65375120891</v>
          </cell>
          <cell r="I9">
            <v>44.494864612511691</v>
          </cell>
          <cell r="J9">
            <v>4.0679271708683427</v>
          </cell>
          <cell r="K9">
            <v>9.697232907308603</v>
          </cell>
          <cell r="L9">
            <v>4837.1054627261647</v>
          </cell>
          <cell r="M9">
            <v>114146.11927866643</v>
          </cell>
          <cell r="N9">
            <v>49.185864763846389</v>
          </cell>
          <cell r="O9">
            <v>4.2125382262996958</v>
          </cell>
          <cell r="P9">
            <v>9.3360686311078069</v>
          </cell>
          <cell r="Q9">
            <v>4604.5677096763939</v>
          </cell>
        </row>
        <row r="10">
          <cell r="C10">
            <v>165668.94833969214</v>
          </cell>
          <cell r="D10">
            <v>45.312804068995995</v>
          </cell>
          <cell r="E10">
            <v>4.0887881468376852</v>
          </cell>
          <cell r="F10">
            <v>8.8051901458981128</v>
          </cell>
          <cell r="G10">
            <v>5031.7775876482319</v>
          </cell>
          <cell r="H10">
            <v>103881.97766855318</v>
          </cell>
          <cell r="I10">
            <v>43.4503614882737</v>
          </cell>
          <cell r="J10">
            <v>4.1477693528478277</v>
          </cell>
          <cell r="K10">
            <v>9.2363532979529879</v>
          </cell>
          <cell r="L10">
            <v>4982.1657424741015</v>
          </cell>
          <cell r="M10">
            <v>61786.970671139054</v>
          </cell>
          <cell r="N10">
            <v>48.44411503112952</v>
          </cell>
          <cell r="O10">
            <v>3.9896234805810868</v>
          </cell>
          <cell r="P10">
            <v>8.0680492546986358</v>
          </cell>
          <cell r="Q10">
            <v>5113.9393923154985</v>
          </cell>
        </row>
        <row r="11">
          <cell r="C11">
            <v>621123.39049432299</v>
          </cell>
          <cell r="D11">
            <v>47.132812069819934</v>
          </cell>
          <cell r="E11">
            <v>4.1512581906282584</v>
          </cell>
          <cell r="F11">
            <v>7.6449414534415414</v>
          </cell>
          <cell r="G11">
            <v>3234.3278751594084</v>
          </cell>
          <cell r="H11">
            <v>378433.47369746462</v>
          </cell>
          <cell r="I11">
            <v>46.02313601446005</v>
          </cell>
          <cell r="J11">
            <v>4.2416629010393034</v>
          </cell>
          <cell r="K11">
            <v>7.6880095446410781</v>
          </cell>
          <cell r="L11">
            <v>3340.8968404606248</v>
          </cell>
          <cell r="M11">
            <v>242689.91679685636</v>
          </cell>
          <cell r="N11">
            <v>48.863162344983074</v>
          </cell>
          <cell r="O11">
            <v>4.0102874859075541</v>
          </cell>
          <cell r="P11">
            <v>7.5737300674009509</v>
          </cell>
          <cell r="Q11">
            <v>3069.3810575424491</v>
          </cell>
        </row>
        <row r="12">
          <cell r="C12">
            <v>873137.02107818262</v>
          </cell>
          <cell r="D12">
            <v>46.69419613939629</v>
          </cell>
          <cell r="E12">
            <v>4.4621388780930307</v>
          </cell>
          <cell r="F12">
            <v>5.2748710076329219</v>
          </cell>
          <cell r="G12">
            <v>1719.4394891949037</v>
          </cell>
          <cell r="H12">
            <v>621398.91505283804</v>
          </cell>
          <cell r="I12">
            <v>45.441385273505084</v>
          </cell>
          <cell r="J12">
            <v>4.6146354782925334</v>
          </cell>
          <cell r="K12">
            <v>5.2813630528649798</v>
          </cell>
          <cell r="L12">
            <v>1695.4708121503047</v>
          </cell>
          <cell r="M12">
            <v>251738.10602532205</v>
          </cell>
          <cell r="N12">
            <v>49.786677151202007</v>
          </cell>
          <cell r="O12">
            <v>4.0857110761626663</v>
          </cell>
          <cell r="P12">
            <v>5.2572469507365724</v>
          </cell>
          <cell r="Q12">
            <v>1778.3784175824737</v>
          </cell>
        </row>
        <row r="13">
          <cell r="C13">
            <v>385479.78988289821</v>
          </cell>
          <cell r="D13">
            <v>46.953846916094172</v>
          </cell>
          <cell r="E13">
            <v>4.9082369492992317</v>
          </cell>
          <cell r="F13">
            <v>4.6059237958324886</v>
          </cell>
          <cell r="G13">
            <v>462.11530278658768</v>
          </cell>
          <cell r="H13">
            <v>265045.79504125193</v>
          </cell>
          <cell r="I13">
            <v>46.166406532020467</v>
          </cell>
          <cell r="J13">
            <v>5.1533782899137908</v>
          </cell>
          <cell r="K13">
            <v>4.5162385889690819</v>
          </cell>
          <cell r="L13">
            <v>452.40351580282754</v>
          </cell>
          <cell r="M13">
            <v>120433.99484165205</v>
          </cell>
          <cell r="N13">
            <v>48.686810793268521</v>
          </cell>
          <cell r="O13">
            <v>4.36874075799465</v>
          </cell>
          <cell r="P13">
            <v>4.8175919378304055</v>
          </cell>
          <cell r="Q13">
            <v>483.48857289828925</v>
          </cell>
        </row>
        <row r="14">
          <cell r="C14">
            <v>385809.03763013973</v>
          </cell>
          <cell r="D14">
            <v>46.82787823355941</v>
          </cell>
          <cell r="E14">
            <v>4.7228829423187184</v>
          </cell>
          <cell r="F14">
            <v>5.4431626774819737</v>
          </cell>
          <cell r="G14">
            <v>1071.3583703270585</v>
          </cell>
          <cell r="H14">
            <v>248042.17465943584</v>
          </cell>
          <cell r="I14">
            <v>45.51146915370277</v>
          </cell>
          <cell r="J14">
            <v>4.8889548598404291</v>
          </cell>
          <cell r="K14">
            <v>5.3842611657834674</v>
          </cell>
          <cell r="L14">
            <v>1080.4631245820485</v>
          </cell>
          <cell r="M14">
            <v>137766.8629707112</v>
          </cell>
          <cell r="N14">
            <v>49.198005300896995</v>
          </cell>
          <cell r="O14">
            <v>4.4238789678963402</v>
          </cell>
          <cell r="P14">
            <v>5.5537143107932305</v>
          </cell>
          <cell r="Q14">
            <v>1054.9657270132097</v>
          </cell>
        </row>
        <row r="15">
          <cell r="C15">
            <v>385366.21343017142</v>
          </cell>
          <cell r="D15">
            <v>45.781957942292145</v>
          </cell>
          <cell r="E15">
            <v>4.3799636843955545</v>
          </cell>
          <cell r="F15">
            <v>6.3053983791925017</v>
          </cell>
          <cell r="G15">
            <v>1798.9722874346337</v>
          </cell>
          <cell r="H15">
            <v>253902.8908224144</v>
          </cell>
          <cell r="I15">
            <v>43.937914562811486</v>
          </cell>
          <cell r="J15">
            <v>4.4538502007942204</v>
          </cell>
          <cell r="K15">
            <v>6.2104530729659606</v>
          </cell>
          <cell r="L15">
            <v>1795.4533729993377</v>
          </cell>
          <cell r="M15">
            <v>131463.32260776308</v>
          </cell>
          <cell r="N15">
            <v>49.343467993647089</v>
          </cell>
          <cell r="O15">
            <v>4.237262284991627</v>
          </cell>
          <cell r="P15">
            <v>6.4998867565120237</v>
          </cell>
          <cell r="Q15">
            <v>1805.7685750223432</v>
          </cell>
        </row>
        <row r="16">
          <cell r="C16">
            <v>385651.85796845827</v>
          </cell>
          <cell r="D16">
            <v>46.505014180871669</v>
          </cell>
          <cell r="E16">
            <v>4.0616877219860603</v>
          </cell>
          <cell r="F16">
            <v>7.6072089714152931</v>
          </cell>
          <cell r="G16">
            <v>2973.3809470171045</v>
          </cell>
          <cell r="H16">
            <v>242911.98534501719</v>
          </cell>
          <cell r="I16">
            <v>45.270139878797501</v>
          </cell>
          <cell r="J16">
            <v>4.0790527774211691</v>
          </cell>
          <cell r="K16">
            <v>7.5700757907995095</v>
          </cell>
          <cell r="L16">
            <v>2975.7463942865461</v>
          </cell>
          <cell r="M16">
            <v>142739.87262344715</v>
          </cell>
          <cell r="N16">
            <v>48.606499651295955</v>
          </cell>
          <cell r="O16">
            <v>4.0321362027515057</v>
          </cell>
          <cell r="P16">
            <v>7.6738417218089348</v>
          </cell>
          <cell r="Q16">
            <v>2969.355474092908</v>
          </cell>
        </row>
        <row r="17">
          <cell r="C17">
            <v>385942.00920138636</v>
          </cell>
          <cell r="D17">
            <v>47.308428945278457</v>
          </cell>
          <cell r="E17">
            <v>3.3684597649913415</v>
          </cell>
          <cell r="F17">
            <v>10.532005039983673</v>
          </cell>
          <cell r="G17">
            <v>8288.3261350092471</v>
          </cell>
          <cell r="H17">
            <v>249329.37824218374</v>
          </cell>
          <cell r="I17">
            <v>45.647463498132097</v>
          </cell>
          <cell r="J17">
            <v>3.3822635223526194</v>
          </cell>
          <cell r="K17">
            <v>10.693071315578939</v>
          </cell>
          <cell r="L17">
            <v>8159.4370650400879</v>
          </cell>
          <cell r="M17">
            <v>136612.63095920696</v>
          </cell>
          <cell r="N17">
            <v>50.339828599256208</v>
          </cell>
          <cell r="O17">
            <v>3.3432667633184354</v>
          </cell>
          <cell r="P17">
            <v>10.231408905106235</v>
          </cell>
          <cell r="Q17">
            <v>8523.5593740735439</v>
          </cell>
        </row>
        <row r="18">
          <cell r="C18">
            <v>11984.224828971001</v>
          </cell>
          <cell r="D18">
            <v>46.555630928976051</v>
          </cell>
          <cell r="E18">
            <v>3.3523178207938829</v>
          </cell>
          <cell r="F18">
            <v>9.5512971259031829</v>
          </cell>
          <cell r="G18">
            <v>0</v>
          </cell>
          <cell r="H18">
            <v>10639.79605977</v>
          </cell>
          <cell r="I18">
            <v>47.17590931301558</v>
          </cell>
          <cell r="J18">
            <v>3.3807293682785655</v>
          </cell>
          <cell r="K18">
            <v>9.2510474897102135</v>
          </cell>
          <cell r="L18">
            <v>0</v>
          </cell>
          <cell r="M18">
            <v>1344.4287692009998</v>
          </cell>
          <cell r="N18">
            <v>41.646753896847031</v>
          </cell>
          <cell r="O18">
            <v>3.1274691133691279</v>
          </cell>
          <cell r="P18">
            <v>11.738005525760704</v>
          </cell>
          <cell r="Q18">
            <v>0</v>
          </cell>
        </row>
        <row r="19">
          <cell r="C19">
            <v>306434.57872647408</v>
          </cell>
          <cell r="D19">
            <v>58.437824786600224</v>
          </cell>
          <cell r="E19">
            <v>4.478913277938859</v>
          </cell>
          <cell r="F19">
            <v>0</v>
          </cell>
          <cell r="G19">
            <v>1568.8679524222416</v>
          </cell>
          <cell r="H19">
            <v>184237.75482308786</v>
          </cell>
          <cell r="I19">
            <v>56.983488488289261</v>
          </cell>
          <cell r="J19">
            <v>4.7619259815593873</v>
          </cell>
          <cell r="K19">
            <v>0</v>
          </cell>
          <cell r="L19">
            <v>1493.6958597719758</v>
          </cell>
          <cell r="M19">
            <v>122196.82390338693</v>
          </cell>
          <cell r="N19">
            <v>60.630546706855426</v>
          </cell>
          <cell r="O19">
            <v>4.0522113110965723</v>
          </cell>
          <cell r="P19">
            <v>0</v>
          </cell>
          <cell r="Q19">
            <v>1681.6840124456976</v>
          </cell>
        </row>
        <row r="20">
          <cell r="C20">
            <v>1049895.0000779887</v>
          </cell>
          <cell r="D20">
            <v>46.04164940043767</v>
          </cell>
          <cell r="E20">
            <v>4.4413802655223966</v>
          </cell>
          <cell r="F20">
            <v>4.4561786695489705</v>
          </cell>
          <cell r="G20">
            <v>2058.8940000429134</v>
          </cell>
          <cell r="H20">
            <v>706032.36671153444</v>
          </cell>
          <cell r="I20">
            <v>44.595348123930712</v>
          </cell>
          <cell r="J20">
            <v>4.50541648071267</v>
          </cell>
          <cell r="K20">
            <v>4.4718646482401256</v>
          </cell>
          <cell r="L20">
            <v>2003.497560081757</v>
          </cell>
          <cell r="M20">
            <v>343862.63336641237</v>
          </cell>
          <cell r="N20">
            <v>49.011252416715429</v>
          </cell>
          <cell r="O20">
            <v>4.3098985743499743</v>
          </cell>
          <cell r="P20">
            <v>4.4239715973495999</v>
          </cell>
          <cell r="Q20">
            <v>2171.9159833135109</v>
          </cell>
        </row>
        <row r="21">
          <cell r="C21">
            <v>424283.60590333224</v>
          </cell>
          <cell r="D21">
            <v>41.226337330207883</v>
          </cell>
          <cell r="E21">
            <v>3.9052867143577341</v>
          </cell>
          <cell r="F21">
            <v>10.414483832096463</v>
          </cell>
          <cell r="G21">
            <v>4027.6066093940235</v>
          </cell>
          <cell r="H21">
            <v>272186.82230394543</v>
          </cell>
          <cell r="I21">
            <v>40.155153902333879</v>
          </cell>
          <cell r="J21">
            <v>4.0076183764229212</v>
          </cell>
          <cell r="K21">
            <v>10.316943687054085</v>
          </cell>
          <cell r="L21">
            <v>3877.8845916983564</v>
          </cell>
          <cell r="M21">
            <v>152096.78359939213</v>
          </cell>
          <cell r="N21">
            <v>43.143287882598322</v>
          </cell>
          <cell r="O21">
            <v>3.7221577272782467</v>
          </cell>
          <cell r="P21">
            <v>10.589038096150343</v>
          </cell>
          <cell r="Q21">
            <v>4293.1882176285144</v>
          </cell>
        </row>
        <row r="22">
          <cell r="C22">
            <v>154472.60658219905</v>
          </cell>
          <cell r="D22">
            <v>42.615513704319859</v>
          </cell>
          <cell r="E22">
            <v>3.8260507882025045</v>
          </cell>
          <cell r="F22">
            <v>15.901172721933916</v>
          </cell>
          <cell r="G22">
            <v>8449.0064906288517</v>
          </cell>
          <cell r="H22">
            <v>103349.48159134308</v>
          </cell>
          <cell r="I22">
            <v>43.123877174395815</v>
          </cell>
          <cell r="J22">
            <v>3.9655071598970486</v>
          </cell>
          <cell r="K22">
            <v>15.936087687767968</v>
          </cell>
          <cell r="L22">
            <v>8508.8956467893604</v>
          </cell>
          <cell r="M22">
            <v>51123.124990856028</v>
          </cell>
          <cell r="N22">
            <v>41.587816334455937</v>
          </cell>
          <cell r="O22">
            <v>3.5441285911181395</v>
          </cell>
          <cell r="P22">
            <v>15.830589329010017</v>
          </cell>
          <cell r="Q22">
            <v>8328.1714368812845</v>
          </cell>
        </row>
        <row r="23">
          <cell r="C23">
            <v>5147.3416520949995</v>
          </cell>
          <cell r="D23">
            <v>46.495763728554408</v>
          </cell>
          <cell r="E23">
            <v>4.8964230235333215</v>
          </cell>
          <cell r="F23">
            <v>0</v>
          </cell>
          <cell r="G23">
            <v>3429.8678252746267</v>
          </cell>
          <cell r="H23">
            <v>4065.5947401639996</v>
          </cell>
          <cell r="I23">
            <v>46.731484687997714</v>
          </cell>
          <cell r="J23">
            <v>5.0575603152980664</v>
          </cell>
          <cell r="K23">
            <v>0</v>
          </cell>
          <cell r="L23">
            <v>3016.8685880263743</v>
          </cell>
          <cell r="M23">
            <v>1081.7469119309999</v>
          </cell>
          <cell r="N23">
            <v>45.609839412719374</v>
          </cell>
          <cell r="O23">
            <v>4.2908110096533054</v>
          </cell>
          <cell r="P23">
            <v>0</v>
          </cell>
          <cell r="Q23">
            <v>4982.0677974945083</v>
          </cell>
        </row>
        <row r="24">
          <cell r="C24">
            <v>682697.20152357651</v>
          </cell>
          <cell r="D24">
            <v>39.769111835221864</v>
          </cell>
          <cell r="E24">
            <v>4.2400636012521682</v>
          </cell>
          <cell r="F24">
            <v>8.1743189825917959</v>
          </cell>
          <cell r="G24">
            <v>3634.1513361060493</v>
          </cell>
          <cell r="H24">
            <v>535416.05022977863</v>
          </cell>
          <cell r="I24">
            <v>39.569685908950781</v>
          </cell>
          <cell r="J24">
            <v>4.3554321010994306</v>
          </cell>
          <cell r="K24">
            <v>7.7915115713637695</v>
          </cell>
          <cell r="L24">
            <v>3382.3025369422389</v>
          </cell>
          <cell r="M24">
            <v>147281.15129378129</v>
          </cell>
          <cell r="N24">
            <v>40.494091514016155</v>
          </cell>
          <cell r="O24">
            <v>3.8206606704184845</v>
          </cell>
          <cell r="P24">
            <v>9.5260941582496041</v>
          </cell>
          <cell r="Q24">
            <v>4549.0271486740685</v>
          </cell>
        </row>
        <row r="25">
          <cell r="C25">
            <v>101715.4281110571</v>
          </cell>
          <cell r="D25">
            <v>46.14449657427177</v>
          </cell>
          <cell r="E25">
            <v>4.0942883524167959</v>
          </cell>
          <cell r="F25">
            <v>11.585842212605735</v>
          </cell>
          <cell r="G25">
            <v>6335.3577598418024</v>
          </cell>
          <cell r="H25">
            <v>62955.872653733924</v>
          </cell>
          <cell r="I25">
            <v>46.323556869600026</v>
          </cell>
          <cell r="J25">
            <v>4.2354511389978464</v>
          </cell>
          <cell r="K25">
            <v>10.752983401855516</v>
          </cell>
          <cell r="L25">
            <v>5948.9516643802253</v>
          </cell>
          <cell r="M25">
            <v>38759.555457322953</v>
          </cell>
          <cell r="N25">
            <v>45.853654818812551</v>
          </cell>
          <cell r="O25">
            <v>3.8650022754588784</v>
          </cell>
          <cell r="P25">
            <v>12.948250484235135</v>
          </cell>
          <cell r="Q25">
            <v>6961.0511566424375</v>
          </cell>
        </row>
        <row r="26">
          <cell r="C26">
            <v>557291.36918564397</v>
          </cell>
          <cell r="D26">
            <v>38.5311970006344</v>
          </cell>
          <cell r="E26">
            <v>4.2942391102990021</v>
          </cell>
          <cell r="F26">
            <v>7.57888494244468</v>
          </cell>
          <cell r="G26">
            <v>3192.3541319524875</v>
          </cell>
          <cell r="H26">
            <v>468995.98955653276</v>
          </cell>
          <cell r="I26">
            <v>38.56866769585482</v>
          </cell>
          <cell r="J26">
            <v>4.3698784805241662</v>
          </cell>
          <cell r="K26">
            <v>7.3646732564741404</v>
          </cell>
          <cell r="L26">
            <v>3036.5798386584556</v>
          </cell>
          <cell r="M26">
            <v>88295.379629107047</v>
          </cell>
          <cell r="N26">
            <v>38.33216500305879</v>
          </cell>
          <cell r="O26">
            <v>3.8924676763100976</v>
          </cell>
          <cell r="P26">
            <v>8.6561599220243952</v>
          </cell>
          <cell r="Q26">
            <v>4020.6377659717064</v>
          </cell>
        </row>
        <row r="27">
          <cell r="C27">
            <v>23690.404226862007</v>
          </cell>
          <cell r="D27">
            <v>41.516834862691219</v>
          </cell>
          <cell r="E27">
            <v>3.5915330138194617</v>
          </cell>
          <cell r="F27">
            <v>5.8213963280583405</v>
          </cell>
          <cell r="G27">
            <v>2412.1224597123019</v>
          </cell>
          <cell r="H27">
            <v>3464.1880195110002</v>
          </cell>
          <cell r="I27">
            <v>52.351234441358578</v>
          </cell>
          <cell r="J27">
            <v>4.5800769970316617</v>
          </cell>
          <cell r="K27">
            <v>5.8009680581557799</v>
          </cell>
          <cell r="L27">
            <v>3517.7200465145702</v>
          </cell>
          <cell r="M27">
            <v>20226.216207351004</v>
          </cell>
          <cell r="N27">
            <v>39.661203694001635</v>
          </cell>
          <cell r="O27">
            <v>3.42222293682351</v>
          </cell>
          <cell r="P27">
            <v>5.8253720098486834</v>
          </cell>
          <cell r="Q27">
            <v>2222.7643575671887</v>
          </cell>
        </row>
        <row r="28">
          <cell r="C28">
            <v>807181.51460760983</v>
          </cell>
          <cell r="D28">
            <v>48.114348132959599</v>
          </cell>
          <cell r="E28">
            <v>4.461848163386029</v>
          </cell>
          <cell r="F28">
            <v>6.0557622481285041</v>
          </cell>
          <cell r="G28">
            <v>2375.5745871292534</v>
          </cell>
          <cell r="H28">
            <v>581667.13190461707</v>
          </cell>
          <cell r="I28">
            <v>47.437987359994345</v>
          </cell>
          <cell r="J28">
            <v>4.5578900588337046</v>
          </cell>
          <cell r="K28">
            <v>6.0575155553927198</v>
          </cell>
          <cell r="L28">
            <v>2349.1648444095972</v>
          </cell>
          <cell r="M28">
            <v>225514.38270296931</v>
          </cell>
          <cell r="N28">
            <v>49.858879130176064</v>
          </cell>
          <cell r="O28">
            <v>4.2141282033633232</v>
          </cell>
          <cell r="P28">
            <v>6.0509896174419868</v>
          </cell>
          <cell r="Q28">
            <v>2443.4825293466133</v>
          </cell>
        </row>
        <row r="29">
          <cell r="C29">
            <v>13430.169822112002</v>
          </cell>
          <cell r="D29">
            <v>52.235202323136463</v>
          </cell>
          <cell r="E29">
            <v>3.9222266691359868</v>
          </cell>
          <cell r="F29">
            <v>7.4764345033541195</v>
          </cell>
          <cell r="G29">
            <v>3168.3492489685555</v>
          </cell>
          <cell r="H29">
            <v>7927.5634991159995</v>
          </cell>
          <cell r="I29">
            <v>53.841429867671678</v>
          </cell>
          <cell r="J29">
            <v>3.8678065992191843</v>
          </cell>
          <cell r="K29">
            <v>7.9618374083954162</v>
          </cell>
          <cell r="L29">
            <v>4201.4813323811641</v>
          </cell>
          <cell r="M29">
            <v>5502.606322996</v>
          </cell>
          <cell r="N29">
            <v>49.921122393391627</v>
          </cell>
          <cell r="O29">
            <v>4.0006292541235471</v>
          </cell>
          <cell r="P29">
            <v>6.6584716510945032</v>
          </cell>
          <cell r="Q29">
            <v>1679.9236350917945</v>
          </cell>
        </row>
        <row r="31">
          <cell r="C31">
            <v>436924.24698876817</v>
          </cell>
          <cell r="D31">
            <v>54.635064579357504</v>
          </cell>
          <cell r="E31">
            <v>4.0276375043187214</v>
          </cell>
          <cell r="F31">
            <v>7.1255457183760003</v>
          </cell>
          <cell r="G31">
            <v>2800.2679720320207</v>
          </cell>
          <cell r="H31">
            <v>144861.27453653913</v>
          </cell>
          <cell r="I31">
            <v>57.673109759773439</v>
          </cell>
          <cell r="J31">
            <v>3.9051641083348083</v>
          </cell>
          <cell r="K31">
            <v>7.9529513439758892</v>
          </cell>
          <cell r="L31">
            <v>2904.9150429975211</v>
          </cell>
          <cell r="M31">
            <v>292062.97245223611</v>
          </cell>
          <cell r="N31">
            <v>53.128214555749636</v>
          </cell>
          <cell r="O31">
            <v>4.0883834869062552</v>
          </cell>
          <cell r="P31">
            <v>6.7220898242437901</v>
          </cell>
          <cell r="Q31">
            <v>2750.5218804752139</v>
          </cell>
        </row>
        <row r="32">
          <cell r="C32">
            <v>514587.33706844319</v>
          </cell>
          <cell r="D32">
            <v>46.985453998747509</v>
          </cell>
          <cell r="E32">
            <v>4.6657814812157099</v>
          </cell>
          <cell r="F32">
            <v>4.7720994090180939</v>
          </cell>
          <cell r="G32">
            <v>1509.697815112484</v>
          </cell>
          <cell r="H32">
            <v>458922.94912634313</v>
          </cell>
          <cell r="I32">
            <v>46.472088437668994</v>
          </cell>
          <cell r="J32">
            <v>4.6936189815937563</v>
          </cell>
          <cell r="K32">
            <v>4.7653601244094386</v>
          </cell>
          <cell r="L32">
            <v>1483.7324021447002</v>
          </cell>
          <cell r="M32">
            <v>55664.387942102869</v>
          </cell>
          <cell r="N32">
            <v>51.217877025029075</v>
          </cell>
          <cell r="O32">
            <v>4.436276258180043</v>
          </cell>
          <cell r="P32">
            <v>4.8361393493432949</v>
          </cell>
          <cell r="Q32">
            <v>1723.2870390864355</v>
          </cell>
        </row>
        <row r="33">
          <cell r="C33">
            <v>834636.49290424818</v>
          </cell>
          <cell r="D33">
            <v>42.488922363159531</v>
          </cell>
          <cell r="E33">
            <v>4.2051691775910323</v>
          </cell>
          <cell r="F33">
            <v>7.6528884466993183</v>
          </cell>
          <cell r="G33">
            <v>3299.7652831385999</v>
          </cell>
          <cell r="H33">
            <v>592467.16896818974</v>
          </cell>
          <cell r="I33">
            <v>41.220899010293721</v>
          </cell>
          <cell r="J33">
            <v>4.2738497295509426</v>
          </cell>
          <cell r="K33">
            <v>7.8719261662799456</v>
          </cell>
          <cell r="L33">
            <v>3424.9194344155317</v>
          </cell>
          <cell r="M33">
            <v>242169.32393603842</v>
          </cell>
          <cell r="N33">
            <v>45.591141066368913</v>
          </cell>
          <cell r="O33">
            <v>4.0371422304885094</v>
          </cell>
          <cell r="P33">
            <v>7.0834743132961755</v>
          </cell>
          <cell r="Q33">
            <v>2996.3169171275545</v>
          </cell>
        </row>
        <row r="34">
          <cell r="C34">
            <v>250336.7511321381</v>
          </cell>
          <cell r="D34">
            <v>44.135171537735239</v>
          </cell>
          <cell r="E34">
            <v>4.0043846731949158</v>
          </cell>
          <cell r="F34">
            <v>9.4385677759377167</v>
          </cell>
          <cell r="G34">
            <v>4530.8519917345748</v>
          </cell>
          <cell r="H34">
            <v>125046.92364843702</v>
          </cell>
          <cell r="I34">
            <v>45.072896391790522</v>
          </cell>
          <cell r="J34">
            <v>4.1833925235746534</v>
          </cell>
          <cell r="K34">
            <v>9.354784278143697</v>
          </cell>
          <cell r="L34">
            <v>4955.6163458637948</v>
          </cell>
          <cell r="M34">
            <v>125289.82748370011</v>
          </cell>
          <cell r="N34">
            <v>43.19926468413572</v>
          </cell>
          <cell r="O34">
            <v>3.8257238716879565</v>
          </cell>
          <cell r="P34">
            <v>9.5306809810671762</v>
          </cell>
          <cell r="Q34">
            <v>4107.3431539933936</v>
          </cell>
        </row>
        <row r="35">
          <cell r="C35">
            <v>1945.8259769219999</v>
          </cell>
          <cell r="D35">
            <v>39.687802745490664</v>
          </cell>
          <cell r="E35">
            <v>5.3753587117340036</v>
          </cell>
          <cell r="F35">
            <v>7.6448208024659827</v>
          </cell>
          <cell r="G35">
            <v>1206.0042735042737</v>
          </cell>
          <cell r="H35">
            <v>1170.1133076819999</v>
          </cell>
          <cell r="I35">
            <v>35.668941338751722</v>
          </cell>
          <cell r="J35">
            <v>3.9668530960144071</v>
          </cell>
          <cell r="K35">
            <v>9.3981732264347677</v>
          </cell>
          <cell r="L35">
            <v>1396.6666666666665</v>
          </cell>
          <cell r="M35">
            <v>775.71266923999997</v>
          </cell>
          <cell r="N35">
            <v>45.75</v>
          </cell>
          <cell r="O35">
            <v>7.5</v>
          </cell>
          <cell r="P35">
            <v>5</v>
          </cell>
          <cell r="Q35">
            <v>1110.6730769230771</v>
          </cell>
        </row>
        <row r="36">
          <cell r="C36">
            <v>4434.8682089559998</v>
          </cell>
          <cell r="D36">
            <v>35.280715537988684</v>
          </cell>
          <cell r="E36">
            <v>3.9015108756961636</v>
          </cell>
          <cell r="F36">
            <v>6.780808131961046</v>
          </cell>
          <cell r="G36">
            <v>1299.2700371124192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4434.8682089559998</v>
          </cell>
          <cell r="N36">
            <v>35.280715537988684</v>
          </cell>
          <cell r="O36">
            <v>3.9015108756961636</v>
          </cell>
          <cell r="P36">
            <v>6.780808131961046</v>
          </cell>
          <cell r="Q36">
            <v>1299.2700371124192</v>
          </cell>
        </row>
        <row r="37">
          <cell r="C37">
            <v>334291.85765134875</v>
          </cell>
          <cell r="D37">
            <v>58.741827714107977</v>
          </cell>
          <cell r="E37">
            <v>4.0913440313796867</v>
          </cell>
          <cell r="F37">
            <v>6.783585154241929</v>
          </cell>
          <cell r="G37">
            <v>2973.5921764006657</v>
          </cell>
          <cell r="H37">
            <v>92264.865119406109</v>
          </cell>
          <cell r="I37">
            <v>66.479190840950082</v>
          </cell>
          <cell r="J37">
            <v>3.9627790553874251</v>
          </cell>
          <cell r="K37">
            <v>7.7826879544635155</v>
          </cell>
          <cell r="L37">
            <v>3288.4340382175051</v>
          </cell>
          <cell r="M37">
            <v>242026.99253194642</v>
          </cell>
          <cell r="N37">
            <v>55.792211401441143</v>
          </cell>
          <cell r="O37">
            <v>4.1403552182928038</v>
          </cell>
          <cell r="P37">
            <v>6.4388026289585953</v>
          </cell>
          <cell r="Q37">
            <v>2855.7130541634401</v>
          </cell>
        </row>
        <row r="38">
          <cell r="C38">
            <v>165049.91265373965</v>
          </cell>
          <cell r="D38">
            <v>22.359065665290892</v>
          </cell>
          <cell r="E38">
            <v>3.1366376392656106</v>
          </cell>
          <cell r="F38">
            <v>7.9604256333638777</v>
          </cell>
          <cell r="G38">
            <v>2920.9776940746578</v>
          </cell>
          <cell r="H38">
            <v>120619.24469840316</v>
          </cell>
          <cell r="I38">
            <v>22.494847622703585</v>
          </cell>
          <cell r="J38">
            <v>3.1664409106231242</v>
          </cell>
          <cell r="K38">
            <v>7.5524435860604244</v>
          </cell>
          <cell r="L38">
            <v>2935.8973003493415</v>
          </cell>
          <cell r="M38">
            <v>44430.667955335928</v>
          </cell>
          <cell r="N38">
            <v>21.990448268783343</v>
          </cell>
          <cell r="O38">
            <v>3.05572847795615</v>
          </cell>
          <cell r="P38">
            <v>9.0415945785857907</v>
          </cell>
          <cell r="Q38">
            <v>2880.5674341712343</v>
          </cell>
        </row>
        <row r="39">
          <cell r="C39">
            <v>178521.41166661662</v>
          </cell>
          <cell r="D39">
            <v>28.145836056102898</v>
          </cell>
          <cell r="E39">
            <v>3.6407365300471768</v>
          </cell>
          <cell r="F39">
            <v>7.6700914939361571</v>
          </cell>
          <cell r="G39">
            <v>2977.1580227070763</v>
          </cell>
          <cell r="H39">
            <v>132959.61846899532</v>
          </cell>
          <cell r="I39">
            <v>28.144134807634622</v>
          </cell>
          <cell r="J39">
            <v>3.717071623045662</v>
          </cell>
          <cell r="K39">
            <v>7.4978745738039771</v>
          </cell>
          <cell r="L39">
            <v>2924.8669946145892</v>
          </cell>
          <cell r="M39">
            <v>45561.7931976209</v>
          </cell>
          <cell r="N39">
            <v>28.150800683949718</v>
          </cell>
          <cell r="O39">
            <v>3.4179734619464317</v>
          </cell>
          <cell r="P39">
            <v>8.1793497317249315</v>
          </cell>
          <cell r="Q39">
            <v>3129.0428456799068</v>
          </cell>
        </row>
        <row r="40">
          <cell r="C40">
            <v>454783.31276212382</v>
          </cell>
          <cell r="D40">
            <v>35.742556140164062</v>
          </cell>
          <cell r="E40">
            <v>4.413155658773686</v>
          </cell>
          <cell r="F40">
            <v>7.2188248545464795</v>
          </cell>
          <cell r="G40">
            <v>2484.6990814763867</v>
          </cell>
          <cell r="H40">
            <v>313993.41504068061</v>
          </cell>
          <cell r="I40">
            <v>35.73327845428215</v>
          </cell>
          <cell r="J40">
            <v>4.4866462387778308</v>
          </cell>
          <cell r="K40">
            <v>7.0246080469386083</v>
          </cell>
          <cell r="L40">
            <v>2516.9883987449052</v>
          </cell>
          <cell r="M40">
            <v>140789.89772145124</v>
          </cell>
          <cell r="N40">
            <v>35.763247484648986</v>
          </cell>
          <cell r="O40">
            <v>4.2492549914510951</v>
          </cell>
          <cell r="P40">
            <v>7.6409450287710108</v>
          </cell>
          <cell r="Q40">
            <v>2413.0224163785583</v>
          </cell>
        </row>
        <row r="41">
          <cell r="C41">
            <v>398508.57586565096</v>
          </cell>
          <cell r="D41">
            <v>45.474410431800116</v>
          </cell>
          <cell r="E41">
            <v>4.8899735561161322</v>
          </cell>
          <cell r="F41">
            <v>7.4963318624592956</v>
          </cell>
          <cell r="G41">
            <v>3007.5685695335796</v>
          </cell>
          <cell r="H41">
            <v>262059.56111224444</v>
          </cell>
          <cell r="I41">
            <v>45.291013436062613</v>
          </cell>
          <cell r="J41">
            <v>5.0509486161835655</v>
          </cell>
          <cell r="K41">
            <v>7.5946285179006896</v>
          </cell>
          <cell r="L41">
            <v>2965.3160761120598</v>
          </cell>
          <cell r="M41">
            <v>136449.01475341312</v>
          </cell>
          <cell r="N41">
            <v>45.826636765563855</v>
          </cell>
          <cell r="O41">
            <v>4.5808100662402618</v>
          </cell>
          <cell r="P41">
            <v>7.2981739451796601</v>
          </cell>
          <cell r="Q41">
            <v>3088.0341693380769</v>
          </cell>
        </row>
        <row r="42">
          <cell r="C42">
            <v>743369.91999391653</v>
          </cell>
          <cell r="D42">
            <v>63.855326562363288</v>
          </cell>
          <cell r="E42">
            <v>4.2849089535145595</v>
          </cell>
          <cell r="F42">
            <v>6.3032536557134513</v>
          </cell>
          <cell r="G42">
            <v>3125.0263882267245</v>
          </cell>
          <cell r="H42">
            <v>440240.18084973487</v>
          </cell>
          <cell r="I42">
            <v>63.639107824565386</v>
          </cell>
          <cell r="J42">
            <v>4.4769460418168938</v>
          </cell>
          <cell r="K42">
            <v>6.2924591743680942</v>
          </cell>
          <cell r="L42">
            <v>3000.9889223529526</v>
          </cell>
          <cell r="M42">
            <v>303129.7391441596</v>
          </cell>
          <cell r="N42">
            <v>64.169344502338646</v>
          </cell>
          <cell r="O42">
            <v>4.0060104108550298</v>
          </cell>
          <cell r="P42">
            <v>6.3195255578837113</v>
          </cell>
          <cell r="Q42">
            <v>3303.8057235994147</v>
          </cell>
        </row>
        <row r="48">
          <cell r="C48">
            <v>1940233.1329421666</v>
          </cell>
          <cell r="D48">
            <v>46.674899169665387</v>
          </cell>
          <cell r="E48">
            <v>4.2822944450467313</v>
          </cell>
          <cell r="F48">
            <v>7.0939130290537689</v>
          </cell>
          <cell r="G48">
            <v>2919.8731006900621</v>
          </cell>
          <cell r="H48">
            <v>20634779686.870686</v>
          </cell>
          <cell r="I48">
            <v>11362299652.318716</v>
          </cell>
          <cell r="J48">
            <v>5743769688.0360403</v>
          </cell>
          <cell r="K48">
            <v>82019104.31925939</v>
          </cell>
          <cell r="L48">
            <v>428487808.93093926</v>
          </cell>
          <cell r="M48">
            <v>234934682.22211221</v>
          </cell>
          <cell r="N48">
            <v>1145279437.3028603</v>
          </cell>
          <cell r="O48">
            <v>1061703546.5740091</v>
          </cell>
          <cell r="P48">
            <v>127970442.26115239</v>
          </cell>
          <cell r="Q48">
            <v>233709781.51728323</v>
          </cell>
          <cell r="R48">
            <v>185425542.27667564</v>
          </cell>
          <cell r="S48">
            <v>29180001.111635614</v>
          </cell>
        </row>
        <row r="49">
          <cell r="C49">
            <v>1067096.1118639039</v>
          </cell>
          <cell r="D49">
            <v>46.659109684089238</v>
          </cell>
          <cell r="E49">
            <v>4.1351391599869363</v>
          </cell>
          <cell r="F49">
            <v>8.3433667522829964</v>
          </cell>
          <cell r="G49">
            <v>3908.3402752961165</v>
          </cell>
          <cell r="H49">
            <v>14920140508.844927</v>
          </cell>
          <cell r="I49">
            <v>8543810831.4623747</v>
          </cell>
          <cell r="J49">
            <v>3818095539.4206185</v>
          </cell>
          <cell r="K49">
            <v>78827480.645064548</v>
          </cell>
          <cell r="L49">
            <v>404318085.16481251</v>
          </cell>
          <cell r="M49">
            <v>212111784.65943298</v>
          </cell>
          <cell r="N49">
            <v>753567914.852319</v>
          </cell>
          <cell r="O49">
            <v>771310224.61382473</v>
          </cell>
          <cell r="P49">
            <v>91532405.675532982</v>
          </cell>
          <cell r="Q49">
            <v>141536664.86058956</v>
          </cell>
          <cell r="R49">
            <v>80420245.265044376</v>
          </cell>
          <cell r="S49">
            <v>24609332.22530866</v>
          </cell>
        </row>
        <row r="50">
          <cell r="C50">
            <v>280303.77302987361</v>
          </cell>
          <cell r="D50">
            <v>46.405147364051473</v>
          </cell>
          <cell r="E50">
            <v>4.1268161062681639</v>
          </cell>
          <cell r="F50">
            <v>9.5529394232918428</v>
          </cell>
          <cell r="G50">
            <v>4741.7700281786529</v>
          </cell>
          <cell r="H50">
            <v>4688839353.47363</v>
          </cell>
          <cell r="I50">
            <v>2952681314.605782</v>
          </cell>
          <cell r="J50">
            <v>934284105.19266272</v>
          </cell>
          <cell r="K50">
            <v>23054668.788300391</v>
          </cell>
          <cell r="L50">
            <v>230604425.39595252</v>
          </cell>
          <cell r="M50">
            <v>71915028.710791677</v>
          </cell>
          <cell r="N50">
            <v>132708292.32359311</v>
          </cell>
          <cell r="O50">
            <v>238516568.39343315</v>
          </cell>
          <cell r="P50">
            <v>23356901.475516237</v>
          </cell>
          <cell r="Q50">
            <v>36327031.549660549</v>
          </cell>
          <cell r="R50">
            <v>35903811.915059134</v>
          </cell>
          <cell r="S50">
            <v>9487205.1228781994</v>
          </cell>
        </row>
        <row r="51">
          <cell r="C51">
            <v>165668.94833969214</v>
          </cell>
          <cell r="D51">
            <v>45.312804068995995</v>
          </cell>
          <cell r="E51">
            <v>4.0887881468376852</v>
          </cell>
          <cell r="F51">
            <v>8.8051901458981128</v>
          </cell>
          <cell r="G51">
            <v>5031.7775876482319</v>
          </cell>
          <cell r="H51">
            <v>2888690820.16891</v>
          </cell>
          <cell r="I51">
            <v>1728349436.7927885</v>
          </cell>
          <cell r="J51">
            <v>752357245.72944486</v>
          </cell>
          <cell r="K51">
            <v>3636143.9899855098</v>
          </cell>
          <cell r="L51">
            <v>32122630.230924848</v>
          </cell>
          <cell r="M51">
            <v>59825101.546063788</v>
          </cell>
          <cell r="N51">
            <v>95729771.855395764</v>
          </cell>
          <cell r="O51">
            <v>182732456.39747959</v>
          </cell>
          <cell r="P51">
            <v>18008529.755943317</v>
          </cell>
          <cell r="Q51">
            <v>9357437.9566966947</v>
          </cell>
          <cell r="R51">
            <v>5282135.4379412876</v>
          </cell>
          <cell r="S51">
            <v>1289930.4762458229</v>
          </cell>
        </row>
        <row r="52">
          <cell r="C52">
            <v>621123.39049432299</v>
          </cell>
          <cell r="D52">
            <v>47.132812069819934</v>
          </cell>
          <cell r="E52">
            <v>4.1512581906282584</v>
          </cell>
          <cell r="F52">
            <v>7.6449414534415414</v>
          </cell>
          <cell r="G52">
            <v>3234.3278751594084</v>
          </cell>
          <cell r="H52">
            <v>7342610335.2022934</v>
          </cell>
          <cell r="I52">
            <v>3862780080.0637431</v>
          </cell>
          <cell r="J52">
            <v>2131454188.4985199</v>
          </cell>
          <cell r="K52">
            <v>52136667.866776779</v>
          </cell>
          <cell r="L52">
            <v>141591029.53792971</v>
          </cell>
          <cell r="M52">
            <v>80371654.402574345</v>
          </cell>
          <cell r="N52">
            <v>525129850.67332101</v>
          </cell>
          <cell r="O52">
            <v>350061199.82289857</v>
          </cell>
          <cell r="P52">
            <v>50166974.444071658</v>
          </cell>
          <cell r="Q52">
            <v>95852195.354231164</v>
          </cell>
          <cell r="R52">
            <v>39234297.912042655</v>
          </cell>
          <cell r="S52">
            <v>13832196.626184335</v>
          </cell>
        </row>
        <row r="53">
          <cell r="C53">
            <v>873137.02107818262</v>
          </cell>
          <cell r="D53">
            <v>46.69419613939629</v>
          </cell>
          <cell r="E53">
            <v>4.4621388780930307</v>
          </cell>
          <cell r="F53">
            <v>5.2748710076329219</v>
          </cell>
          <cell r="G53">
            <v>1719.4394891949037</v>
          </cell>
          <cell r="H53">
            <v>5714639178.0245991</v>
          </cell>
          <cell r="I53">
            <v>2818488820.8557339</v>
          </cell>
          <cell r="J53">
            <v>1925674148.615062</v>
          </cell>
          <cell r="K53">
            <v>3191623.6741894516</v>
          </cell>
          <cell r="L53">
            <v>24169723.766098224</v>
          </cell>
          <cell r="M53">
            <v>22822897.562664624</v>
          </cell>
          <cell r="N53">
            <v>391711522.45048028</v>
          </cell>
          <cell r="O53">
            <v>290393321.96012455</v>
          </cell>
          <cell r="P53">
            <v>36438036.585613146</v>
          </cell>
          <cell r="Q53">
            <v>92173116.656682342</v>
          </cell>
          <cell r="R53">
            <v>105005297.01162526</v>
          </cell>
          <cell r="S53">
            <v>4570668.8863250343</v>
          </cell>
        </row>
        <row r="54">
          <cell r="C54">
            <v>385479.78988289821</v>
          </cell>
          <cell r="D54">
            <v>46.953846916094172</v>
          </cell>
          <cell r="E54">
            <v>4.9082369492992317</v>
          </cell>
          <cell r="F54">
            <v>4.6059237958324886</v>
          </cell>
          <cell r="G54">
            <v>462.11530278658768</v>
          </cell>
          <cell r="H54">
            <v>877444476.10865068</v>
          </cell>
          <cell r="I54">
            <v>330862543.0838539</v>
          </cell>
          <cell r="J54">
            <v>336711007.88025272</v>
          </cell>
          <cell r="K54">
            <v>754102.01759999851</v>
          </cell>
          <cell r="L54">
            <v>661463.90710799582</v>
          </cell>
          <cell r="M54">
            <v>2864221.696262781</v>
          </cell>
          <cell r="N54">
            <v>30101471.098204345</v>
          </cell>
          <cell r="O54">
            <v>79172318.526300296</v>
          </cell>
          <cell r="P54">
            <v>11491201.253732959</v>
          </cell>
          <cell r="Q54">
            <v>46745565.159884118</v>
          </cell>
          <cell r="R54">
            <v>37882918.722695529</v>
          </cell>
          <cell r="S54">
            <v>197662.76275613176</v>
          </cell>
        </row>
        <row r="55">
          <cell r="C55">
            <v>385809.03763013973</v>
          </cell>
          <cell r="D55">
            <v>46.82787823355941</v>
          </cell>
          <cell r="E55">
            <v>4.7228829423187184</v>
          </cell>
          <cell r="F55">
            <v>5.4431626774819737</v>
          </cell>
          <cell r="G55">
            <v>1071.3583703270585</v>
          </cell>
          <cell r="H55">
            <v>1946696105.6432021</v>
          </cell>
          <cell r="I55">
            <v>905787621.61890566</v>
          </cell>
          <cell r="J55">
            <v>642251836.59700084</v>
          </cell>
          <cell r="K55">
            <v>1026028.3968299846</v>
          </cell>
          <cell r="L55">
            <v>4961516.6748932395</v>
          </cell>
          <cell r="M55">
            <v>7278921.1493151216</v>
          </cell>
          <cell r="N55">
            <v>125368877.03466889</v>
          </cell>
          <cell r="O55">
            <v>146448420.67259043</v>
          </cell>
          <cell r="P55">
            <v>23185301.659636058</v>
          </cell>
          <cell r="Q55">
            <v>42437567.054127447</v>
          </cell>
          <cell r="R55">
            <v>45472019.627400696</v>
          </cell>
          <cell r="S55">
            <v>2477995.1578335222</v>
          </cell>
        </row>
        <row r="56">
          <cell r="C56">
            <v>385366.21343017142</v>
          </cell>
          <cell r="D56">
            <v>45.781957942292145</v>
          </cell>
          <cell r="E56">
            <v>4.3799636843955545</v>
          </cell>
          <cell r="F56">
            <v>6.3053983791925017</v>
          </cell>
          <cell r="G56">
            <v>1798.9722874346337</v>
          </cell>
          <cell r="H56">
            <v>3030410274.4306726</v>
          </cell>
          <cell r="I56">
            <v>1630790124.2360783</v>
          </cell>
          <cell r="J56">
            <v>865129895.20250964</v>
          </cell>
          <cell r="K56">
            <v>2007135.1253359744</v>
          </cell>
          <cell r="L56">
            <v>12846305.851442067</v>
          </cell>
          <cell r="M56">
            <v>31355582.203588095</v>
          </cell>
          <cell r="N56">
            <v>218265303.55718446</v>
          </cell>
          <cell r="O56">
            <v>184437632.55668089</v>
          </cell>
          <cell r="P56">
            <v>24197918.32260998</v>
          </cell>
          <cell r="Q56">
            <v>28869989.928618386</v>
          </cell>
          <cell r="R56">
            <v>28940907.216765475</v>
          </cell>
          <cell r="S56">
            <v>3569480.2298594052</v>
          </cell>
        </row>
        <row r="57">
          <cell r="C57">
            <v>385651.85796845827</v>
          </cell>
          <cell r="D57">
            <v>46.505014180871669</v>
          </cell>
          <cell r="E57">
            <v>4.0616877219860603</v>
          </cell>
          <cell r="F57">
            <v>7.6072089714152931</v>
          </cell>
          <cell r="G57">
            <v>2973.3809470171045</v>
          </cell>
          <cell r="H57">
            <v>4633878015.6191397</v>
          </cell>
          <cell r="I57">
            <v>2780197227.2776442</v>
          </cell>
          <cell r="J57">
            <v>1166875985.6980877</v>
          </cell>
          <cell r="K57">
            <v>5085875.5582144586</v>
          </cell>
          <cell r="L57">
            <v>70222463.926591009</v>
          </cell>
          <cell r="M57">
            <v>31419681.440080497</v>
          </cell>
          <cell r="N57">
            <v>274324954.50943917</v>
          </cell>
          <cell r="O57">
            <v>214288180.90666369</v>
          </cell>
          <cell r="P57">
            <v>28045971.931525525</v>
          </cell>
          <cell r="Q57">
            <v>32426364.384077668</v>
          </cell>
          <cell r="R57">
            <v>27772793.935197692</v>
          </cell>
          <cell r="S57">
            <v>3218516.0516172214</v>
          </cell>
        </row>
        <row r="58">
          <cell r="C58">
            <v>385942.00920138636</v>
          </cell>
          <cell r="D58">
            <v>47.308428945278457</v>
          </cell>
          <cell r="E58">
            <v>3.3684597649913415</v>
          </cell>
          <cell r="F58">
            <v>10.532005039983673</v>
          </cell>
          <cell r="G58">
            <v>8288.3261350092471</v>
          </cell>
          <cell r="H58">
            <v>10146350815.067774</v>
          </cell>
          <cell r="I58">
            <v>5714662136.1016159</v>
          </cell>
          <cell r="J58">
            <v>2732800962.6578636</v>
          </cell>
          <cell r="K58">
            <v>73145963.221270755</v>
          </cell>
          <cell r="L58">
            <v>339796058.57086587</v>
          </cell>
          <cell r="M58">
            <v>162016275.73284405</v>
          </cell>
          <cell r="N58">
            <v>497218831.10326916</v>
          </cell>
          <cell r="O58">
            <v>437356993.9116807</v>
          </cell>
          <cell r="P58">
            <v>41050049.09363734</v>
          </cell>
          <cell r="Q58">
            <v>83230294.990557507</v>
          </cell>
          <cell r="R58">
            <v>45356902.774603665</v>
          </cell>
          <cell r="S58">
            <v>19716346.909566641</v>
          </cell>
        </row>
        <row r="59">
          <cell r="C59">
            <v>11984.224828971001</v>
          </cell>
          <cell r="D59">
            <v>46.555630928976051</v>
          </cell>
          <cell r="E59">
            <v>3.3523178207938829</v>
          </cell>
          <cell r="F59">
            <v>9.5512971259031829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</row>
        <row r="60">
          <cell r="C60">
            <v>306434.57872647408</v>
          </cell>
          <cell r="D60">
            <v>58.437824786600224</v>
          </cell>
          <cell r="E60">
            <v>4.478913277938859</v>
          </cell>
          <cell r="F60">
            <v>0</v>
          </cell>
          <cell r="G60">
            <v>1568.8679524222416</v>
          </cell>
          <cell r="H60">
            <v>1883728317.1781838</v>
          </cell>
          <cell r="I60">
            <v>889059011.94473326</v>
          </cell>
          <cell r="J60">
            <v>576517234.61562955</v>
          </cell>
          <cell r="K60">
            <v>5831276.0693803728</v>
          </cell>
          <cell r="L60">
            <v>2232099.1086732019</v>
          </cell>
          <cell r="M60">
            <v>15386297.535778411</v>
          </cell>
          <cell r="N60">
            <v>140106997.83799976</v>
          </cell>
          <cell r="O60">
            <v>147580711.05837998</v>
          </cell>
          <cell r="P60">
            <v>8138236.6319233133</v>
          </cell>
          <cell r="Q60">
            <v>63828228.270610265</v>
          </cell>
          <cell r="R60">
            <v>33376158.804278184</v>
          </cell>
          <cell r="S60">
            <v>1672065.3007978124</v>
          </cell>
        </row>
        <row r="61">
          <cell r="C61">
            <v>1049895.0000779887</v>
          </cell>
          <cell r="D61">
            <v>46.04164940043767</v>
          </cell>
          <cell r="E61">
            <v>4.4413802655223966</v>
          </cell>
          <cell r="F61">
            <v>4.4561786695489705</v>
          </cell>
          <cell r="G61">
            <v>2058.8940000429134</v>
          </cell>
          <cell r="H61">
            <v>8458960846.3342428</v>
          </cell>
          <cell r="I61">
            <v>4255228906.6867285</v>
          </cell>
          <cell r="J61">
            <v>2717165053.0838814</v>
          </cell>
          <cell r="K61">
            <v>22954751.986934192</v>
          </cell>
          <cell r="L61">
            <v>59853644.150514066</v>
          </cell>
          <cell r="M61">
            <v>94505952.760477722</v>
          </cell>
          <cell r="N61">
            <v>587148974.8316294</v>
          </cell>
          <cell r="O61">
            <v>446528287.76262897</v>
          </cell>
          <cell r="P61">
            <v>52541003.475519694</v>
          </cell>
          <cell r="Q61">
            <v>97498079.434888422</v>
          </cell>
          <cell r="R61">
            <v>117596212.46786913</v>
          </cell>
          <cell r="S61">
            <v>7939979.6931705773</v>
          </cell>
        </row>
        <row r="62">
          <cell r="C62">
            <v>424283.60590333224</v>
          </cell>
          <cell r="D62">
            <v>41.226337330207883</v>
          </cell>
          <cell r="E62">
            <v>3.9052867143577341</v>
          </cell>
          <cell r="F62">
            <v>10.414483832096463</v>
          </cell>
          <cell r="G62">
            <v>4027.6066093940235</v>
          </cell>
          <cell r="H62">
            <v>5737878218.3168516</v>
          </cell>
          <cell r="I62">
            <v>3222409402.0955524</v>
          </cell>
          <cell r="J62">
            <v>1573474109.1991563</v>
          </cell>
          <cell r="K62">
            <v>43932788.222910337</v>
          </cell>
          <cell r="L62">
            <v>180623678.19076803</v>
          </cell>
          <cell r="M62">
            <v>93288655.45866096</v>
          </cell>
          <cell r="N62">
            <v>295621604.63670158</v>
          </cell>
          <cell r="O62">
            <v>197962894.13250726</v>
          </cell>
          <cell r="P62">
            <v>47324256.482743166</v>
          </cell>
          <cell r="Q62">
            <v>42150876.018979453</v>
          </cell>
          <cell r="R62">
            <v>30035405.451779656</v>
          </cell>
          <cell r="S62">
            <v>11054548.4270931</v>
          </cell>
        </row>
        <row r="63">
          <cell r="C63">
            <v>154472.60658219905</v>
          </cell>
          <cell r="D63">
            <v>42.615513704319859</v>
          </cell>
          <cell r="E63">
            <v>3.8260507882025045</v>
          </cell>
          <cell r="F63">
            <v>15.901172721933916</v>
          </cell>
          <cell r="G63">
            <v>8449.0064906288517</v>
          </cell>
          <cell r="H63">
            <v>4482484111.1959543</v>
          </cell>
          <cell r="I63">
            <v>2941083689.4454365</v>
          </cell>
          <cell r="J63">
            <v>863890277.35222054</v>
          </cell>
          <cell r="K63">
            <v>9300288.0400279071</v>
          </cell>
          <cell r="L63">
            <v>184954072.72251505</v>
          </cell>
          <cell r="M63">
            <v>31753776.467181001</v>
          </cell>
          <cell r="N63">
            <v>121608138.61484662</v>
          </cell>
          <cell r="O63">
            <v>267517115.89786264</v>
          </cell>
          <cell r="P63">
            <v>19966945.670959108</v>
          </cell>
          <cell r="Q63">
            <v>30015127.762730233</v>
          </cell>
          <cell r="R63">
            <v>3881271.5316020953</v>
          </cell>
          <cell r="S63">
            <v>8513407.6905719694</v>
          </cell>
        </row>
        <row r="64">
          <cell r="C64">
            <v>5147.3416520949995</v>
          </cell>
          <cell r="D64">
            <v>46.495763728554408</v>
          </cell>
          <cell r="E64">
            <v>4.8964230235333215</v>
          </cell>
          <cell r="F64">
            <v>0</v>
          </cell>
          <cell r="G64">
            <v>3429.8678252746267</v>
          </cell>
          <cell r="H64">
            <v>70367385.064736024</v>
          </cell>
          <cell r="I64">
            <v>54518642.145653509</v>
          </cell>
          <cell r="J64">
            <v>12723013.784824697</v>
          </cell>
          <cell r="K64">
            <v>0</v>
          </cell>
          <cell r="L64">
            <v>0</v>
          </cell>
          <cell r="M64">
            <v>0</v>
          </cell>
          <cell r="N64">
            <v>793721.38162488351</v>
          </cell>
          <cell r="O64">
            <v>2114537.7225699993</v>
          </cell>
          <cell r="P64">
            <v>0</v>
          </cell>
          <cell r="Q64">
            <v>217470.03006294003</v>
          </cell>
          <cell r="R64">
            <v>0</v>
          </cell>
          <cell r="S64">
            <v>0</v>
          </cell>
        </row>
        <row r="65">
          <cell r="C65">
            <v>682697.20152357651</v>
          </cell>
          <cell r="D65">
            <v>39.769111835221864</v>
          </cell>
          <cell r="E65">
            <v>4.2400636012521682</v>
          </cell>
          <cell r="F65">
            <v>8.1743189825917959</v>
          </cell>
          <cell r="G65">
            <v>3634.1513361060493</v>
          </cell>
          <cell r="H65">
            <v>9076779905.3019485</v>
          </cell>
          <cell r="I65">
            <v>7609555641.4328928</v>
          </cell>
          <cell r="J65">
            <v>751425333.65672648</v>
          </cell>
          <cell r="K65">
            <v>4212015.4361969195</v>
          </cell>
          <cell r="L65">
            <v>37504518.250296667</v>
          </cell>
          <cell r="M65">
            <v>27581984.707499404</v>
          </cell>
          <cell r="N65">
            <v>270676233.51694709</v>
          </cell>
          <cell r="O65">
            <v>231074657.1741198</v>
          </cell>
          <cell r="P65">
            <v>25902922.356222283</v>
          </cell>
          <cell r="Q65">
            <v>69385254.745583415</v>
          </cell>
          <cell r="R65">
            <v>42046203.163131192</v>
          </cell>
          <cell r="S65">
            <v>7415140.8623309778</v>
          </cell>
        </row>
        <row r="66">
          <cell r="C66">
            <v>101715.4281110571</v>
          </cell>
          <cell r="D66">
            <v>46.14449657427177</v>
          </cell>
          <cell r="E66">
            <v>4.0942883524167959</v>
          </cell>
          <cell r="F66">
            <v>11.585842212605735</v>
          </cell>
          <cell r="G66">
            <v>6335.3577598418024</v>
          </cell>
          <cell r="H66">
            <v>2332631323.3837843</v>
          </cell>
          <cell r="I66">
            <v>1967736315.9583969</v>
          </cell>
          <cell r="J66">
            <v>194863855.81559783</v>
          </cell>
          <cell r="K66">
            <v>1197435.4709580012</v>
          </cell>
          <cell r="L66">
            <v>9178888.1210400183</v>
          </cell>
          <cell r="M66">
            <v>6280988.5434696777</v>
          </cell>
          <cell r="N66">
            <v>56851047.477351658</v>
          </cell>
          <cell r="O66">
            <v>67133532.956524953</v>
          </cell>
          <cell r="P66">
            <v>5204438.5956773777</v>
          </cell>
          <cell r="Q66">
            <v>15291241.853749134</v>
          </cell>
          <cell r="R66">
            <v>4098836.2313833707</v>
          </cell>
          <cell r="S66">
            <v>4794742.3596346648</v>
          </cell>
        </row>
        <row r="67">
          <cell r="C67">
            <v>557291.36918564397</v>
          </cell>
          <cell r="D67">
            <v>38.5311970006344</v>
          </cell>
          <cell r="E67">
            <v>4.2942391102990021</v>
          </cell>
          <cell r="F67">
            <v>7.57888494244468</v>
          </cell>
          <cell r="G67">
            <v>3192.3541319524875</v>
          </cell>
          <cell r="H67">
            <v>6553849166.788043</v>
          </cell>
          <cell r="I67">
            <v>5507729549.7412224</v>
          </cell>
          <cell r="J67">
            <v>521091266.40112561</v>
          </cell>
          <cell r="K67">
            <v>3014579.9652388226</v>
          </cell>
          <cell r="L67">
            <v>28325630.129255913</v>
          </cell>
          <cell r="M67">
            <v>19827833.672019128</v>
          </cell>
          <cell r="N67">
            <v>205078105.08541805</v>
          </cell>
          <cell r="O67">
            <v>157731435.26288444</v>
          </cell>
          <cell r="P67">
            <v>20502417.235968415</v>
          </cell>
          <cell r="Q67">
            <v>51306286.644104555</v>
          </cell>
          <cell r="R67">
            <v>36621664.148109004</v>
          </cell>
          <cell r="S67">
            <v>2620398.5026961947</v>
          </cell>
        </row>
        <row r="68">
          <cell r="C68">
            <v>23690.404226862007</v>
          </cell>
          <cell r="D68">
            <v>41.516834862691219</v>
          </cell>
          <cell r="E68">
            <v>3.5915330138194617</v>
          </cell>
          <cell r="F68">
            <v>5.8213963280583405</v>
          </cell>
          <cell r="G68">
            <v>2412.1224597123019</v>
          </cell>
          <cell r="H68">
            <v>190299415.12995699</v>
          </cell>
          <cell r="I68">
            <v>134089775.73312423</v>
          </cell>
          <cell r="J68">
            <v>35470211.440002255</v>
          </cell>
          <cell r="K68">
            <v>0</v>
          </cell>
          <cell r="L68">
            <v>0</v>
          </cell>
          <cell r="M68">
            <v>1473162.4920099999</v>
          </cell>
          <cell r="N68">
            <v>8747080.954171503</v>
          </cell>
          <cell r="O68">
            <v>6209688.9547063354</v>
          </cell>
          <cell r="P68">
            <v>196066.52457600005</v>
          </cell>
          <cell r="Q68">
            <v>2787726.2477285634</v>
          </cell>
          <cell r="R68">
            <v>1325702.7836380925</v>
          </cell>
          <cell r="S68">
            <v>0</v>
          </cell>
        </row>
        <row r="69">
          <cell r="C69">
            <v>807181.51460760983</v>
          </cell>
          <cell r="D69">
            <v>48.114348132959599</v>
          </cell>
          <cell r="E69">
            <v>4.461848163386029</v>
          </cell>
          <cell r="F69">
            <v>6.0557622481285041</v>
          </cell>
          <cell r="G69">
            <v>2375.5745871292534</v>
          </cell>
          <cell r="H69">
            <v>7345922648.0686941</v>
          </cell>
          <cell r="I69">
            <v>1962265649.0741892</v>
          </cell>
          <cell r="J69">
            <v>4297467419.7846518</v>
          </cell>
          <cell r="K69">
            <v>3611704.5040173116</v>
          </cell>
          <cell r="L69">
            <v>55065473.733039163</v>
          </cell>
          <cell r="M69">
            <v>68021304.846296221</v>
          </cell>
          <cell r="N69">
            <v>397300616.33573258</v>
          </cell>
          <cell r="O69">
            <v>284867692.30215883</v>
          </cell>
          <cell r="P69">
            <v>36840739.313716523</v>
          </cell>
          <cell r="Q69">
            <v>127570779.99321505</v>
          </cell>
          <cell r="R69">
            <v>106410852.74902739</v>
          </cell>
          <cell r="S69">
            <v>6500415.4326513615</v>
          </cell>
        </row>
        <row r="70">
          <cell r="C70">
            <v>13430.169822112002</v>
          </cell>
          <cell r="D70">
            <v>52.235202323136463</v>
          </cell>
          <cell r="E70">
            <v>3.9222266691359868</v>
          </cell>
          <cell r="F70">
            <v>7.4764345033541195</v>
          </cell>
          <cell r="G70">
            <v>3168.3492489685555</v>
          </cell>
          <cell r="H70">
            <v>139885492.19641691</v>
          </cell>
          <cell r="I70">
            <v>30094665.159421202</v>
          </cell>
          <cell r="J70">
            <v>46915511.273330413</v>
          </cell>
          <cell r="K70">
            <v>0</v>
          </cell>
          <cell r="L70">
            <v>22709428.516504012</v>
          </cell>
          <cell r="M70">
            <v>3120452.6037780005</v>
          </cell>
          <cell r="N70">
            <v>11568706.674938297</v>
          </cell>
          <cell r="O70">
            <v>16608253.0535884</v>
          </cell>
          <cell r="P70">
            <v>1995398.9038590002</v>
          </cell>
          <cell r="Q70">
            <v>631736.5064478002</v>
          </cell>
          <cell r="R70">
            <v>5548139.8892177865</v>
          </cell>
          <cell r="S70">
            <v>693199.61533200007</v>
          </cell>
        </row>
        <row r="72">
          <cell r="C72">
            <v>436924.24698876817</v>
          </cell>
          <cell r="D72">
            <v>54.635064579357504</v>
          </cell>
          <cell r="E72">
            <v>4.0276375043187214</v>
          </cell>
          <cell r="F72">
            <v>7.1255457183760003</v>
          </cell>
          <cell r="G72">
            <v>2800.2679720320207</v>
          </cell>
          <cell r="H72">
            <v>4072191641.3025823</v>
          </cell>
          <cell r="I72">
            <v>1760383696.6516738</v>
          </cell>
          <cell r="J72">
            <v>647961423.32108653</v>
          </cell>
          <cell r="K72">
            <v>74195384.37903662</v>
          </cell>
          <cell r="L72">
            <v>313208388.43106103</v>
          </cell>
          <cell r="M72">
            <v>136210940.06451932</v>
          </cell>
          <cell r="N72">
            <v>465733880.77516443</v>
          </cell>
          <cell r="O72">
            <v>529152944.04406023</v>
          </cell>
          <cell r="P72">
            <v>63231381.687345758</v>
          </cell>
          <cell r="Q72">
            <v>36122010.272024356</v>
          </cell>
          <cell r="R72">
            <v>31420346.475291122</v>
          </cell>
          <cell r="S72">
            <v>14571245.201318828</v>
          </cell>
        </row>
        <row r="73">
          <cell r="C73">
            <v>514587.33706844319</v>
          </cell>
          <cell r="D73">
            <v>46.985453998747509</v>
          </cell>
          <cell r="E73">
            <v>4.6657814812157099</v>
          </cell>
          <cell r="F73">
            <v>4.7720994090180939</v>
          </cell>
          <cell r="G73">
            <v>1509.697815112484</v>
          </cell>
          <cell r="H73">
            <v>3156854902.9578671</v>
          </cell>
          <cell r="I73">
            <v>1200959228.2954974</v>
          </cell>
          <cell r="J73">
            <v>1401175608.9759395</v>
          </cell>
          <cell r="K73">
            <v>1297055.4702719811</v>
          </cell>
          <cell r="L73">
            <v>21873286.720531527</v>
          </cell>
          <cell r="M73">
            <v>14131628.605286388</v>
          </cell>
          <cell r="N73">
            <v>200520751.47994471</v>
          </cell>
          <cell r="O73">
            <v>135002014.75364634</v>
          </cell>
          <cell r="P73">
            <v>10485511.904767627</v>
          </cell>
          <cell r="Q73">
            <v>102428009.47438732</v>
          </cell>
          <cell r="R73">
            <v>66646835.597840302</v>
          </cell>
          <cell r="S73">
            <v>2334971.6797544193</v>
          </cell>
        </row>
        <row r="74">
          <cell r="C74">
            <v>834636.49290424818</v>
          </cell>
          <cell r="D74">
            <v>42.488922363159531</v>
          </cell>
          <cell r="E74">
            <v>4.2051691775910323</v>
          </cell>
          <cell r="F74">
            <v>7.6528884466993183</v>
          </cell>
          <cell r="G74">
            <v>3299.7652831385999</v>
          </cell>
          <cell r="H74">
            <v>10164968076.642704</v>
          </cell>
          <cell r="I74">
            <v>5856505345.7961016</v>
          </cell>
          <cell r="J74">
            <v>3191890793.216177</v>
          </cell>
          <cell r="K74">
            <v>4942591.0796010103</v>
          </cell>
          <cell r="L74">
            <v>82793197.733768791</v>
          </cell>
          <cell r="M74">
            <v>74001692.643832311</v>
          </cell>
          <cell r="N74">
            <v>392288403.14790207</v>
          </cell>
          <cell r="O74">
            <v>322968469.98971879</v>
          </cell>
          <cell r="P74">
            <v>75085613.869432241</v>
          </cell>
          <cell r="Q74">
            <v>74140423.592377633</v>
          </cell>
          <cell r="R74">
            <v>83866460.979503572</v>
          </cell>
          <cell r="S74">
            <v>6485084.5942880902</v>
          </cell>
        </row>
        <row r="75">
          <cell r="C75">
            <v>250336.7511321381</v>
          </cell>
          <cell r="D75">
            <v>44.135171537735239</v>
          </cell>
          <cell r="E75">
            <v>4.0043846731949158</v>
          </cell>
          <cell r="F75">
            <v>9.4385677759377167</v>
          </cell>
          <cell r="G75">
            <v>4530.8519917345748</v>
          </cell>
          <cell r="H75">
            <v>3884205525.9822984</v>
          </cell>
          <cell r="I75">
            <v>2846499759.3798614</v>
          </cell>
          <cell r="J75">
            <v>602425478.8581413</v>
          </cell>
          <cell r="K75">
            <v>4220268.4311139248</v>
          </cell>
          <cell r="L75">
            <v>23731173.881493513</v>
          </cell>
          <cell r="M75">
            <v>20146477.962404154</v>
          </cell>
          <cell r="N75">
            <v>154844697.78150225</v>
          </cell>
          <cell r="O75">
            <v>163861203.62840718</v>
          </cell>
          <cell r="P75">
            <v>14781070.029947504</v>
          </cell>
          <cell r="Q75">
            <v>27185483.412231069</v>
          </cell>
          <cell r="R75">
            <v>17722659.578795381</v>
          </cell>
          <cell r="S75">
            <v>8787253.0384013187</v>
          </cell>
        </row>
        <row r="76">
          <cell r="C76">
            <v>1945.8259769219999</v>
          </cell>
          <cell r="D76">
            <v>39.687802745490664</v>
          </cell>
          <cell r="E76">
            <v>5.3753587117340036</v>
          </cell>
          <cell r="F76">
            <v>7.6448208024659827</v>
          </cell>
          <cell r="G76">
            <v>1206.0042735042737</v>
          </cell>
          <cell r="H76">
            <v>11465679.678591566</v>
          </cell>
          <cell r="I76">
            <v>3141636.3104220005</v>
          </cell>
          <cell r="J76">
            <v>7949115.5780368997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84035.539167666677</v>
          </cell>
          <cell r="P76">
            <v>213320.98404099999</v>
          </cell>
          <cell r="Q76">
            <v>77571.266923999981</v>
          </cell>
          <cell r="R76">
            <v>0</v>
          </cell>
          <cell r="S76">
            <v>0</v>
          </cell>
        </row>
        <row r="77">
          <cell r="C77">
            <v>4434.8682089559998</v>
          </cell>
          <cell r="D77">
            <v>35.280715537988684</v>
          </cell>
          <cell r="E77">
            <v>3.9015108756961636</v>
          </cell>
          <cell r="F77">
            <v>6.780808131961046</v>
          </cell>
          <cell r="G77">
            <v>1299.2700371124192</v>
          </cell>
          <cell r="H77">
            <v>17376363.450999536</v>
          </cell>
          <cell r="I77">
            <v>1124599.6409605597</v>
          </cell>
          <cell r="J77">
            <v>1149647.3783816402</v>
          </cell>
          <cell r="K77">
            <v>0</v>
          </cell>
          <cell r="L77">
            <v>387856.33462000004</v>
          </cell>
          <cell r="M77">
            <v>1105830.6054723333</v>
          </cell>
          <cell r="N77">
            <v>9290597.8791712001</v>
          </cell>
          <cell r="O77">
            <v>3791308.7460785001</v>
          </cell>
          <cell r="P77">
            <v>0</v>
          </cell>
          <cell r="Q77">
            <v>492321.91975429998</v>
          </cell>
          <cell r="R77">
            <v>34200.946560999997</v>
          </cell>
          <cell r="S77">
            <v>0</v>
          </cell>
        </row>
        <row r="78">
          <cell r="C78">
            <v>334291.85765134875</v>
          </cell>
          <cell r="D78">
            <v>58.741827714107977</v>
          </cell>
          <cell r="E78">
            <v>4.0913440313796867</v>
          </cell>
          <cell r="F78">
            <v>6.783585154241929</v>
          </cell>
          <cell r="G78">
            <v>2973.5921764006657</v>
          </cell>
          <cell r="H78">
            <v>3399909138.156929</v>
          </cell>
          <cell r="I78">
            <v>1454069082.8952525</v>
          </cell>
          <cell r="J78">
            <v>539179044.02894294</v>
          </cell>
          <cell r="K78">
            <v>71559189.338264853</v>
          </cell>
          <cell r="L78">
            <v>299702294.26049036</v>
          </cell>
          <cell r="M78">
            <v>125549052.40509868</v>
          </cell>
          <cell r="N78">
            <v>388334987.01426286</v>
          </cell>
          <cell r="O78">
            <v>435996513.91691267</v>
          </cell>
          <cell r="P78">
            <v>27404925.472956736</v>
          </cell>
          <cell r="Q78">
            <v>29385971.851592693</v>
          </cell>
          <cell r="R78">
            <v>17155385.173965849</v>
          </cell>
          <cell r="S78">
            <v>11572691.799189545</v>
          </cell>
        </row>
        <row r="79">
          <cell r="C79">
            <v>165049.91265373965</v>
          </cell>
          <cell r="D79">
            <v>22.359065665290892</v>
          </cell>
          <cell r="E79">
            <v>3.1366376392656106</v>
          </cell>
          <cell r="F79">
            <v>7.9604256333638777</v>
          </cell>
          <cell r="G79">
            <v>2920.9776940746578</v>
          </cell>
          <cell r="H79">
            <v>1249399216.5703306</v>
          </cell>
          <cell r="I79">
            <v>733652519.96158075</v>
          </cell>
          <cell r="J79">
            <v>220006188.93920705</v>
          </cell>
          <cell r="K79">
            <v>0</v>
          </cell>
          <cell r="L79">
            <v>0</v>
          </cell>
          <cell r="M79">
            <v>342009.46561000182</v>
          </cell>
          <cell r="N79">
            <v>128509995.43118303</v>
          </cell>
          <cell r="O79">
            <v>138383824.2509563</v>
          </cell>
          <cell r="P79">
            <v>6930714.6511122352</v>
          </cell>
          <cell r="Q79">
            <v>16862323.657018229</v>
          </cell>
          <cell r="R79">
            <v>3901272.721891847</v>
          </cell>
          <cell r="S79">
            <v>810367.49177090288</v>
          </cell>
        </row>
        <row r="80">
          <cell r="C80">
            <v>178521.41166661662</v>
          </cell>
          <cell r="D80">
            <v>28.145836056102898</v>
          </cell>
          <cell r="E80">
            <v>3.6407365300471768</v>
          </cell>
          <cell r="F80">
            <v>7.6700914939361571</v>
          </cell>
          <cell r="G80">
            <v>2977.1580227070763</v>
          </cell>
          <cell r="H80">
            <v>1559975464.3093209</v>
          </cell>
          <cell r="I80">
            <v>1026136262.9333982</v>
          </cell>
          <cell r="J80">
            <v>328634896.0818674</v>
          </cell>
          <cell r="K80">
            <v>0</v>
          </cell>
          <cell r="L80">
            <v>0</v>
          </cell>
          <cell r="M80">
            <v>2660967.7132400041</v>
          </cell>
          <cell r="N80">
            <v>67598639.813524365</v>
          </cell>
          <cell r="O80">
            <v>76641864.891024247</v>
          </cell>
          <cell r="P80">
            <v>29615325.769760896</v>
          </cell>
          <cell r="Q80">
            <v>13364181.257750638</v>
          </cell>
          <cell r="R80">
            <v>11367761.958114026</v>
          </cell>
          <cell r="S80">
            <v>3955563.8906412092</v>
          </cell>
        </row>
        <row r="81">
          <cell r="C81">
            <v>454783.31276212382</v>
          </cell>
          <cell r="D81">
            <v>35.742556140164062</v>
          </cell>
          <cell r="E81">
            <v>4.413155658773686</v>
          </cell>
          <cell r="F81">
            <v>7.2188248545464795</v>
          </cell>
          <cell r="G81">
            <v>2484.6990814763867</v>
          </cell>
          <cell r="H81">
            <v>4220169175.186861</v>
          </cell>
          <cell r="I81">
            <v>2516842895.6240816</v>
          </cell>
          <cell r="J81">
            <v>1161208365.572408</v>
          </cell>
          <cell r="K81">
            <v>2193605.5769223114</v>
          </cell>
          <cell r="L81">
            <v>15079100.607641593</v>
          </cell>
          <cell r="M81">
            <v>31631990.145723</v>
          </cell>
          <cell r="N81">
            <v>202444275.61683726</v>
          </cell>
          <cell r="O81">
            <v>146427105.41351929</v>
          </cell>
          <cell r="P81">
            <v>27784124.795170572</v>
          </cell>
          <cell r="Q81">
            <v>67374658.428339943</v>
          </cell>
          <cell r="R81">
            <v>46405213.603754319</v>
          </cell>
          <cell r="S81">
            <v>2777839.8024624302</v>
          </cell>
        </row>
        <row r="82">
          <cell r="C82">
            <v>398508.57586565096</v>
          </cell>
          <cell r="D82">
            <v>45.474410431800116</v>
          </cell>
          <cell r="E82">
            <v>4.8899735561161322</v>
          </cell>
          <cell r="F82">
            <v>7.4963318624592956</v>
          </cell>
          <cell r="G82">
            <v>3007.5685695335796</v>
          </cell>
          <cell r="H82">
            <v>5101475337.9394045</v>
          </cell>
          <cell r="I82">
            <v>2988747773.8538771</v>
          </cell>
          <cell r="J82">
            <v>1602884879.566324</v>
          </cell>
          <cell r="K82">
            <v>0</v>
          </cell>
          <cell r="L82">
            <v>10795494.710079849</v>
          </cell>
          <cell r="M82">
            <v>26081081.136955447</v>
          </cell>
          <cell r="N82">
            <v>217774047.44947624</v>
          </cell>
          <cell r="O82">
            <v>148554117.84509388</v>
          </cell>
          <cell r="P82">
            <v>25140034.897425093</v>
          </cell>
          <cell r="Q82">
            <v>41081085.999380045</v>
          </cell>
          <cell r="R82">
            <v>36788105.651512548</v>
          </cell>
          <cell r="S82">
            <v>3628716.8292807317</v>
          </cell>
        </row>
        <row r="83">
          <cell r="C83">
            <v>743369.91999391653</v>
          </cell>
          <cell r="D83">
            <v>63.855326562363288</v>
          </cell>
          <cell r="E83">
            <v>4.2849089535145595</v>
          </cell>
          <cell r="F83">
            <v>6.3032536557134513</v>
          </cell>
          <cell r="G83">
            <v>3125.0263882267245</v>
          </cell>
          <cell r="H83">
            <v>8500473410.4274998</v>
          </cell>
          <cell r="I83">
            <v>4096920199.9450521</v>
          </cell>
          <cell r="J83">
            <v>2431035357.8758421</v>
          </cell>
          <cell r="K83">
            <v>79447338.816076472</v>
          </cell>
          <cell r="L83">
            <v>399704291.10353965</v>
          </cell>
          <cell r="M83">
            <v>174218633.76056677</v>
          </cell>
          <cell r="N83">
            <v>528952478.99175948</v>
          </cell>
          <cell r="O83">
            <v>551696634.17333865</v>
          </cell>
          <cell r="P83">
            <v>38500242.147674486</v>
          </cell>
          <cell r="Q83">
            <v>95027532.174779162</v>
          </cell>
          <cell r="R83">
            <v>86963188.341393054</v>
          </cell>
          <cell r="S83">
            <v>18007513.097478151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Encuesta Permanente de Hogares de Propósitos Múltiples, Junio 2014.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2"/>
  <dimension ref="B8:K55"/>
  <sheetViews>
    <sheetView tabSelected="1" workbookViewId="0">
      <selection activeCell="B23" sqref="B23"/>
    </sheetView>
  </sheetViews>
  <sheetFormatPr baseColWidth="10" defaultColWidth="10.28515625" defaultRowHeight="11.25"/>
  <cols>
    <col min="1" max="16384" width="10.28515625" style="3"/>
  </cols>
  <sheetData>
    <row r="8" spans="2:11" ht="8.25" customHeight="1"/>
    <row r="10" spans="2:11">
      <c r="B10" s="2"/>
      <c r="C10" s="2"/>
      <c r="D10" s="2"/>
      <c r="E10" s="2"/>
      <c r="F10" s="2"/>
      <c r="G10" s="2"/>
      <c r="H10" s="2"/>
      <c r="I10" s="2"/>
      <c r="J10" s="2"/>
      <c r="K10" s="2"/>
    </row>
    <row r="15" spans="2:11">
      <c r="B15" s="2"/>
      <c r="C15" s="2"/>
      <c r="D15" s="2"/>
      <c r="E15" s="2"/>
      <c r="F15" s="2"/>
      <c r="G15" s="2"/>
      <c r="H15" s="2"/>
      <c r="I15" s="2"/>
      <c r="J15" s="2"/>
      <c r="K15" s="2"/>
    </row>
    <row r="23" spans="2:2">
      <c r="B23" s="75"/>
    </row>
    <row r="55" ht="4.5" customHeight="1"/>
  </sheetData>
  <phoneticPr fontId="1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3"/>
  <dimension ref="A1:R74"/>
  <sheetViews>
    <sheetView workbookViewId="0">
      <selection activeCell="R15" sqref="R14:R15"/>
    </sheetView>
  </sheetViews>
  <sheetFormatPr baseColWidth="10" defaultRowHeight="11.25"/>
  <cols>
    <col min="1" max="1" width="27.5703125" style="3" customWidth="1"/>
    <col min="2" max="2" width="11.7109375" style="3" customWidth="1"/>
    <col min="3" max="3" width="6.28515625" style="3" customWidth="1"/>
    <col min="4" max="5" width="7" style="3" bestFit="1" customWidth="1"/>
    <col min="6" max="6" width="11.42578125" style="3" customWidth="1"/>
    <col min="7" max="7" width="11.28515625" style="3" bestFit="1" customWidth="1"/>
    <col min="8" max="8" width="7.42578125" style="3" customWidth="1"/>
    <col min="9" max="9" width="6.140625" style="3" customWidth="1"/>
    <col min="10" max="10" width="5.85546875" style="3" customWidth="1"/>
    <col min="11" max="11" width="10.7109375" style="3" customWidth="1"/>
    <col min="12" max="12" width="9.7109375" style="3" bestFit="1" customWidth="1"/>
    <col min="13" max="13" width="7.140625" style="3" customWidth="1"/>
    <col min="14" max="14" width="5.7109375" style="3" customWidth="1"/>
    <col min="15" max="15" width="5.85546875" style="3" customWidth="1"/>
    <col min="16" max="16" width="11" style="3" customWidth="1"/>
    <col min="17" max="16384" width="11.42578125" style="3"/>
  </cols>
  <sheetData>
    <row r="1" spans="1:18" ht="36" customHeight="1">
      <c r="A1" s="66" t="s">
        <v>73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8">
      <c r="A2" s="66" t="s">
        <v>16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8">
      <c r="A3" s="66" t="s">
        <v>1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</row>
    <row r="4" spans="1:18" ht="13.5">
      <c r="A4" s="67" t="s">
        <v>6</v>
      </c>
      <c r="B4" s="61" t="s">
        <v>17</v>
      </c>
      <c r="C4" s="61"/>
      <c r="D4" s="61"/>
      <c r="E4" s="61"/>
      <c r="F4" s="61"/>
      <c r="G4" s="61" t="s">
        <v>18</v>
      </c>
      <c r="H4" s="61"/>
      <c r="I4" s="61"/>
      <c r="J4" s="61"/>
      <c r="K4" s="61"/>
      <c r="L4" s="61" t="s">
        <v>19</v>
      </c>
      <c r="M4" s="61"/>
      <c r="N4" s="61"/>
      <c r="O4" s="61"/>
      <c r="P4" s="61"/>
    </row>
    <row r="5" spans="1:18" ht="11.25" customHeight="1">
      <c r="A5" s="68"/>
      <c r="B5" s="62" t="s">
        <v>20</v>
      </c>
      <c r="C5" s="62" t="s">
        <v>0</v>
      </c>
      <c r="D5" s="62" t="s">
        <v>13</v>
      </c>
      <c r="E5" s="62" t="s">
        <v>2</v>
      </c>
      <c r="F5" s="64" t="s">
        <v>14</v>
      </c>
      <c r="G5" s="62" t="s">
        <v>20</v>
      </c>
      <c r="H5" s="62" t="s">
        <v>0</v>
      </c>
      <c r="I5" s="62" t="s">
        <v>13</v>
      </c>
      <c r="J5" s="62" t="s">
        <v>2</v>
      </c>
      <c r="K5" s="64" t="s">
        <v>14</v>
      </c>
      <c r="L5" s="62" t="s">
        <v>20</v>
      </c>
      <c r="M5" s="62" t="s">
        <v>0</v>
      </c>
      <c r="N5" s="62" t="s">
        <v>13</v>
      </c>
      <c r="O5" s="62" t="s">
        <v>2</v>
      </c>
      <c r="P5" s="64" t="s">
        <v>14</v>
      </c>
    </row>
    <row r="6" spans="1:18">
      <c r="A6" s="68"/>
      <c r="B6" s="62"/>
      <c r="C6" s="62"/>
      <c r="D6" s="62"/>
      <c r="E6" s="62"/>
      <c r="F6" s="64"/>
      <c r="G6" s="62"/>
      <c r="H6" s="62"/>
      <c r="I6" s="62"/>
      <c r="J6" s="62"/>
      <c r="K6" s="64"/>
      <c r="L6" s="62"/>
      <c r="M6" s="62"/>
      <c r="N6" s="62"/>
      <c r="O6" s="62"/>
      <c r="P6" s="64"/>
    </row>
    <row r="7" spans="1:18">
      <c r="A7" s="69"/>
      <c r="B7" s="63"/>
      <c r="C7" s="63"/>
      <c r="D7" s="63"/>
      <c r="E7" s="63"/>
      <c r="F7" s="65"/>
      <c r="G7" s="63"/>
      <c r="H7" s="63"/>
      <c r="I7" s="63"/>
      <c r="J7" s="63"/>
      <c r="K7" s="65"/>
      <c r="L7" s="63"/>
      <c r="M7" s="63"/>
      <c r="N7" s="63"/>
      <c r="O7" s="63"/>
      <c r="P7" s="65"/>
      <c r="R7" s="18"/>
    </row>
    <row r="8" spans="1:18">
      <c r="A8" s="31" t="s">
        <v>62</v>
      </c>
      <c r="B8" s="5">
        <f>[1]Ingreso!C7</f>
        <v>1940233.1329421666</v>
      </c>
      <c r="C8" s="5">
        <f>[1]Ingreso!D7</f>
        <v>46.674899169665387</v>
      </c>
      <c r="D8" s="6">
        <f>[1]Ingreso!E7</f>
        <v>4.2822944450467313</v>
      </c>
      <c r="E8" s="6">
        <f>[1]Ingreso!F7</f>
        <v>7.0939130290537689</v>
      </c>
      <c r="F8" s="5">
        <f>[1]Ingreso!G7</f>
        <v>2919.8731006900621</v>
      </c>
      <c r="G8" s="5">
        <f>[1]Ingreso!H7</f>
        <v>1269872.0201701333</v>
      </c>
      <c r="H8" s="5">
        <f>[1]Ingreso!I7</f>
        <v>45.328028033845897</v>
      </c>
      <c r="I8" s="6">
        <f>[1]Ingreso!J7</f>
        <v>4.3937596344166723</v>
      </c>
      <c r="J8" s="6">
        <f>[1]Ingreso!K7</f>
        <v>7.0382990070641256</v>
      </c>
      <c r="K8" s="5">
        <f>[1]Ingreso!L7</f>
        <v>2859.687546214006</v>
      </c>
      <c r="L8" s="5">
        <f>[1]Ingreso!M7</f>
        <v>670361.11277198792</v>
      </c>
      <c r="M8" s="5">
        <f>[1]Ingreso!N7</f>
        <v>49.226291154620583</v>
      </c>
      <c r="N8" s="6">
        <f>[1]Ingreso!O7</f>
        <v>4.0711447788339052</v>
      </c>
      <c r="O8" s="6">
        <f>[1]Ingreso!P7</f>
        <v>7.2038605766674895</v>
      </c>
      <c r="P8" s="5">
        <f>[1]Ingreso!Q7</f>
        <v>3033.1551629081659</v>
      </c>
    </row>
    <row r="9" spans="1:18" ht="6.75" customHeight="1">
      <c r="A9" s="26"/>
      <c r="B9" s="7"/>
      <c r="C9" s="7"/>
      <c r="D9" s="2"/>
      <c r="E9" s="2"/>
      <c r="F9" s="7"/>
      <c r="G9" s="7"/>
      <c r="H9" s="7"/>
      <c r="I9" s="2"/>
      <c r="J9" s="2"/>
      <c r="K9" s="7"/>
      <c r="L9" s="7"/>
      <c r="M9" s="7"/>
      <c r="N9" s="2"/>
      <c r="O9" s="2"/>
      <c r="P9" s="7"/>
    </row>
    <row r="10" spans="1:18">
      <c r="A10" s="27" t="s">
        <v>72</v>
      </c>
      <c r="B10" s="5"/>
      <c r="C10" s="5"/>
      <c r="D10" s="6"/>
      <c r="E10" s="6"/>
      <c r="F10" s="5"/>
      <c r="G10" s="5"/>
      <c r="H10" s="5"/>
      <c r="I10" s="6"/>
      <c r="J10" s="6"/>
      <c r="K10" s="5"/>
      <c r="L10" s="5"/>
      <c r="M10" s="5"/>
      <c r="N10" s="6"/>
      <c r="O10" s="6"/>
      <c r="P10" s="5"/>
    </row>
    <row r="11" spans="1:18">
      <c r="A11" s="28" t="s">
        <v>32</v>
      </c>
      <c r="B11" s="8">
        <f>[1]Ingreso!C8</f>
        <v>1067096.1118639039</v>
      </c>
      <c r="C11" s="8">
        <f>[1]Ingreso!D8</f>
        <v>46.659109684089238</v>
      </c>
      <c r="D11" s="9">
        <f>[1]Ingreso!E8</f>
        <v>4.1351391599869363</v>
      </c>
      <c r="E11" s="9">
        <f>[1]Ingreso!F8</f>
        <v>8.3433667522829964</v>
      </c>
      <c r="F11" s="8">
        <f>[1]Ingreso!G8</f>
        <v>3908.3402752961165</v>
      </c>
      <c r="G11" s="8">
        <f>[1]Ingreso!H8</f>
        <v>648473.10511722951</v>
      </c>
      <c r="H11" s="8">
        <f>[1]Ingreso!I8</f>
        <v>45.219403535494578</v>
      </c>
      <c r="I11" s="9">
        <f>[1]Ingreso!J8</f>
        <v>4.1821055061841639</v>
      </c>
      <c r="J11" s="9">
        <f>[1]Ingreso!K8</f>
        <v>8.4647499153859052</v>
      </c>
      <c r="K11" s="8">
        <f>[1]Ingreso!L8</f>
        <v>3985.3790213619077</v>
      </c>
      <c r="L11" s="8">
        <f>[1]Ingreso!M8</f>
        <v>418623.00674665946</v>
      </c>
      <c r="M11" s="8">
        <f>[1]Ingreso!N8</f>
        <v>48.889304158805629</v>
      </c>
      <c r="N11" s="9">
        <f>[1]Ingreso!O8</f>
        <v>4.062385365131723</v>
      </c>
      <c r="O11" s="9">
        <f>[1]Ingreso!P8</f>
        <v>8.1467715814559885</v>
      </c>
      <c r="P11" s="8">
        <f>[1]Ingreso!Q8</f>
        <v>3790.143750445885</v>
      </c>
    </row>
    <row r="12" spans="1:18">
      <c r="A12" s="29" t="s">
        <v>63</v>
      </c>
      <c r="B12" s="8">
        <f>[1]Ingreso!C9</f>
        <v>280303.77302987361</v>
      </c>
      <c r="C12" s="8">
        <f>[1]Ingreso!D9</f>
        <v>46.405147364051473</v>
      </c>
      <c r="D12" s="9">
        <f>[1]Ingreso!E9</f>
        <v>4.1268161062681639</v>
      </c>
      <c r="E12" s="9">
        <f>[1]Ingreso!F9</f>
        <v>9.5529394232918428</v>
      </c>
      <c r="F12" s="8">
        <f>[1]Ingreso!G9</f>
        <v>4741.7700281786529</v>
      </c>
      <c r="G12" s="8">
        <f>[1]Ingreso!H9</f>
        <v>166157.65375120891</v>
      </c>
      <c r="H12" s="8">
        <f>[1]Ingreso!I9</f>
        <v>44.494864612511691</v>
      </c>
      <c r="I12" s="9">
        <f>[1]Ingreso!J9</f>
        <v>4.0679271708683427</v>
      </c>
      <c r="J12" s="9">
        <f>[1]Ingreso!K9</f>
        <v>9.697232907308603</v>
      </c>
      <c r="K12" s="8">
        <f>[1]Ingreso!L9</f>
        <v>4837.1054627261647</v>
      </c>
      <c r="L12" s="8">
        <f>[1]Ingreso!M9</f>
        <v>114146.11927866643</v>
      </c>
      <c r="M12" s="8">
        <f>[1]Ingreso!N9</f>
        <v>49.185864763846389</v>
      </c>
      <c r="N12" s="9">
        <f>[1]Ingreso!O9</f>
        <v>4.2125382262996958</v>
      </c>
      <c r="O12" s="9">
        <f>[1]Ingreso!P9</f>
        <v>9.3360686311078069</v>
      </c>
      <c r="P12" s="8">
        <f>[1]Ingreso!Q9</f>
        <v>4604.5677096763939</v>
      </c>
    </row>
    <row r="13" spans="1:18">
      <c r="A13" s="29" t="s">
        <v>33</v>
      </c>
      <c r="B13" s="8">
        <f>[1]Ingreso!C10</f>
        <v>165668.94833969214</v>
      </c>
      <c r="C13" s="8">
        <f>[1]Ingreso!D10</f>
        <v>45.312804068995995</v>
      </c>
      <c r="D13" s="9">
        <f>[1]Ingreso!E10</f>
        <v>4.0887881468376852</v>
      </c>
      <c r="E13" s="9">
        <f>[1]Ingreso!F10</f>
        <v>8.8051901458981128</v>
      </c>
      <c r="F13" s="8">
        <f>[1]Ingreso!G10</f>
        <v>5031.7775876482319</v>
      </c>
      <c r="G13" s="8">
        <f>[1]Ingreso!H10</f>
        <v>103881.97766855318</v>
      </c>
      <c r="H13" s="8">
        <f>[1]Ingreso!I10</f>
        <v>43.4503614882737</v>
      </c>
      <c r="I13" s="9">
        <f>[1]Ingreso!J10</f>
        <v>4.1477693528478277</v>
      </c>
      <c r="J13" s="9">
        <f>[1]Ingreso!K10</f>
        <v>9.2363532979529879</v>
      </c>
      <c r="K13" s="8">
        <f>[1]Ingreso!L10</f>
        <v>4982.1657424741015</v>
      </c>
      <c r="L13" s="8">
        <f>[1]Ingreso!M10</f>
        <v>61786.970671139054</v>
      </c>
      <c r="M13" s="8">
        <f>[1]Ingreso!N10</f>
        <v>48.44411503112952</v>
      </c>
      <c r="N13" s="9">
        <f>[1]Ingreso!O10</f>
        <v>3.9896234805810868</v>
      </c>
      <c r="O13" s="9">
        <f>[1]Ingreso!P10</f>
        <v>8.0680492546986358</v>
      </c>
      <c r="P13" s="8">
        <f>[1]Ingreso!Q10</f>
        <v>5113.9393923154985</v>
      </c>
    </row>
    <row r="14" spans="1:18">
      <c r="A14" s="29" t="s">
        <v>34</v>
      </c>
      <c r="B14" s="8">
        <f>[1]Ingreso!C11</f>
        <v>621123.39049432299</v>
      </c>
      <c r="C14" s="8">
        <f>[1]Ingreso!D11</f>
        <v>47.132812069819934</v>
      </c>
      <c r="D14" s="9">
        <f>[1]Ingreso!E11</f>
        <v>4.1512581906282584</v>
      </c>
      <c r="E14" s="9">
        <f>[1]Ingreso!F11</f>
        <v>7.6449414534415414</v>
      </c>
      <c r="F14" s="8">
        <f>[1]Ingreso!G11</f>
        <v>3234.3278751594084</v>
      </c>
      <c r="G14" s="8">
        <f>[1]Ingreso!H11</f>
        <v>378433.47369746462</v>
      </c>
      <c r="H14" s="8">
        <f>[1]Ingreso!I11</f>
        <v>46.02313601446005</v>
      </c>
      <c r="I14" s="9">
        <f>[1]Ingreso!J11</f>
        <v>4.2416629010393034</v>
      </c>
      <c r="J14" s="9">
        <f>[1]Ingreso!K11</f>
        <v>7.6880095446410781</v>
      </c>
      <c r="K14" s="8">
        <f>[1]Ingreso!L11</f>
        <v>3340.8968404606248</v>
      </c>
      <c r="L14" s="8">
        <f>[1]Ingreso!M11</f>
        <v>242689.91679685636</v>
      </c>
      <c r="M14" s="8">
        <f>[1]Ingreso!N11</f>
        <v>48.863162344983074</v>
      </c>
      <c r="N14" s="9">
        <f>[1]Ingreso!O11</f>
        <v>4.0102874859075541</v>
      </c>
      <c r="O14" s="9">
        <f>[1]Ingreso!P11</f>
        <v>7.5737300674009509</v>
      </c>
      <c r="P14" s="8">
        <f>[1]Ingreso!Q11</f>
        <v>3069.3810575424491</v>
      </c>
    </row>
    <row r="15" spans="1:18">
      <c r="A15" s="28" t="s">
        <v>35</v>
      </c>
      <c r="B15" s="8">
        <f>[1]Ingreso!C12</f>
        <v>873137.02107818262</v>
      </c>
      <c r="C15" s="8">
        <f>[1]Ingreso!D12</f>
        <v>46.69419613939629</v>
      </c>
      <c r="D15" s="9">
        <f>[1]Ingreso!E12</f>
        <v>4.4621388780930307</v>
      </c>
      <c r="E15" s="9">
        <f>[1]Ingreso!F12</f>
        <v>5.2748710076329219</v>
      </c>
      <c r="F15" s="8">
        <f>[1]Ingreso!G12</f>
        <v>1719.4394891949037</v>
      </c>
      <c r="G15" s="8">
        <f>[1]Ingreso!H12</f>
        <v>621398.91505283804</v>
      </c>
      <c r="H15" s="8">
        <f>[1]Ingreso!I12</f>
        <v>45.441385273505084</v>
      </c>
      <c r="I15" s="9">
        <f>[1]Ingreso!J12</f>
        <v>4.6146354782925334</v>
      </c>
      <c r="J15" s="9">
        <f>[1]Ingreso!K12</f>
        <v>5.2813630528649798</v>
      </c>
      <c r="K15" s="8">
        <f>[1]Ingreso!L12</f>
        <v>1695.4708121503047</v>
      </c>
      <c r="L15" s="8">
        <f>[1]Ingreso!M12</f>
        <v>251738.10602532205</v>
      </c>
      <c r="M15" s="8">
        <f>[1]Ingreso!N12</f>
        <v>49.786677151202007</v>
      </c>
      <c r="N15" s="9">
        <f>[1]Ingreso!O12</f>
        <v>4.0857110761626663</v>
      </c>
      <c r="O15" s="9">
        <f>[1]Ingreso!P12</f>
        <v>5.2572469507365724</v>
      </c>
      <c r="P15" s="8">
        <f>[1]Ingreso!Q12</f>
        <v>1778.3784175824737</v>
      </c>
    </row>
    <row r="16" spans="1:18" ht="9.6" customHeight="1">
      <c r="A16" s="28"/>
      <c r="B16" s="10"/>
      <c r="C16" s="10"/>
      <c r="D16" s="11"/>
      <c r="E16" s="11"/>
      <c r="F16" s="10"/>
      <c r="G16" s="10"/>
      <c r="H16" s="10"/>
      <c r="I16" s="11"/>
      <c r="J16" s="11"/>
      <c r="K16" s="10"/>
      <c r="L16" s="10"/>
      <c r="M16" s="10"/>
      <c r="N16" s="11"/>
      <c r="O16" s="11"/>
      <c r="P16" s="10"/>
    </row>
    <row r="17" spans="1:16">
      <c r="A17" s="27" t="s">
        <v>22</v>
      </c>
      <c r="B17" s="5"/>
      <c r="C17" s="5"/>
      <c r="D17" s="6"/>
      <c r="E17" s="6"/>
      <c r="F17" s="5"/>
      <c r="G17" s="5"/>
      <c r="H17" s="5"/>
      <c r="I17" s="6"/>
      <c r="J17" s="6"/>
      <c r="K17" s="5"/>
      <c r="L17" s="5"/>
      <c r="M17" s="5"/>
      <c r="N17" s="6"/>
      <c r="O17" s="6"/>
      <c r="P17" s="5"/>
    </row>
    <row r="18" spans="1:16">
      <c r="A18" s="32" t="s">
        <v>36</v>
      </c>
      <c r="B18" s="8">
        <f>[1]Ingreso!C13</f>
        <v>385479.78988289821</v>
      </c>
      <c r="C18" s="8">
        <f>[1]Ingreso!D13</f>
        <v>46.953846916094172</v>
      </c>
      <c r="D18" s="9">
        <f>[1]Ingreso!E13</f>
        <v>4.9082369492992317</v>
      </c>
      <c r="E18" s="9">
        <f>[1]Ingreso!F13</f>
        <v>4.6059237958324886</v>
      </c>
      <c r="F18" s="8">
        <f>[1]Ingreso!G13</f>
        <v>462.11530278658768</v>
      </c>
      <c r="G18" s="8">
        <f>[1]Ingreso!H13</f>
        <v>265045.79504125193</v>
      </c>
      <c r="H18" s="8">
        <f>[1]Ingreso!I13</f>
        <v>46.166406532020467</v>
      </c>
      <c r="I18" s="9">
        <f>[1]Ingreso!J13</f>
        <v>5.1533782899137908</v>
      </c>
      <c r="J18" s="9">
        <f>[1]Ingreso!K13</f>
        <v>4.5162385889690819</v>
      </c>
      <c r="K18" s="8">
        <f>[1]Ingreso!L13</f>
        <v>452.40351580282754</v>
      </c>
      <c r="L18" s="8">
        <f>[1]Ingreso!M13</f>
        <v>120433.99484165205</v>
      </c>
      <c r="M18" s="8">
        <f>[1]Ingreso!N13</f>
        <v>48.686810793268521</v>
      </c>
      <c r="N18" s="9">
        <f>[1]Ingreso!O13</f>
        <v>4.36874075799465</v>
      </c>
      <c r="O18" s="9">
        <f>[1]Ingreso!P13</f>
        <v>4.8175919378304055</v>
      </c>
      <c r="P18" s="8">
        <f>[1]Ingreso!Q13</f>
        <v>483.48857289828925</v>
      </c>
    </row>
    <row r="19" spans="1:16">
      <c r="A19" s="32" t="s">
        <v>37</v>
      </c>
      <c r="B19" s="8">
        <f>[1]Ingreso!C14</f>
        <v>385809.03763013973</v>
      </c>
      <c r="C19" s="8">
        <f>[1]Ingreso!D14</f>
        <v>46.82787823355941</v>
      </c>
      <c r="D19" s="9">
        <f>[1]Ingreso!E14</f>
        <v>4.7228829423187184</v>
      </c>
      <c r="E19" s="9">
        <f>[1]Ingreso!F14</f>
        <v>5.4431626774819737</v>
      </c>
      <c r="F19" s="8">
        <f>[1]Ingreso!G14</f>
        <v>1071.3583703270585</v>
      </c>
      <c r="G19" s="8">
        <f>[1]Ingreso!H14</f>
        <v>248042.17465943584</v>
      </c>
      <c r="H19" s="8">
        <f>[1]Ingreso!I14</f>
        <v>45.51146915370277</v>
      </c>
      <c r="I19" s="9">
        <f>[1]Ingreso!J14</f>
        <v>4.8889548598404291</v>
      </c>
      <c r="J19" s="9">
        <f>[1]Ingreso!K14</f>
        <v>5.3842611657834674</v>
      </c>
      <c r="K19" s="8">
        <f>[1]Ingreso!L14</f>
        <v>1080.4631245820485</v>
      </c>
      <c r="L19" s="8">
        <f>[1]Ingreso!M14</f>
        <v>137766.8629707112</v>
      </c>
      <c r="M19" s="8">
        <f>[1]Ingreso!N14</f>
        <v>49.198005300896995</v>
      </c>
      <c r="N19" s="9">
        <f>[1]Ingreso!O14</f>
        <v>4.4238789678963402</v>
      </c>
      <c r="O19" s="9">
        <f>[1]Ingreso!P14</f>
        <v>5.5537143107932305</v>
      </c>
      <c r="P19" s="8">
        <f>[1]Ingreso!Q14</f>
        <v>1054.9657270132097</v>
      </c>
    </row>
    <row r="20" spans="1:16">
      <c r="A20" s="32" t="s">
        <v>38</v>
      </c>
      <c r="B20" s="8">
        <f>[1]Ingreso!C15</f>
        <v>385366.21343017142</v>
      </c>
      <c r="C20" s="8">
        <f>[1]Ingreso!D15</f>
        <v>45.781957942292145</v>
      </c>
      <c r="D20" s="9">
        <f>[1]Ingreso!E15</f>
        <v>4.3799636843955545</v>
      </c>
      <c r="E20" s="9">
        <f>[1]Ingreso!F15</f>
        <v>6.3053983791925017</v>
      </c>
      <c r="F20" s="8">
        <f>[1]Ingreso!G15</f>
        <v>1798.9722874346337</v>
      </c>
      <c r="G20" s="8">
        <f>[1]Ingreso!H15</f>
        <v>253902.8908224144</v>
      </c>
      <c r="H20" s="8">
        <f>[1]Ingreso!I15</f>
        <v>43.937914562811486</v>
      </c>
      <c r="I20" s="9">
        <f>[1]Ingreso!J15</f>
        <v>4.4538502007942204</v>
      </c>
      <c r="J20" s="9">
        <f>[1]Ingreso!K15</f>
        <v>6.2104530729659606</v>
      </c>
      <c r="K20" s="8">
        <f>[1]Ingreso!L15</f>
        <v>1795.4533729993377</v>
      </c>
      <c r="L20" s="8">
        <f>[1]Ingreso!M15</f>
        <v>131463.32260776308</v>
      </c>
      <c r="M20" s="8">
        <f>[1]Ingreso!N15</f>
        <v>49.343467993647089</v>
      </c>
      <c r="N20" s="9">
        <f>[1]Ingreso!O15</f>
        <v>4.237262284991627</v>
      </c>
      <c r="O20" s="9">
        <f>[1]Ingreso!P15</f>
        <v>6.4998867565120237</v>
      </c>
      <c r="P20" s="8">
        <f>[1]Ingreso!Q15</f>
        <v>1805.7685750223432</v>
      </c>
    </row>
    <row r="21" spans="1:16">
      <c r="A21" s="32" t="s">
        <v>39</v>
      </c>
      <c r="B21" s="8">
        <f>[1]Ingreso!C16</f>
        <v>385651.85796845827</v>
      </c>
      <c r="C21" s="8">
        <f>[1]Ingreso!D16</f>
        <v>46.505014180871669</v>
      </c>
      <c r="D21" s="9">
        <f>[1]Ingreso!E16</f>
        <v>4.0616877219860603</v>
      </c>
      <c r="E21" s="9">
        <f>[1]Ingreso!F16</f>
        <v>7.6072089714152931</v>
      </c>
      <c r="F21" s="8">
        <f>[1]Ingreso!G16</f>
        <v>2973.3809470171045</v>
      </c>
      <c r="G21" s="8">
        <f>[1]Ingreso!H16</f>
        <v>242911.98534501719</v>
      </c>
      <c r="H21" s="8">
        <f>[1]Ingreso!I16</f>
        <v>45.270139878797501</v>
      </c>
      <c r="I21" s="9">
        <f>[1]Ingreso!J16</f>
        <v>4.0790527774211691</v>
      </c>
      <c r="J21" s="9">
        <f>[1]Ingreso!K16</f>
        <v>7.5700757907995095</v>
      </c>
      <c r="K21" s="8">
        <f>[1]Ingreso!L16</f>
        <v>2975.7463942865461</v>
      </c>
      <c r="L21" s="8">
        <f>[1]Ingreso!M16</f>
        <v>142739.87262344715</v>
      </c>
      <c r="M21" s="8">
        <f>[1]Ingreso!N16</f>
        <v>48.606499651295955</v>
      </c>
      <c r="N21" s="9">
        <f>[1]Ingreso!O16</f>
        <v>4.0321362027515057</v>
      </c>
      <c r="O21" s="9">
        <f>[1]Ingreso!P16</f>
        <v>7.6738417218089348</v>
      </c>
      <c r="P21" s="8">
        <f>[1]Ingreso!Q16</f>
        <v>2969.355474092908</v>
      </c>
    </row>
    <row r="22" spans="1:16">
      <c r="A22" s="32" t="s">
        <v>40</v>
      </c>
      <c r="B22" s="8">
        <f>[1]Ingreso!C17</f>
        <v>385942.00920138636</v>
      </c>
      <c r="C22" s="8">
        <f>[1]Ingreso!D17</f>
        <v>47.308428945278457</v>
      </c>
      <c r="D22" s="9">
        <f>[1]Ingreso!E17</f>
        <v>3.3684597649913415</v>
      </c>
      <c r="E22" s="9">
        <f>[1]Ingreso!F17</f>
        <v>10.532005039983673</v>
      </c>
      <c r="F22" s="8">
        <f>[1]Ingreso!G17</f>
        <v>8288.3261350092471</v>
      </c>
      <c r="G22" s="8">
        <f>[1]Ingreso!H17</f>
        <v>249329.37824218374</v>
      </c>
      <c r="H22" s="8">
        <f>[1]Ingreso!I17</f>
        <v>45.647463498132097</v>
      </c>
      <c r="I22" s="9">
        <f>[1]Ingreso!J17</f>
        <v>3.3822635223526194</v>
      </c>
      <c r="J22" s="9">
        <f>[1]Ingreso!K17</f>
        <v>10.693071315578939</v>
      </c>
      <c r="K22" s="8">
        <f>[1]Ingreso!L17</f>
        <v>8159.4370650400879</v>
      </c>
      <c r="L22" s="8">
        <f>[1]Ingreso!M17</f>
        <v>136612.63095920696</v>
      </c>
      <c r="M22" s="8">
        <f>[1]Ingreso!N17</f>
        <v>50.339828599256208</v>
      </c>
      <c r="N22" s="9">
        <f>[1]Ingreso!O17</f>
        <v>3.3432667633184354</v>
      </c>
      <c r="O22" s="9">
        <f>[1]Ingreso!P17</f>
        <v>10.231408905106235</v>
      </c>
      <c r="P22" s="8">
        <f>[1]Ingreso!Q17</f>
        <v>8523.5593740735439</v>
      </c>
    </row>
    <row r="23" spans="1:16">
      <c r="A23" s="32" t="s">
        <v>41</v>
      </c>
      <c r="B23" s="8">
        <f>[1]Ingreso!C18</f>
        <v>11984.224828971001</v>
      </c>
      <c r="C23" s="8">
        <f>[1]Ingreso!D18</f>
        <v>46.555630928976051</v>
      </c>
      <c r="D23" s="9">
        <f>[1]Ingreso!E18</f>
        <v>3.3523178207938829</v>
      </c>
      <c r="E23" s="9">
        <f>[1]Ingreso!F18</f>
        <v>9.5512971259031829</v>
      </c>
      <c r="F23" s="8">
        <f>[1]Ingreso!G18</f>
        <v>0</v>
      </c>
      <c r="G23" s="8">
        <f>[1]Ingreso!H18</f>
        <v>10639.79605977</v>
      </c>
      <c r="H23" s="8">
        <f>[1]Ingreso!I18</f>
        <v>47.17590931301558</v>
      </c>
      <c r="I23" s="9">
        <f>[1]Ingreso!J18</f>
        <v>3.3807293682785655</v>
      </c>
      <c r="J23" s="9">
        <f>[1]Ingreso!K18</f>
        <v>9.2510474897102135</v>
      </c>
      <c r="K23" s="8">
        <f>[1]Ingreso!L18</f>
        <v>0</v>
      </c>
      <c r="L23" s="8">
        <f>[1]Ingreso!M18</f>
        <v>1344.4287692009998</v>
      </c>
      <c r="M23" s="8">
        <f>[1]Ingreso!N18</f>
        <v>41.646753896847031</v>
      </c>
      <c r="N23" s="9">
        <f>[1]Ingreso!O18</f>
        <v>3.1274691133691279</v>
      </c>
      <c r="O23" s="9">
        <f>[1]Ingreso!P18</f>
        <v>11.738005525760704</v>
      </c>
      <c r="P23" s="8">
        <f>[1]Ingreso!Q18</f>
        <v>0</v>
      </c>
    </row>
    <row r="24" spans="1:16" ht="9.6" customHeight="1">
      <c r="A24" s="28"/>
      <c r="B24" s="10"/>
      <c r="C24" s="10"/>
      <c r="D24" s="11"/>
      <c r="E24" s="11"/>
      <c r="F24" s="10"/>
      <c r="G24" s="10"/>
      <c r="H24" s="10"/>
      <c r="I24" s="11"/>
      <c r="J24" s="11"/>
      <c r="K24" s="10"/>
      <c r="L24" s="10"/>
      <c r="M24" s="10"/>
      <c r="N24" s="11"/>
      <c r="O24" s="11"/>
      <c r="P24" s="10"/>
    </row>
    <row r="25" spans="1:16">
      <c r="A25" s="30" t="s">
        <v>23</v>
      </c>
      <c r="B25" s="46"/>
      <c r="C25" s="46"/>
      <c r="D25" s="47"/>
      <c r="E25" s="47"/>
      <c r="F25" s="46"/>
      <c r="G25" s="46"/>
      <c r="H25" s="46"/>
      <c r="I25" s="47"/>
      <c r="J25" s="47"/>
      <c r="K25" s="46"/>
      <c r="L25" s="46"/>
      <c r="M25" s="46"/>
      <c r="N25" s="47"/>
      <c r="O25" s="47"/>
      <c r="P25" s="46"/>
    </row>
    <row r="26" spans="1:16">
      <c r="A26" s="28" t="s">
        <v>42</v>
      </c>
      <c r="B26" s="8">
        <f>[1]Ingreso!C19</f>
        <v>306434.57872647408</v>
      </c>
      <c r="C26" s="8">
        <f>[1]Ingreso!D19</f>
        <v>58.437824786600224</v>
      </c>
      <c r="D26" s="9">
        <f>[1]Ingreso!E19</f>
        <v>4.478913277938859</v>
      </c>
      <c r="E26" s="9">
        <f>[1]Ingreso!F19</f>
        <v>0</v>
      </c>
      <c r="F26" s="8">
        <f>[1]Ingreso!G19</f>
        <v>1568.8679524222416</v>
      </c>
      <c r="G26" s="8">
        <f>[1]Ingreso!H19</f>
        <v>184237.75482308786</v>
      </c>
      <c r="H26" s="8">
        <f>[1]Ingreso!I19</f>
        <v>56.983488488289261</v>
      </c>
      <c r="I26" s="9">
        <f>[1]Ingreso!J19</f>
        <v>4.7619259815593873</v>
      </c>
      <c r="J26" s="9">
        <f>[1]Ingreso!K19</f>
        <v>0</v>
      </c>
      <c r="K26" s="8">
        <f>[1]Ingreso!L19</f>
        <v>1493.6958597719758</v>
      </c>
      <c r="L26" s="8">
        <f>[1]Ingreso!M19</f>
        <v>122196.82390338693</v>
      </c>
      <c r="M26" s="8">
        <f>[1]Ingreso!N19</f>
        <v>60.630546706855426</v>
      </c>
      <c r="N26" s="9">
        <f>[1]Ingreso!O19</f>
        <v>4.0522113110965723</v>
      </c>
      <c r="O26" s="9">
        <f>[1]Ingreso!P19</f>
        <v>0</v>
      </c>
      <c r="P26" s="8">
        <f>[1]Ingreso!Q19</f>
        <v>1681.6840124456976</v>
      </c>
    </row>
    <row r="27" spans="1:16">
      <c r="A27" s="28" t="s">
        <v>43</v>
      </c>
      <c r="B27" s="8">
        <f>[1]Ingreso!C20</f>
        <v>1049895.0000779887</v>
      </c>
      <c r="C27" s="8">
        <f>[1]Ingreso!D20</f>
        <v>46.04164940043767</v>
      </c>
      <c r="D27" s="9">
        <f>[1]Ingreso!E20</f>
        <v>4.4413802655223966</v>
      </c>
      <c r="E27" s="9">
        <f>[1]Ingreso!F20</f>
        <v>4.4561786695489705</v>
      </c>
      <c r="F27" s="8">
        <f>[1]Ingreso!G20</f>
        <v>2058.8940000429134</v>
      </c>
      <c r="G27" s="8">
        <f>[1]Ingreso!H20</f>
        <v>706032.36671153444</v>
      </c>
      <c r="H27" s="8">
        <f>[1]Ingreso!I20</f>
        <v>44.595348123930712</v>
      </c>
      <c r="I27" s="9">
        <f>[1]Ingreso!J20</f>
        <v>4.50541648071267</v>
      </c>
      <c r="J27" s="9">
        <f>[1]Ingreso!K20</f>
        <v>4.4718646482401256</v>
      </c>
      <c r="K27" s="8">
        <f>[1]Ingreso!L20</f>
        <v>2003.497560081757</v>
      </c>
      <c r="L27" s="8">
        <f>[1]Ingreso!M20</f>
        <v>343862.63336641237</v>
      </c>
      <c r="M27" s="8">
        <f>[1]Ingreso!N20</f>
        <v>49.011252416715429</v>
      </c>
      <c r="N27" s="9">
        <f>[1]Ingreso!O20</f>
        <v>4.3098985743499743</v>
      </c>
      <c r="O27" s="9">
        <f>[1]Ingreso!P20</f>
        <v>4.4239715973495999</v>
      </c>
      <c r="P27" s="8">
        <f>[1]Ingreso!Q20</f>
        <v>2171.9159833135109</v>
      </c>
    </row>
    <row r="28" spans="1:16">
      <c r="A28" s="28" t="s">
        <v>44</v>
      </c>
      <c r="B28" s="8">
        <f>[1]Ingreso!C21</f>
        <v>424283.60590333224</v>
      </c>
      <c r="C28" s="8">
        <f>[1]Ingreso!D21</f>
        <v>41.226337330207883</v>
      </c>
      <c r="D28" s="9">
        <f>[1]Ingreso!E21</f>
        <v>3.9052867143577341</v>
      </c>
      <c r="E28" s="9">
        <f>[1]Ingreso!F21</f>
        <v>10.414483832096463</v>
      </c>
      <c r="F28" s="8">
        <f>[1]Ingreso!G21</f>
        <v>4027.6066093940235</v>
      </c>
      <c r="G28" s="8">
        <f>[1]Ingreso!H21</f>
        <v>272186.82230394543</v>
      </c>
      <c r="H28" s="8">
        <f>[1]Ingreso!I21</f>
        <v>40.155153902333879</v>
      </c>
      <c r="I28" s="9">
        <f>[1]Ingreso!J21</f>
        <v>4.0076183764229212</v>
      </c>
      <c r="J28" s="9">
        <f>[1]Ingreso!K21</f>
        <v>10.316943687054085</v>
      </c>
      <c r="K28" s="8">
        <f>[1]Ingreso!L21</f>
        <v>3877.8845916983564</v>
      </c>
      <c r="L28" s="8">
        <f>[1]Ingreso!M21</f>
        <v>152096.78359939213</v>
      </c>
      <c r="M28" s="8">
        <f>[1]Ingreso!N21</f>
        <v>43.143287882598322</v>
      </c>
      <c r="N28" s="9">
        <f>[1]Ingreso!O21</f>
        <v>3.7221577272782467</v>
      </c>
      <c r="O28" s="9">
        <f>[1]Ingreso!P21</f>
        <v>10.589038096150343</v>
      </c>
      <c r="P28" s="8">
        <f>[1]Ingreso!Q21</f>
        <v>4293.1882176285144</v>
      </c>
    </row>
    <row r="29" spans="1:16">
      <c r="A29" s="28" t="s">
        <v>45</v>
      </c>
      <c r="B29" s="8">
        <f>[1]Ingreso!C22</f>
        <v>154472.60658219905</v>
      </c>
      <c r="C29" s="8">
        <f>[1]Ingreso!D22</f>
        <v>42.615513704319859</v>
      </c>
      <c r="D29" s="9">
        <f>[1]Ingreso!E22</f>
        <v>3.8260507882025045</v>
      </c>
      <c r="E29" s="9">
        <f>[1]Ingreso!F22</f>
        <v>15.901172721933916</v>
      </c>
      <c r="F29" s="8">
        <f>[1]Ingreso!G22</f>
        <v>8449.0064906288517</v>
      </c>
      <c r="G29" s="8">
        <f>[1]Ingreso!H22</f>
        <v>103349.48159134308</v>
      </c>
      <c r="H29" s="8">
        <f>[1]Ingreso!I22</f>
        <v>43.123877174395815</v>
      </c>
      <c r="I29" s="9">
        <f>[1]Ingreso!J22</f>
        <v>3.9655071598970486</v>
      </c>
      <c r="J29" s="9">
        <f>[1]Ingreso!K22</f>
        <v>15.936087687767968</v>
      </c>
      <c r="K29" s="8">
        <f>[1]Ingreso!L22</f>
        <v>8508.8956467893604</v>
      </c>
      <c r="L29" s="8">
        <f>[1]Ingreso!M22</f>
        <v>51123.124990856028</v>
      </c>
      <c r="M29" s="8">
        <f>[1]Ingreso!N22</f>
        <v>41.587816334455937</v>
      </c>
      <c r="N29" s="9">
        <f>[1]Ingreso!O22</f>
        <v>3.5441285911181395</v>
      </c>
      <c r="O29" s="9">
        <f>[1]Ingreso!P22</f>
        <v>15.830589329010017</v>
      </c>
      <c r="P29" s="8">
        <f>[1]Ingreso!Q22</f>
        <v>8328.1714368812845</v>
      </c>
    </row>
    <row r="30" spans="1:16">
      <c r="A30" s="28" t="s">
        <v>64</v>
      </c>
      <c r="B30" s="8">
        <f>[1]Ingreso!C23</f>
        <v>5147.3416520949995</v>
      </c>
      <c r="C30" s="12">
        <f>[1]Ingreso!D23</f>
        <v>46.495763728554408</v>
      </c>
      <c r="D30" s="13">
        <f>[1]Ingreso!E23</f>
        <v>4.8964230235333215</v>
      </c>
      <c r="E30" s="13">
        <f>[1]Ingreso!F23</f>
        <v>0</v>
      </c>
      <c r="F30" s="8">
        <f>[1]Ingreso!G23</f>
        <v>3429.8678252746267</v>
      </c>
      <c r="G30" s="8">
        <f>[1]Ingreso!H23</f>
        <v>4065.5947401639996</v>
      </c>
      <c r="H30" s="12">
        <f>[1]Ingreso!I23</f>
        <v>46.731484687997714</v>
      </c>
      <c r="I30" s="13">
        <f>[1]Ingreso!J23</f>
        <v>5.0575603152980664</v>
      </c>
      <c r="J30" s="13">
        <f>[1]Ingreso!K23</f>
        <v>0</v>
      </c>
      <c r="K30" s="8">
        <f>[1]Ingreso!L23</f>
        <v>3016.8685880263743</v>
      </c>
      <c r="L30" s="8">
        <f>[1]Ingreso!M23</f>
        <v>1081.7469119309999</v>
      </c>
      <c r="M30" s="12">
        <f>[1]Ingreso!N23</f>
        <v>45.609839412719374</v>
      </c>
      <c r="N30" s="13">
        <f>[1]Ingreso!O23</f>
        <v>4.2908110096533054</v>
      </c>
      <c r="O30" s="13">
        <f>[1]Ingreso!P23</f>
        <v>0</v>
      </c>
      <c r="P30" s="8">
        <f>[1]Ingreso!Q23</f>
        <v>4982.0677974945083</v>
      </c>
    </row>
    <row r="31" spans="1:16" ht="9.6" customHeight="1">
      <c r="A31" s="28"/>
      <c r="B31" s="10"/>
      <c r="C31" s="10"/>
      <c r="D31" s="11"/>
      <c r="E31" s="11"/>
      <c r="F31" s="10"/>
      <c r="G31" s="10"/>
      <c r="H31" s="10"/>
      <c r="I31" s="11"/>
      <c r="J31" s="11"/>
      <c r="K31" s="10"/>
      <c r="L31" s="10"/>
      <c r="M31" s="10"/>
      <c r="N31" s="11"/>
      <c r="O31" s="11"/>
      <c r="P31" s="10"/>
    </row>
    <row r="32" spans="1:16">
      <c r="A32" s="27" t="s">
        <v>24</v>
      </c>
      <c r="B32" s="46"/>
      <c r="C32" s="46"/>
      <c r="D32" s="47"/>
      <c r="E32" s="47"/>
      <c r="F32" s="46"/>
      <c r="G32" s="46"/>
      <c r="H32" s="46"/>
      <c r="I32" s="47"/>
      <c r="J32" s="47"/>
      <c r="K32" s="46"/>
      <c r="L32" s="46"/>
      <c r="M32" s="46"/>
      <c r="N32" s="47"/>
      <c r="O32" s="47"/>
      <c r="P32" s="46"/>
    </row>
    <row r="33" spans="1:16">
      <c r="A33" s="33" t="s">
        <v>46</v>
      </c>
      <c r="B33" s="8">
        <f>[1]Ingreso!C24</f>
        <v>682697.20152357651</v>
      </c>
      <c r="C33" s="8">
        <f>[1]Ingreso!D24</f>
        <v>39.769111835221864</v>
      </c>
      <c r="D33" s="9">
        <f>[1]Ingreso!E24</f>
        <v>4.2400636012521682</v>
      </c>
      <c r="E33" s="9">
        <f>[1]Ingreso!F24</f>
        <v>8.1743189825917959</v>
      </c>
      <c r="F33" s="8">
        <f>[1]Ingreso!G24</f>
        <v>3634.1513361060493</v>
      </c>
      <c r="G33" s="8">
        <f>[1]Ingreso!H24</f>
        <v>535416.05022977863</v>
      </c>
      <c r="H33" s="8">
        <f>[1]Ingreso!I24</f>
        <v>39.569685908950781</v>
      </c>
      <c r="I33" s="9">
        <f>[1]Ingreso!J24</f>
        <v>4.3554321010994306</v>
      </c>
      <c r="J33" s="9">
        <f>[1]Ingreso!K24</f>
        <v>7.7915115713637695</v>
      </c>
      <c r="K33" s="8">
        <f>[1]Ingreso!L24</f>
        <v>3382.3025369422389</v>
      </c>
      <c r="L33" s="8">
        <f>[1]Ingreso!M24</f>
        <v>147281.15129378129</v>
      </c>
      <c r="M33" s="8">
        <f>[1]Ingreso!N24</f>
        <v>40.494091514016155</v>
      </c>
      <c r="N33" s="9">
        <f>[1]Ingreso!O24</f>
        <v>3.8206606704184845</v>
      </c>
      <c r="O33" s="9">
        <f>[1]Ingreso!P24</f>
        <v>9.5260941582496041</v>
      </c>
      <c r="P33" s="8">
        <f>[1]Ingreso!Q24</f>
        <v>4549.0271486740685</v>
      </c>
    </row>
    <row r="34" spans="1:16">
      <c r="A34" s="29" t="s">
        <v>47</v>
      </c>
      <c r="B34" s="8">
        <f>[1]Ingreso!C25</f>
        <v>101715.4281110571</v>
      </c>
      <c r="C34" s="8">
        <f>[1]Ingreso!D25</f>
        <v>46.14449657427177</v>
      </c>
      <c r="D34" s="9">
        <f>[1]Ingreso!E25</f>
        <v>4.0942883524167959</v>
      </c>
      <c r="E34" s="9">
        <f>[1]Ingreso!F25</f>
        <v>11.585842212605735</v>
      </c>
      <c r="F34" s="8">
        <f>[1]Ingreso!G25</f>
        <v>6335.3577598418024</v>
      </c>
      <c r="G34" s="8">
        <f>[1]Ingreso!H25</f>
        <v>62955.872653733924</v>
      </c>
      <c r="H34" s="8">
        <f>[1]Ingreso!I25</f>
        <v>46.323556869600026</v>
      </c>
      <c r="I34" s="9">
        <f>[1]Ingreso!J25</f>
        <v>4.2354511389978464</v>
      </c>
      <c r="J34" s="9">
        <f>[1]Ingreso!K25</f>
        <v>10.752983401855516</v>
      </c>
      <c r="K34" s="8">
        <f>[1]Ingreso!L25</f>
        <v>5948.9516643802253</v>
      </c>
      <c r="L34" s="8">
        <f>[1]Ingreso!M25</f>
        <v>38759.555457322953</v>
      </c>
      <c r="M34" s="8">
        <f>[1]Ingreso!N25</f>
        <v>45.853654818812551</v>
      </c>
      <c r="N34" s="9">
        <f>[1]Ingreso!O25</f>
        <v>3.8650022754588784</v>
      </c>
      <c r="O34" s="9">
        <f>[1]Ingreso!P25</f>
        <v>12.948250484235135</v>
      </c>
      <c r="P34" s="8">
        <f>[1]Ingreso!Q25</f>
        <v>6961.0511566424375</v>
      </c>
    </row>
    <row r="35" spans="1:16">
      <c r="A35" s="29" t="s">
        <v>48</v>
      </c>
      <c r="B35" s="8">
        <f>[1]Ingreso!C26</f>
        <v>557291.36918564397</v>
      </c>
      <c r="C35" s="8">
        <f>[1]Ingreso!D26</f>
        <v>38.5311970006344</v>
      </c>
      <c r="D35" s="9">
        <f>[1]Ingreso!E26</f>
        <v>4.2942391102990021</v>
      </c>
      <c r="E35" s="9">
        <f>[1]Ingreso!F26</f>
        <v>7.57888494244468</v>
      </c>
      <c r="F35" s="8">
        <f>[1]Ingreso!G26</f>
        <v>3192.3541319524875</v>
      </c>
      <c r="G35" s="8">
        <f>[1]Ingreso!H26</f>
        <v>468995.98955653276</v>
      </c>
      <c r="H35" s="8">
        <f>[1]Ingreso!I26</f>
        <v>38.56866769585482</v>
      </c>
      <c r="I35" s="9">
        <f>[1]Ingreso!J26</f>
        <v>4.3698784805241662</v>
      </c>
      <c r="J35" s="9">
        <f>[1]Ingreso!K26</f>
        <v>7.3646732564741404</v>
      </c>
      <c r="K35" s="8">
        <f>[1]Ingreso!L26</f>
        <v>3036.5798386584556</v>
      </c>
      <c r="L35" s="8">
        <f>[1]Ingreso!M26</f>
        <v>88295.379629107047</v>
      </c>
      <c r="M35" s="8">
        <f>[1]Ingreso!N26</f>
        <v>38.33216500305879</v>
      </c>
      <c r="N35" s="9">
        <f>[1]Ingreso!O26</f>
        <v>3.8924676763100976</v>
      </c>
      <c r="O35" s="9">
        <f>[1]Ingreso!P26</f>
        <v>8.6561599220243952</v>
      </c>
      <c r="P35" s="8">
        <f>[1]Ingreso!Q26</f>
        <v>4020.6377659717064</v>
      </c>
    </row>
    <row r="36" spans="1:16">
      <c r="A36" s="29" t="s">
        <v>49</v>
      </c>
      <c r="B36" s="8">
        <f>[1]Ingreso!C27</f>
        <v>23690.404226862007</v>
      </c>
      <c r="C36" s="8">
        <f>[1]Ingreso!D27</f>
        <v>41.516834862691219</v>
      </c>
      <c r="D36" s="9">
        <f>[1]Ingreso!E27</f>
        <v>3.5915330138194617</v>
      </c>
      <c r="E36" s="9">
        <f>[1]Ingreso!F27</f>
        <v>5.8213963280583405</v>
      </c>
      <c r="F36" s="8">
        <f>[1]Ingreso!G27</f>
        <v>2412.1224597123019</v>
      </c>
      <c r="G36" s="8">
        <f>[1]Ingreso!H27</f>
        <v>3464.1880195110002</v>
      </c>
      <c r="H36" s="8">
        <f>[1]Ingreso!I27</f>
        <v>52.351234441358578</v>
      </c>
      <c r="I36" s="9">
        <f>[1]Ingreso!J27</f>
        <v>4.5800769970316617</v>
      </c>
      <c r="J36" s="9">
        <f>[1]Ingreso!K27</f>
        <v>5.8009680581557799</v>
      </c>
      <c r="K36" s="8">
        <f>[1]Ingreso!L27</f>
        <v>3517.7200465145702</v>
      </c>
      <c r="L36" s="8">
        <f>[1]Ingreso!M27</f>
        <v>20226.216207351004</v>
      </c>
      <c r="M36" s="8">
        <f>[1]Ingreso!N27</f>
        <v>39.661203694001635</v>
      </c>
      <c r="N36" s="9">
        <f>[1]Ingreso!O27</f>
        <v>3.42222293682351</v>
      </c>
      <c r="O36" s="9">
        <f>[1]Ingreso!P27</f>
        <v>5.8253720098486834</v>
      </c>
      <c r="P36" s="8">
        <f>[1]Ingreso!Q27</f>
        <v>2222.7643575671887</v>
      </c>
    </row>
    <row r="37" spans="1:16">
      <c r="A37" s="28" t="s">
        <v>50</v>
      </c>
      <c r="B37" s="8">
        <f>[1]Ingreso!C28</f>
        <v>807181.51460760983</v>
      </c>
      <c r="C37" s="8">
        <f>[1]Ingreso!D28</f>
        <v>48.114348132959599</v>
      </c>
      <c r="D37" s="9">
        <f>[1]Ingreso!E28</f>
        <v>4.461848163386029</v>
      </c>
      <c r="E37" s="9">
        <f>[1]Ingreso!F28</f>
        <v>6.0557622481285041</v>
      </c>
      <c r="F37" s="8">
        <f>[1]Ingreso!G28</f>
        <v>2375.5745871292534</v>
      </c>
      <c r="G37" s="8">
        <f>[1]Ingreso!H28</f>
        <v>581667.13190461707</v>
      </c>
      <c r="H37" s="8">
        <f>[1]Ingreso!I28</f>
        <v>47.437987359994345</v>
      </c>
      <c r="I37" s="9">
        <f>[1]Ingreso!J28</f>
        <v>4.5578900588337046</v>
      </c>
      <c r="J37" s="9">
        <f>[1]Ingreso!K28</f>
        <v>6.0575155553927198</v>
      </c>
      <c r="K37" s="8">
        <f>[1]Ingreso!L28</f>
        <v>2349.1648444095972</v>
      </c>
      <c r="L37" s="8">
        <f>[1]Ingreso!M28</f>
        <v>225514.38270296931</v>
      </c>
      <c r="M37" s="8">
        <f>[1]Ingreso!N28</f>
        <v>49.858879130176064</v>
      </c>
      <c r="N37" s="9">
        <f>[1]Ingreso!O28</f>
        <v>4.2141282033633232</v>
      </c>
      <c r="O37" s="9">
        <f>[1]Ingreso!P28</f>
        <v>6.0509896174419868</v>
      </c>
      <c r="P37" s="8">
        <f>[1]Ingreso!Q28</f>
        <v>2443.4825293466133</v>
      </c>
    </row>
    <row r="38" spans="1:16">
      <c r="A38" s="28" t="s">
        <v>51</v>
      </c>
      <c r="B38" s="8">
        <f>[1]Ingreso!C29</f>
        <v>13430.169822112002</v>
      </c>
      <c r="C38" s="8">
        <f>[1]Ingreso!D29</f>
        <v>52.235202323136463</v>
      </c>
      <c r="D38" s="9">
        <f>[1]Ingreso!E29</f>
        <v>3.9222266691359868</v>
      </c>
      <c r="E38" s="9">
        <f>[1]Ingreso!F29</f>
        <v>7.4764345033541195</v>
      </c>
      <c r="F38" s="8">
        <f>[1]Ingreso!G29</f>
        <v>3168.3492489685555</v>
      </c>
      <c r="G38" s="8">
        <f>[1]Ingreso!H29</f>
        <v>7927.5634991159995</v>
      </c>
      <c r="H38" s="8">
        <f>[1]Ingreso!I29</f>
        <v>53.841429867671678</v>
      </c>
      <c r="I38" s="9">
        <f>[1]Ingreso!J29</f>
        <v>3.8678065992191843</v>
      </c>
      <c r="J38" s="9">
        <f>[1]Ingreso!K29</f>
        <v>7.9618374083954162</v>
      </c>
      <c r="K38" s="8">
        <f>[1]Ingreso!L29</f>
        <v>4201.4813323811641</v>
      </c>
      <c r="L38" s="8">
        <f>[1]Ingreso!M29</f>
        <v>5502.606322996</v>
      </c>
      <c r="M38" s="8">
        <f>[1]Ingreso!N29</f>
        <v>49.921122393391627</v>
      </c>
      <c r="N38" s="9">
        <f>[1]Ingreso!O29</f>
        <v>4.0006292541235471</v>
      </c>
      <c r="O38" s="9">
        <f>[1]Ingreso!P29</f>
        <v>6.6584716510945032</v>
      </c>
      <c r="P38" s="8">
        <f>[1]Ingreso!Q29</f>
        <v>1679.9236350917945</v>
      </c>
    </row>
    <row r="39" spans="1:16">
      <c r="A39" s="28" t="s">
        <v>60</v>
      </c>
      <c r="B39" s="14">
        <f>[1]Ingreso!C31</f>
        <v>436924.24698876817</v>
      </c>
      <c r="C39" s="14">
        <f>[1]Ingreso!D31</f>
        <v>54.635064579357504</v>
      </c>
      <c r="D39" s="15">
        <f>[1]Ingreso!E31</f>
        <v>4.0276375043187214</v>
      </c>
      <c r="E39" s="15">
        <f>[1]Ingreso!F31</f>
        <v>7.1255457183760003</v>
      </c>
      <c r="F39" s="14">
        <f>[1]Ingreso!G31</f>
        <v>2800.2679720320207</v>
      </c>
      <c r="G39" s="14">
        <f>[1]Ingreso!H31</f>
        <v>144861.27453653913</v>
      </c>
      <c r="H39" s="14">
        <f>[1]Ingreso!I31</f>
        <v>57.673109759773439</v>
      </c>
      <c r="I39" s="15">
        <f>[1]Ingreso!J31</f>
        <v>3.9051641083348083</v>
      </c>
      <c r="J39" s="15">
        <f>[1]Ingreso!K31</f>
        <v>7.9529513439758892</v>
      </c>
      <c r="K39" s="14">
        <f>[1]Ingreso!L31</f>
        <v>2904.9150429975211</v>
      </c>
      <c r="L39" s="14">
        <f>[1]Ingreso!M31</f>
        <v>292062.97245223611</v>
      </c>
      <c r="M39" s="14">
        <f>[1]Ingreso!N31</f>
        <v>53.128214555749636</v>
      </c>
      <c r="N39" s="15">
        <f>[1]Ingreso!O31</f>
        <v>4.0883834869062552</v>
      </c>
      <c r="O39" s="15">
        <f>[1]Ingreso!P31</f>
        <v>6.7220898242437901</v>
      </c>
      <c r="P39" s="14">
        <f>[1]Ingreso!Q31</f>
        <v>2750.5218804752139</v>
      </c>
    </row>
    <row r="40" spans="1:16" ht="9.6" customHeight="1">
      <c r="A40" s="28"/>
    </row>
    <row r="41" spans="1:16">
      <c r="A41" s="27" t="s">
        <v>25</v>
      </c>
      <c r="B41" s="46"/>
      <c r="C41" s="46"/>
      <c r="D41" s="47"/>
      <c r="E41" s="47"/>
      <c r="F41" s="46"/>
      <c r="G41" s="46"/>
      <c r="H41" s="46"/>
      <c r="I41" s="47"/>
      <c r="J41" s="47"/>
      <c r="K41" s="46"/>
      <c r="L41" s="46"/>
      <c r="M41" s="46"/>
      <c r="N41" s="47"/>
      <c r="O41" s="47"/>
      <c r="P41" s="46"/>
    </row>
    <row r="42" spans="1:16">
      <c r="A42" s="28" t="s">
        <v>52</v>
      </c>
      <c r="B42" s="14">
        <f>[1]Ingreso!C32</f>
        <v>514587.33706844319</v>
      </c>
      <c r="C42" s="14">
        <f>[1]Ingreso!D32</f>
        <v>46.985453998747509</v>
      </c>
      <c r="D42" s="15">
        <f>[1]Ingreso!E32</f>
        <v>4.6657814812157099</v>
      </c>
      <c r="E42" s="15">
        <f>[1]Ingreso!F32</f>
        <v>4.7720994090180939</v>
      </c>
      <c r="F42" s="14">
        <f>[1]Ingreso!G32</f>
        <v>1509.697815112484</v>
      </c>
      <c r="G42" s="14">
        <f>[1]Ingreso!H32</f>
        <v>458922.94912634313</v>
      </c>
      <c r="H42" s="14">
        <f>[1]Ingreso!I32</f>
        <v>46.472088437668994</v>
      </c>
      <c r="I42" s="15">
        <f>[1]Ingreso!J32</f>
        <v>4.6936189815937563</v>
      </c>
      <c r="J42" s="15">
        <f>[1]Ingreso!K32</f>
        <v>4.7653601244094386</v>
      </c>
      <c r="K42" s="14">
        <f>[1]Ingreso!L32</f>
        <v>1483.7324021447002</v>
      </c>
      <c r="L42" s="14">
        <f>[1]Ingreso!M32</f>
        <v>55664.387942102869</v>
      </c>
      <c r="M42" s="14">
        <f>[1]Ingreso!N32</f>
        <v>51.217877025029075</v>
      </c>
      <c r="N42" s="15">
        <f>[1]Ingreso!O32</f>
        <v>4.436276258180043</v>
      </c>
      <c r="O42" s="15">
        <f>[1]Ingreso!P32</f>
        <v>4.8361393493432949</v>
      </c>
      <c r="P42" s="14">
        <f>[1]Ingreso!Q32</f>
        <v>1723.2870390864355</v>
      </c>
    </row>
    <row r="43" spans="1:16">
      <c r="A43" s="28" t="s">
        <v>53</v>
      </c>
      <c r="B43" s="14">
        <f>[1]Ingreso!C33</f>
        <v>834636.49290424818</v>
      </c>
      <c r="C43" s="14">
        <f>[1]Ingreso!D33</f>
        <v>42.488922363159531</v>
      </c>
      <c r="D43" s="15">
        <f>[1]Ingreso!E33</f>
        <v>4.2051691775910323</v>
      </c>
      <c r="E43" s="15">
        <f>[1]Ingreso!F33</f>
        <v>7.6528884466993183</v>
      </c>
      <c r="F43" s="14">
        <f>[1]Ingreso!G33</f>
        <v>3299.7652831385999</v>
      </c>
      <c r="G43" s="14">
        <f>[1]Ingreso!H33</f>
        <v>592467.16896818974</v>
      </c>
      <c r="H43" s="14">
        <f>[1]Ingreso!I33</f>
        <v>41.220899010293721</v>
      </c>
      <c r="I43" s="15">
        <f>[1]Ingreso!J33</f>
        <v>4.2738497295509426</v>
      </c>
      <c r="J43" s="15">
        <f>[1]Ingreso!K33</f>
        <v>7.8719261662799456</v>
      </c>
      <c r="K43" s="14">
        <f>[1]Ingreso!L33</f>
        <v>3424.9194344155317</v>
      </c>
      <c r="L43" s="14">
        <f>[1]Ingreso!M33</f>
        <v>242169.32393603842</v>
      </c>
      <c r="M43" s="14">
        <f>[1]Ingreso!N33</f>
        <v>45.591141066368913</v>
      </c>
      <c r="N43" s="15">
        <f>[1]Ingreso!O33</f>
        <v>4.0371422304885094</v>
      </c>
      <c r="O43" s="15">
        <f>[1]Ingreso!P33</f>
        <v>7.0834743132961755</v>
      </c>
      <c r="P43" s="14">
        <f>[1]Ingreso!Q33</f>
        <v>2996.3169171275545</v>
      </c>
    </row>
    <row r="44" spans="1:16">
      <c r="A44" s="28" t="s">
        <v>54</v>
      </c>
      <c r="B44" s="14">
        <f>[1]Ingreso!C34</f>
        <v>250336.7511321381</v>
      </c>
      <c r="C44" s="14">
        <f>[1]Ingreso!D34</f>
        <v>44.135171537735239</v>
      </c>
      <c r="D44" s="15">
        <f>[1]Ingreso!E34</f>
        <v>4.0043846731949158</v>
      </c>
      <c r="E44" s="15">
        <f>[1]Ingreso!F34</f>
        <v>9.4385677759377167</v>
      </c>
      <c r="F44" s="14">
        <f>[1]Ingreso!G34</f>
        <v>4530.8519917345748</v>
      </c>
      <c r="G44" s="14">
        <f>[1]Ingreso!H34</f>
        <v>125046.92364843702</v>
      </c>
      <c r="H44" s="14">
        <f>[1]Ingreso!I34</f>
        <v>45.072896391790522</v>
      </c>
      <c r="I44" s="15">
        <f>[1]Ingreso!J34</f>
        <v>4.1833925235746534</v>
      </c>
      <c r="J44" s="15">
        <f>[1]Ingreso!K34</f>
        <v>9.354784278143697</v>
      </c>
      <c r="K44" s="14">
        <f>[1]Ingreso!L34</f>
        <v>4955.6163458637948</v>
      </c>
      <c r="L44" s="14">
        <f>[1]Ingreso!M34</f>
        <v>125289.82748370011</v>
      </c>
      <c r="M44" s="14">
        <f>[1]Ingreso!N34</f>
        <v>43.19926468413572</v>
      </c>
      <c r="N44" s="15">
        <f>[1]Ingreso!O34</f>
        <v>3.8257238716879565</v>
      </c>
      <c r="O44" s="15">
        <f>[1]Ingreso!P34</f>
        <v>9.5306809810671762</v>
      </c>
      <c r="P44" s="14">
        <f>[1]Ingreso!Q34</f>
        <v>4107.3431539933936</v>
      </c>
    </row>
    <row r="45" spans="1:16">
      <c r="A45" s="28" t="s">
        <v>65</v>
      </c>
      <c r="B45" s="14">
        <f>[1]Ingreso!C35</f>
        <v>1945.8259769219999</v>
      </c>
      <c r="C45" s="14">
        <f>[1]Ingreso!D35</f>
        <v>39.687802745490664</v>
      </c>
      <c r="D45" s="15">
        <f>[1]Ingreso!E35</f>
        <v>5.3753587117340036</v>
      </c>
      <c r="E45" s="15">
        <f>[1]Ingreso!F35</f>
        <v>7.6448208024659827</v>
      </c>
      <c r="F45" s="14">
        <f>[1]Ingreso!G35</f>
        <v>1206.0042735042737</v>
      </c>
      <c r="G45" s="14">
        <f>[1]Ingreso!H35</f>
        <v>1170.1133076819999</v>
      </c>
      <c r="H45" s="14">
        <f>[1]Ingreso!I35</f>
        <v>35.668941338751722</v>
      </c>
      <c r="I45" s="15">
        <f>[1]Ingreso!J35</f>
        <v>3.9668530960144071</v>
      </c>
      <c r="J45" s="15">
        <f>[1]Ingreso!K35</f>
        <v>9.3981732264347677</v>
      </c>
      <c r="K45" s="14">
        <f>[1]Ingreso!L35</f>
        <v>1396.6666666666665</v>
      </c>
      <c r="L45" s="14">
        <f>[1]Ingreso!M35</f>
        <v>775.71266923999997</v>
      </c>
      <c r="M45" s="14">
        <f>[1]Ingreso!N35</f>
        <v>45.75</v>
      </c>
      <c r="N45" s="15">
        <f>[1]Ingreso!O35</f>
        <v>7.5</v>
      </c>
      <c r="O45" s="15">
        <f>[1]Ingreso!P35</f>
        <v>5</v>
      </c>
      <c r="P45" s="14">
        <f>[1]Ingreso!Q35</f>
        <v>1110.6730769230771</v>
      </c>
    </row>
    <row r="46" spans="1:16">
      <c r="A46" s="28" t="s">
        <v>66</v>
      </c>
      <c r="B46" s="14">
        <f>[1]Ingreso!C36</f>
        <v>4434.8682089559998</v>
      </c>
      <c r="C46" s="14">
        <f>[1]Ingreso!D36</f>
        <v>35.280715537988684</v>
      </c>
      <c r="D46" s="15">
        <f>[1]Ingreso!E36</f>
        <v>3.9015108756961636</v>
      </c>
      <c r="E46" s="15">
        <f>[1]Ingreso!F36</f>
        <v>6.780808131961046</v>
      </c>
      <c r="F46" s="14">
        <f>[1]Ingreso!G36</f>
        <v>1299.2700371124192</v>
      </c>
      <c r="G46" s="14">
        <f>[1]Ingreso!H36</f>
        <v>0</v>
      </c>
      <c r="H46" s="14">
        <f>[1]Ingreso!I36</f>
        <v>0</v>
      </c>
      <c r="I46" s="15">
        <f>[1]Ingreso!J36</f>
        <v>0</v>
      </c>
      <c r="J46" s="15">
        <f>[1]Ingreso!K36</f>
        <v>0</v>
      </c>
      <c r="K46" s="14">
        <f>[1]Ingreso!L36</f>
        <v>0</v>
      </c>
      <c r="L46" s="14">
        <f>[1]Ingreso!M36</f>
        <v>4434.8682089559998</v>
      </c>
      <c r="M46" s="14">
        <f>[1]Ingreso!N36</f>
        <v>35.280715537988684</v>
      </c>
      <c r="N46" s="15">
        <f>[1]Ingreso!O36</f>
        <v>3.9015108756961636</v>
      </c>
      <c r="O46" s="15">
        <f>[1]Ingreso!P36</f>
        <v>6.780808131961046</v>
      </c>
      <c r="P46" s="14">
        <f>[1]Ingreso!Q36</f>
        <v>1299.2700371124192</v>
      </c>
    </row>
    <row r="47" spans="1:16">
      <c r="A47" s="28" t="s">
        <v>61</v>
      </c>
      <c r="B47" s="14">
        <f>[1]Ingreso!C37</f>
        <v>334291.85765134875</v>
      </c>
      <c r="C47" s="14">
        <f>[1]Ingreso!D37</f>
        <v>58.741827714107977</v>
      </c>
      <c r="D47" s="15">
        <f>[1]Ingreso!E37</f>
        <v>4.0913440313796867</v>
      </c>
      <c r="E47" s="15">
        <f>[1]Ingreso!F37</f>
        <v>6.783585154241929</v>
      </c>
      <c r="F47" s="14">
        <f>[1]Ingreso!G37</f>
        <v>2973.5921764006657</v>
      </c>
      <c r="G47" s="14">
        <f>[1]Ingreso!H37</f>
        <v>92264.865119406109</v>
      </c>
      <c r="H47" s="14">
        <f>[1]Ingreso!I37</f>
        <v>66.479190840950082</v>
      </c>
      <c r="I47" s="15">
        <f>[1]Ingreso!J37</f>
        <v>3.9627790553874251</v>
      </c>
      <c r="J47" s="15">
        <f>[1]Ingreso!K37</f>
        <v>7.7826879544635155</v>
      </c>
      <c r="K47" s="14">
        <f>[1]Ingreso!L37</f>
        <v>3288.4340382175051</v>
      </c>
      <c r="L47" s="14">
        <f>[1]Ingreso!M37</f>
        <v>242026.99253194642</v>
      </c>
      <c r="M47" s="14">
        <f>[1]Ingreso!N37</f>
        <v>55.792211401441143</v>
      </c>
      <c r="N47" s="15">
        <f>[1]Ingreso!O37</f>
        <v>4.1403552182928038</v>
      </c>
      <c r="O47" s="15">
        <f>[1]Ingreso!P37</f>
        <v>6.4388026289585953</v>
      </c>
      <c r="P47" s="14">
        <f>[1]Ingreso!Q37</f>
        <v>2855.7130541634401</v>
      </c>
    </row>
    <row r="48" spans="1:16" ht="9.6" customHeight="1">
      <c r="A48" s="28"/>
    </row>
    <row r="49" spans="1:16">
      <c r="A49" s="27" t="s">
        <v>26</v>
      </c>
      <c r="B49" s="46"/>
      <c r="C49" s="46"/>
      <c r="D49" s="47"/>
      <c r="E49" s="47"/>
      <c r="F49" s="46"/>
      <c r="G49" s="46"/>
      <c r="H49" s="46"/>
      <c r="I49" s="47"/>
      <c r="J49" s="47"/>
      <c r="K49" s="46"/>
      <c r="L49" s="46"/>
      <c r="M49" s="46"/>
      <c r="N49" s="47"/>
      <c r="O49" s="47"/>
      <c r="P49" s="46"/>
    </row>
    <row r="50" spans="1:16">
      <c r="A50" s="28" t="s">
        <v>55</v>
      </c>
      <c r="B50" s="14">
        <f>[1]Ingreso!C38</f>
        <v>165049.91265373965</v>
      </c>
      <c r="C50" s="14">
        <f>[1]Ingreso!D38</f>
        <v>22.359065665290892</v>
      </c>
      <c r="D50" s="15">
        <f>[1]Ingreso!E38</f>
        <v>3.1366376392656106</v>
      </c>
      <c r="E50" s="15">
        <f>[1]Ingreso!F38</f>
        <v>7.9604256333638777</v>
      </c>
      <c r="F50" s="14">
        <f>[1]Ingreso!G38</f>
        <v>2920.9776940746578</v>
      </c>
      <c r="G50" s="14">
        <f>[1]Ingreso!H38</f>
        <v>120619.24469840316</v>
      </c>
      <c r="H50" s="14">
        <f>[1]Ingreso!I38</f>
        <v>22.494847622703585</v>
      </c>
      <c r="I50" s="15">
        <f>[1]Ingreso!J38</f>
        <v>3.1664409106231242</v>
      </c>
      <c r="J50" s="15">
        <f>[1]Ingreso!K38</f>
        <v>7.5524435860604244</v>
      </c>
      <c r="K50" s="14">
        <f>[1]Ingreso!L38</f>
        <v>2935.8973003493415</v>
      </c>
      <c r="L50" s="14">
        <f>[1]Ingreso!M38</f>
        <v>44430.667955335928</v>
      </c>
      <c r="M50" s="14">
        <f>[1]Ingreso!N38</f>
        <v>21.990448268783343</v>
      </c>
      <c r="N50" s="15">
        <f>[1]Ingreso!O38</f>
        <v>3.05572847795615</v>
      </c>
      <c r="O50" s="15">
        <f>[1]Ingreso!P38</f>
        <v>9.0415945785857907</v>
      </c>
      <c r="P50" s="14">
        <f>[1]Ingreso!Q38</f>
        <v>2880.5674341712343</v>
      </c>
    </row>
    <row r="51" spans="1:16">
      <c r="A51" s="28" t="s">
        <v>56</v>
      </c>
      <c r="B51" s="14">
        <f>[1]Ingreso!C39</f>
        <v>178521.41166661662</v>
      </c>
      <c r="C51" s="14">
        <f>[1]Ingreso!D39</f>
        <v>28.145836056102898</v>
      </c>
      <c r="D51" s="15">
        <f>[1]Ingreso!E39</f>
        <v>3.6407365300471768</v>
      </c>
      <c r="E51" s="15">
        <f>[1]Ingreso!F39</f>
        <v>7.6700914939361571</v>
      </c>
      <c r="F51" s="14">
        <f>[1]Ingreso!G39</f>
        <v>2977.1580227070763</v>
      </c>
      <c r="G51" s="14">
        <f>[1]Ingreso!H39</f>
        <v>132959.61846899532</v>
      </c>
      <c r="H51" s="14">
        <f>[1]Ingreso!I39</f>
        <v>28.144134807634622</v>
      </c>
      <c r="I51" s="15">
        <f>[1]Ingreso!J39</f>
        <v>3.717071623045662</v>
      </c>
      <c r="J51" s="15">
        <f>[1]Ingreso!K39</f>
        <v>7.4978745738039771</v>
      </c>
      <c r="K51" s="14">
        <f>[1]Ingreso!L39</f>
        <v>2924.8669946145892</v>
      </c>
      <c r="L51" s="14">
        <f>[1]Ingreso!M39</f>
        <v>45561.7931976209</v>
      </c>
      <c r="M51" s="14">
        <f>[1]Ingreso!N39</f>
        <v>28.150800683949718</v>
      </c>
      <c r="N51" s="15">
        <f>[1]Ingreso!O39</f>
        <v>3.4179734619464317</v>
      </c>
      <c r="O51" s="15">
        <f>[1]Ingreso!P39</f>
        <v>8.1793497317249315</v>
      </c>
      <c r="P51" s="14">
        <f>[1]Ingreso!Q39</f>
        <v>3129.0428456799068</v>
      </c>
    </row>
    <row r="52" spans="1:16">
      <c r="A52" s="28" t="s">
        <v>57</v>
      </c>
      <c r="B52" s="14">
        <f>[1]Ingreso!C40</f>
        <v>454783.31276212382</v>
      </c>
      <c r="C52" s="14">
        <f>[1]Ingreso!D40</f>
        <v>35.742556140164062</v>
      </c>
      <c r="D52" s="15">
        <f>[1]Ingreso!E40</f>
        <v>4.413155658773686</v>
      </c>
      <c r="E52" s="15">
        <f>[1]Ingreso!F40</f>
        <v>7.2188248545464795</v>
      </c>
      <c r="F52" s="14">
        <f>[1]Ingreso!G40</f>
        <v>2484.6990814763867</v>
      </c>
      <c r="G52" s="14">
        <f>[1]Ingreso!H40</f>
        <v>313993.41504068061</v>
      </c>
      <c r="H52" s="14">
        <f>[1]Ingreso!I40</f>
        <v>35.73327845428215</v>
      </c>
      <c r="I52" s="15">
        <f>[1]Ingreso!J40</f>
        <v>4.4866462387778308</v>
      </c>
      <c r="J52" s="15">
        <f>[1]Ingreso!K40</f>
        <v>7.0246080469386083</v>
      </c>
      <c r="K52" s="14">
        <f>[1]Ingreso!L40</f>
        <v>2516.9883987449052</v>
      </c>
      <c r="L52" s="14">
        <f>[1]Ingreso!M40</f>
        <v>140789.89772145124</v>
      </c>
      <c r="M52" s="14">
        <f>[1]Ingreso!N40</f>
        <v>35.763247484648986</v>
      </c>
      <c r="N52" s="15">
        <f>[1]Ingreso!O40</f>
        <v>4.2492549914510951</v>
      </c>
      <c r="O52" s="15">
        <f>[1]Ingreso!P40</f>
        <v>7.6409450287710108</v>
      </c>
      <c r="P52" s="14">
        <f>[1]Ingreso!Q40</f>
        <v>2413.0224163785583</v>
      </c>
    </row>
    <row r="53" spans="1:16">
      <c r="A53" s="28" t="s">
        <v>58</v>
      </c>
      <c r="B53" s="14">
        <f>[1]Ingreso!C41</f>
        <v>398508.57586565096</v>
      </c>
      <c r="C53" s="14">
        <f>[1]Ingreso!D41</f>
        <v>45.474410431800116</v>
      </c>
      <c r="D53" s="15">
        <f>[1]Ingreso!E41</f>
        <v>4.8899735561161322</v>
      </c>
      <c r="E53" s="15">
        <f>[1]Ingreso!F41</f>
        <v>7.4963318624592956</v>
      </c>
      <c r="F53" s="14">
        <f>[1]Ingreso!G41</f>
        <v>3007.5685695335796</v>
      </c>
      <c r="G53" s="14">
        <f>[1]Ingreso!H41</f>
        <v>262059.56111224444</v>
      </c>
      <c r="H53" s="14">
        <f>[1]Ingreso!I41</f>
        <v>45.291013436062613</v>
      </c>
      <c r="I53" s="15">
        <f>[1]Ingreso!J41</f>
        <v>5.0509486161835655</v>
      </c>
      <c r="J53" s="15">
        <f>[1]Ingreso!K41</f>
        <v>7.5946285179006896</v>
      </c>
      <c r="K53" s="14">
        <f>[1]Ingreso!L41</f>
        <v>2965.3160761120598</v>
      </c>
      <c r="L53" s="14">
        <f>[1]Ingreso!M41</f>
        <v>136449.01475341312</v>
      </c>
      <c r="M53" s="14">
        <f>[1]Ingreso!N41</f>
        <v>45.826636765563855</v>
      </c>
      <c r="N53" s="15">
        <f>[1]Ingreso!O41</f>
        <v>4.5808100662402618</v>
      </c>
      <c r="O53" s="15">
        <f>[1]Ingreso!P41</f>
        <v>7.2981739451796601</v>
      </c>
      <c r="P53" s="14">
        <f>[1]Ingreso!Q41</f>
        <v>3088.0341693380769</v>
      </c>
    </row>
    <row r="54" spans="1:16">
      <c r="A54" s="34" t="s">
        <v>59</v>
      </c>
      <c r="B54" s="25">
        <f>[1]Ingreso!C42</f>
        <v>743369.91999391653</v>
      </c>
      <c r="C54" s="25">
        <f>[1]Ingreso!D42</f>
        <v>63.855326562363288</v>
      </c>
      <c r="D54" s="35">
        <f>[1]Ingreso!E42</f>
        <v>4.2849089535145595</v>
      </c>
      <c r="E54" s="35">
        <f>[1]Ingreso!F42</f>
        <v>6.3032536557134513</v>
      </c>
      <c r="F54" s="25">
        <f>[1]Ingreso!G42</f>
        <v>3125.0263882267245</v>
      </c>
      <c r="G54" s="25">
        <f>[1]Ingreso!H42</f>
        <v>440240.18084973487</v>
      </c>
      <c r="H54" s="25">
        <f>[1]Ingreso!I42</f>
        <v>63.639107824565386</v>
      </c>
      <c r="I54" s="35">
        <f>[1]Ingreso!J42</f>
        <v>4.4769460418168938</v>
      </c>
      <c r="J54" s="35">
        <f>[1]Ingreso!K42</f>
        <v>6.2924591743680942</v>
      </c>
      <c r="K54" s="25">
        <f>[1]Ingreso!L42</f>
        <v>3000.9889223529526</v>
      </c>
      <c r="L54" s="25">
        <f>[1]Ingreso!M42</f>
        <v>303129.7391441596</v>
      </c>
      <c r="M54" s="25">
        <f>[1]Ingreso!N42</f>
        <v>64.169344502338646</v>
      </c>
      <c r="N54" s="35">
        <f>[1]Ingreso!O42</f>
        <v>4.0060104108550298</v>
      </c>
      <c r="O54" s="35">
        <f>[1]Ingreso!P42</f>
        <v>6.3195255578837113</v>
      </c>
      <c r="P54" s="25">
        <f>[1]Ingreso!Q42</f>
        <v>3303.8057235994147</v>
      </c>
    </row>
    <row r="55" spans="1:16">
      <c r="A55" s="16" t="str">
        <f>[2]Resumen!A49</f>
        <v>Fuente: Instituto Nacional de Estadística (INE). Encuesta Permanente de Hogares de Propósitos Múltiples, Junio 2014.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N55" s="18"/>
      <c r="O55" s="18"/>
    </row>
    <row r="56" spans="1:16">
      <c r="A56" s="16" t="s">
        <v>27</v>
      </c>
      <c r="B56" s="17"/>
      <c r="C56" s="17"/>
      <c r="F56" s="19" t="s">
        <v>28</v>
      </c>
      <c r="G56" s="17"/>
      <c r="H56" s="17"/>
      <c r="I56" s="17"/>
      <c r="J56" s="17"/>
      <c r="K56" s="20"/>
      <c r="N56" s="18"/>
      <c r="O56" s="18"/>
    </row>
    <row r="57" spans="1:16">
      <c r="A57" s="16" t="s">
        <v>29</v>
      </c>
      <c r="B57" s="17"/>
      <c r="C57" s="17"/>
      <c r="F57" s="19" t="s">
        <v>30</v>
      </c>
      <c r="G57" s="17"/>
      <c r="H57" s="17"/>
      <c r="I57" s="17"/>
      <c r="J57" s="17"/>
      <c r="K57" s="20"/>
      <c r="N57" s="18"/>
      <c r="O57" s="18"/>
    </row>
    <row r="58" spans="1:16">
      <c r="A58" s="16" t="s">
        <v>31</v>
      </c>
      <c r="B58" s="17"/>
      <c r="C58" s="17"/>
      <c r="D58" s="17"/>
      <c r="E58" s="17"/>
      <c r="F58" s="17"/>
      <c r="H58" s="17"/>
      <c r="I58" s="17"/>
      <c r="J58" s="17"/>
      <c r="K58" s="20"/>
      <c r="N58" s="18"/>
      <c r="O58" s="18"/>
    </row>
    <row r="59" spans="1:16">
      <c r="G59" s="4"/>
      <c r="K59" s="21"/>
      <c r="N59" s="18"/>
      <c r="O59" s="18"/>
    </row>
    <row r="60" spans="1:16">
      <c r="K60" s="21"/>
      <c r="N60" s="18"/>
      <c r="O60" s="18"/>
    </row>
    <row r="61" spans="1:16">
      <c r="K61" s="21"/>
    </row>
    <row r="62" spans="1:16">
      <c r="K62" s="21"/>
    </row>
    <row r="63" spans="1:16">
      <c r="K63" s="21"/>
    </row>
    <row r="64" spans="1:16">
      <c r="K64" s="21"/>
    </row>
    <row r="65" spans="11:11">
      <c r="K65" s="21"/>
    </row>
    <row r="66" spans="11:11">
      <c r="K66" s="21"/>
    </row>
    <row r="67" spans="11:11">
      <c r="K67" s="21"/>
    </row>
    <row r="68" spans="11:11">
      <c r="K68" s="21"/>
    </row>
    <row r="69" spans="11:11">
      <c r="K69" s="21"/>
    </row>
    <row r="70" spans="11:11">
      <c r="K70" s="21"/>
    </row>
    <row r="71" spans="11:11">
      <c r="K71" s="21"/>
    </row>
    <row r="72" spans="11:11">
      <c r="K72" s="21"/>
    </row>
    <row r="73" spans="11:11">
      <c r="K73" s="21"/>
    </row>
    <row r="74" spans="11:11">
      <c r="K74" s="21"/>
    </row>
  </sheetData>
  <mergeCells count="22">
    <mergeCell ref="A1:P1"/>
    <mergeCell ref="A2:P2"/>
    <mergeCell ref="A3:P3"/>
    <mergeCell ref="C5:C7"/>
    <mergeCell ref="D5:D7"/>
    <mergeCell ref="E5:E7"/>
    <mergeCell ref="P5:P7"/>
    <mergeCell ref="A4:A7"/>
    <mergeCell ref="I5:I7"/>
    <mergeCell ref="B4:F4"/>
    <mergeCell ref="G4:K4"/>
    <mergeCell ref="H5:H7"/>
    <mergeCell ref="N5:N7"/>
    <mergeCell ref="K5:K7"/>
    <mergeCell ref="B5:B7"/>
    <mergeCell ref="L5:L7"/>
    <mergeCell ref="L4:P4"/>
    <mergeCell ref="J5:J7"/>
    <mergeCell ref="F5:F7"/>
    <mergeCell ref="G5:G7"/>
    <mergeCell ref="M5:M7"/>
    <mergeCell ref="O5:O7"/>
  </mergeCells>
  <phoneticPr fontId="1" type="noConversion"/>
  <printOptions horizontalCentered="1"/>
  <pageMargins left="0.54" right="0" top="0" bottom="0" header="0" footer="0"/>
  <pageSetup paperSize="9" scale="86" firstPageNumber="84" orientation="landscape" useFirstPageNumber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1"/>
  <dimension ref="A1:R68"/>
  <sheetViews>
    <sheetView workbookViewId="0">
      <selection activeCell="R15" sqref="R15"/>
    </sheetView>
  </sheetViews>
  <sheetFormatPr baseColWidth="10" defaultRowHeight="12.75"/>
  <cols>
    <col min="1" max="1" width="32.28515625" customWidth="1"/>
    <col min="2" max="2" width="11.28515625" bestFit="1" customWidth="1"/>
    <col min="3" max="3" width="6.5703125" customWidth="1"/>
    <col min="4" max="4" width="8.85546875" customWidth="1"/>
    <col min="5" max="5" width="5.85546875" customWidth="1"/>
    <col min="6" max="6" width="11.5703125" customWidth="1"/>
    <col min="7" max="7" width="6.42578125" customWidth="1"/>
    <col min="8" max="8" width="7.42578125" customWidth="1"/>
    <col min="9" max="9" width="6" customWidth="1"/>
    <col min="10" max="10" width="8.42578125" customWidth="1"/>
    <col min="11" max="11" width="7.42578125" customWidth="1"/>
    <col min="12" max="12" width="9.28515625" customWidth="1"/>
    <col min="13" max="13" width="7" customWidth="1"/>
    <col min="14" max="14" width="6.85546875" customWidth="1"/>
    <col min="15" max="15" width="8.5703125" customWidth="1"/>
    <col min="16" max="16" width="7" customWidth="1"/>
    <col min="17" max="17" width="5.5703125" customWidth="1"/>
  </cols>
  <sheetData>
    <row r="1" spans="1:18">
      <c r="A1" s="73" t="s">
        <v>12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spans="1:18">
      <c r="A2" s="73" t="s">
        <v>11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spans="1:18">
      <c r="A3" s="73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spans="1:18" ht="12.75" customHeight="1">
      <c r="A4" s="70" t="s">
        <v>6</v>
      </c>
      <c r="B4" s="72" t="s">
        <v>10</v>
      </c>
      <c r="C4" s="71" t="s">
        <v>0</v>
      </c>
      <c r="D4" s="71" t="s">
        <v>13</v>
      </c>
      <c r="E4" s="71" t="s">
        <v>2</v>
      </c>
      <c r="F4" s="71" t="s">
        <v>14</v>
      </c>
      <c r="G4" s="74" t="s">
        <v>5</v>
      </c>
      <c r="H4" s="74"/>
      <c r="I4" s="74"/>
      <c r="J4" s="74"/>
      <c r="K4" s="74"/>
      <c r="L4" s="74"/>
      <c r="M4" s="74"/>
      <c r="N4" s="74"/>
      <c r="O4" s="74"/>
      <c r="P4" s="74"/>
      <c r="Q4" s="74"/>
    </row>
    <row r="5" spans="1:18" ht="27.75" customHeight="1">
      <c r="A5" s="70"/>
      <c r="B5" s="72"/>
      <c r="C5" s="71"/>
      <c r="D5" s="71"/>
      <c r="E5" s="71"/>
      <c r="F5" s="71"/>
      <c r="G5" s="45" t="s">
        <v>3</v>
      </c>
      <c r="H5" s="45" t="s">
        <v>4</v>
      </c>
      <c r="I5" s="45" t="s">
        <v>15</v>
      </c>
      <c r="J5" s="45" t="s">
        <v>67</v>
      </c>
      <c r="K5" s="45" t="s">
        <v>7</v>
      </c>
      <c r="L5" s="45" t="s">
        <v>68</v>
      </c>
      <c r="M5" s="45" t="s">
        <v>8</v>
      </c>
      <c r="N5" s="45" t="s">
        <v>9</v>
      </c>
      <c r="O5" s="45" t="s">
        <v>69</v>
      </c>
      <c r="P5" s="45" t="s">
        <v>70</v>
      </c>
      <c r="Q5" s="45" t="s">
        <v>71</v>
      </c>
    </row>
    <row r="6" spans="1:18" s="3" customFormat="1" ht="11.25">
      <c r="A6" s="43" t="s">
        <v>62</v>
      </c>
      <c r="B6" s="5">
        <f>[1]Ingreso!C48</f>
        <v>1940233.1329421666</v>
      </c>
      <c r="C6" s="5">
        <f>[1]Ingreso!D48</f>
        <v>46.674899169665387</v>
      </c>
      <c r="D6" s="6">
        <f>[1]Ingreso!E48</f>
        <v>4.2822944450467313</v>
      </c>
      <c r="E6" s="6">
        <f>[1]Ingreso!F48</f>
        <v>7.0939130290537689</v>
      </c>
      <c r="F6" s="5">
        <f>[1]Ingreso!G48</f>
        <v>2919.8731006900621</v>
      </c>
      <c r="G6" s="22">
        <f>[1]Ingreso!I48/[1]Ingreso!$H48*100</f>
        <v>55.063828277983596</v>
      </c>
      <c r="H6" s="22">
        <f>[1]Ingreso!J48/[1]Ingreso!$H48*100</f>
        <v>27.835381696324262</v>
      </c>
      <c r="I6" s="22">
        <f>[1]Ingreso!K48/[1]Ingreso!$H48*100</f>
        <v>0.39747991286500517</v>
      </c>
      <c r="J6" s="22">
        <f>[1]Ingreso!L48/[1]Ingreso!$H48*100</f>
        <v>2.0765320271559462</v>
      </c>
      <c r="K6" s="22">
        <f>[1]Ingreso!M48/[1]Ingreso!$H48*100</f>
        <v>1.1385373906928329</v>
      </c>
      <c r="L6" s="22">
        <f>[1]Ingreso!N48/[1]Ingreso!$H48*100</f>
        <v>5.5502382612379835</v>
      </c>
      <c r="M6" s="22">
        <f>[1]Ingreso!O48/[1]Ingreso!$H48*100</f>
        <v>5.1452138703934915</v>
      </c>
      <c r="N6" s="22">
        <f>[1]Ingreso!P48/[1]Ingreso!$H48*100</f>
        <v>0.6201686870569123</v>
      </c>
      <c r="O6" s="22">
        <f>[1]Ingreso!Q48/[1]Ingreso!$H48*100</f>
        <v>1.1326012928841009</v>
      </c>
      <c r="P6" s="22">
        <f>[1]Ingreso!R48/[1]Ingreso!$H48*100</f>
        <v>0.89860684286664116</v>
      </c>
      <c r="Q6" s="22">
        <f>[1]Ingreso!S48/[1]Ingreso!$H48*100</f>
        <v>0.14141174053921207</v>
      </c>
      <c r="R6" s="23"/>
    </row>
    <row r="7" spans="1:18" s="3" customFormat="1" ht="8.25" customHeight="1">
      <c r="A7" s="36"/>
    </row>
    <row r="8" spans="1:18" s="3" customFormat="1" ht="11.25">
      <c r="A8" s="37" t="s">
        <v>21</v>
      </c>
      <c r="B8" s="5"/>
      <c r="C8" s="5"/>
      <c r="D8" s="6"/>
      <c r="E8" s="6"/>
      <c r="F8" s="5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8" s="3" customFormat="1" ht="11.25">
      <c r="A9" s="38" t="s">
        <v>32</v>
      </c>
      <c r="B9" s="8">
        <f>[1]Ingreso!C49</f>
        <v>1067096.1118639039</v>
      </c>
      <c r="C9" s="8">
        <f>[1]Ingreso!D49</f>
        <v>46.659109684089238</v>
      </c>
      <c r="D9" s="9">
        <f>[1]Ingreso!E49</f>
        <v>4.1351391599869363</v>
      </c>
      <c r="E9" s="9">
        <f>[1]Ingreso!F49</f>
        <v>8.3433667522829964</v>
      </c>
      <c r="F9" s="8">
        <f>[1]Ingreso!G49</f>
        <v>3908.3402752961165</v>
      </c>
      <c r="G9" s="24">
        <f>[1]Ingreso!I49/[1]Ingreso!$H49*100</f>
        <v>57.263608384903954</v>
      </c>
      <c r="H9" s="24">
        <f>[1]Ingreso!J49/[1]Ingreso!$H49*100</f>
        <v>25.590211681700875</v>
      </c>
      <c r="I9" s="24">
        <f>[1]Ingreso!K49/[1]Ingreso!$H49*100</f>
        <v>0.52832934514480079</v>
      </c>
      <c r="J9" s="24">
        <f>[1]Ingreso!L49/[1]Ingreso!$H49*100</f>
        <v>2.7098812167695439</v>
      </c>
      <c r="K9" s="24">
        <f>[1]Ingreso!M49/[1]Ingreso!$H49*100</f>
        <v>1.4216473667502616</v>
      </c>
      <c r="L9" s="24">
        <f>[1]Ingreso!N49/[1]Ingreso!$H49*100</f>
        <v>5.0506757252426038</v>
      </c>
      <c r="M9" s="24">
        <f>[1]Ingreso!O49/[1]Ingreso!$H49*100</f>
        <v>5.1695908906258508</v>
      </c>
      <c r="N9" s="24">
        <f>[1]Ingreso!P49/[1]Ingreso!$H49*100</f>
        <v>0.61348219623850675</v>
      </c>
      <c r="O9" s="24">
        <f>[1]Ingreso!Q49/[1]Ingreso!$H49*100</f>
        <v>0.94862823025482956</v>
      </c>
      <c r="P9" s="24">
        <f>[1]Ingreso!R49/[1]Ingreso!$H49*100</f>
        <v>0.53900461069632566</v>
      </c>
      <c r="Q9" s="23">
        <f>[1]Ingreso!S49/[1]Ingreso!$H49*100</f>
        <v>0.1649403516724243</v>
      </c>
    </row>
    <row r="10" spans="1:18" s="3" customFormat="1" ht="11.25">
      <c r="A10" s="39" t="s">
        <v>63</v>
      </c>
      <c r="B10" s="8">
        <f>[1]Ingreso!C50</f>
        <v>280303.77302987361</v>
      </c>
      <c r="C10" s="8">
        <f>[1]Ingreso!D50</f>
        <v>46.405147364051473</v>
      </c>
      <c r="D10" s="9">
        <f>[1]Ingreso!E50</f>
        <v>4.1268161062681639</v>
      </c>
      <c r="E10" s="9">
        <f>[1]Ingreso!F50</f>
        <v>9.5529394232918428</v>
      </c>
      <c r="F10" s="8">
        <f>[1]Ingreso!G50</f>
        <v>4741.7700281786529</v>
      </c>
      <c r="G10" s="24">
        <f>[1]Ingreso!I50/[1]Ingreso!$H50*100</f>
        <v>62.972541646545196</v>
      </c>
      <c r="H10" s="24">
        <f>[1]Ingreso!J50/[1]Ingreso!$H50*100</f>
        <v>19.925700898677999</v>
      </c>
      <c r="I10" s="24">
        <f>[1]Ingreso!K50/[1]Ingreso!$H50*100</f>
        <v>0.49169244348755126</v>
      </c>
      <c r="J10" s="24">
        <f>[1]Ingreso!L50/[1]Ingreso!$H50*100</f>
        <v>4.9181558166439201</v>
      </c>
      <c r="K10" s="24">
        <f>[1]Ingreso!M50/[1]Ingreso!$H50*100</f>
        <v>1.5337490429804321</v>
      </c>
      <c r="L10" s="24">
        <f>[1]Ingreso!N50/[1]Ingreso!$H50*100</f>
        <v>2.8303015377415077</v>
      </c>
      <c r="M10" s="24">
        <f>[1]Ingreso!O50/[1]Ingreso!$H50*100</f>
        <v>5.0868999855312396</v>
      </c>
      <c r="N10" s="24">
        <f>[1]Ingreso!P50/[1]Ingreso!$H50*100</f>
        <v>0.49813823240100474</v>
      </c>
      <c r="O10" s="24">
        <f>[1]Ingreso!Q50/[1]Ingreso!$H50*100</f>
        <v>0.77475530320202624</v>
      </c>
      <c r="P10" s="24">
        <f>[1]Ingreso!R50/[1]Ingreso!$H50*100</f>
        <v>0.7657291966819153</v>
      </c>
      <c r="Q10" s="23">
        <f>[1]Ingreso!S50/[1]Ingreso!$H50*100</f>
        <v>0.20233589610720612</v>
      </c>
    </row>
    <row r="11" spans="1:18" s="3" customFormat="1" ht="11.25">
      <c r="A11" s="39" t="s">
        <v>33</v>
      </c>
      <c r="B11" s="8">
        <f>[1]Ingreso!C51</f>
        <v>165668.94833969214</v>
      </c>
      <c r="C11" s="8">
        <f>[1]Ingreso!D51</f>
        <v>45.312804068995995</v>
      </c>
      <c r="D11" s="9">
        <f>[1]Ingreso!E51</f>
        <v>4.0887881468376852</v>
      </c>
      <c r="E11" s="9">
        <f>[1]Ingreso!F51</f>
        <v>8.8051901458981128</v>
      </c>
      <c r="F11" s="8">
        <f>[1]Ingreso!G51</f>
        <v>5031.7775876482319</v>
      </c>
      <c r="G11" s="24">
        <f>[1]Ingreso!I51/[1]Ingreso!$H51*100</f>
        <v>59.831582692249739</v>
      </c>
      <c r="H11" s="24">
        <f>[1]Ingreso!J51/[1]Ingreso!$H51*100</f>
        <v>26.044921127469518</v>
      </c>
      <c r="I11" s="24">
        <f>[1]Ingreso!K51/[1]Ingreso!$H51*100</f>
        <v>0.12587515301387961</v>
      </c>
      <c r="J11" s="24">
        <f>[1]Ingreso!L51/[1]Ingreso!$H51*100</f>
        <v>1.1120134424440253</v>
      </c>
      <c r="K11" s="24">
        <f>[1]Ingreso!M51/[1]Ingreso!$H51*100</f>
        <v>2.0710108928364179</v>
      </c>
      <c r="L11" s="24">
        <f>[1]Ingreso!N51/[1]Ingreso!$H51*100</f>
        <v>3.3139500837891043</v>
      </c>
      <c r="M11" s="24">
        <f>[1]Ingreso!O51/[1]Ingreso!$H51*100</f>
        <v>6.3257879701641002</v>
      </c>
      <c r="N11" s="24">
        <f>[1]Ingreso!P51/[1]Ingreso!$H51*100</f>
        <v>0.62341492658914277</v>
      </c>
      <c r="O11" s="24">
        <f>[1]Ingreso!Q51/[1]Ingreso!$H51*100</f>
        <v>0.32393352349662463</v>
      </c>
      <c r="P11" s="24">
        <f>[1]Ingreso!R51/[1]Ingreso!$H51*100</f>
        <v>0.18285568677205913</v>
      </c>
      <c r="Q11" s="23">
        <f>[1]Ingreso!S51/[1]Ingreso!$H51*100</f>
        <v>4.4654501175393942E-2</v>
      </c>
    </row>
    <row r="12" spans="1:18" s="3" customFormat="1" ht="11.25">
      <c r="A12" s="39" t="s">
        <v>34</v>
      </c>
      <c r="B12" s="8">
        <f>[1]Ingreso!C52</f>
        <v>621123.39049432299</v>
      </c>
      <c r="C12" s="8">
        <f>[1]Ingreso!D52</f>
        <v>47.132812069819934</v>
      </c>
      <c r="D12" s="9">
        <f>[1]Ingreso!E52</f>
        <v>4.1512581906282584</v>
      </c>
      <c r="E12" s="9">
        <f>[1]Ingreso!F52</f>
        <v>7.6449414534415414</v>
      </c>
      <c r="F12" s="8">
        <f>[1]Ingreso!G52</f>
        <v>3234.3278751594084</v>
      </c>
      <c r="G12" s="24">
        <f>[1]Ingreso!I52/[1]Ingreso!$H52*100</f>
        <v>52.607722645237189</v>
      </c>
      <c r="H12" s="24">
        <f>[1]Ingreso!J52/[1]Ingreso!$H52*100</f>
        <v>29.028561930895343</v>
      </c>
      <c r="I12" s="24">
        <f>[1]Ingreso!K52/[1]Ingreso!$H52*100</f>
        <v>0.71005630813364395</v>
      </c>
      <c r="J12" s="24">
        <f>[1]Ingreso!L52/[1]Ingreso!$H52*100</f>
        <v>1.928347318924269</v>
      </c>
      <c r="K12" s="24">
        <f>[1]Ingreso!M52/[1]Ingreso!$H52*100</f>
        <v>1.0945923960754491</v>
      </c>
      <c r="L12" s="24">
        <f>[1]Ingreso!N52/[1]Ingreso!$H52*100</f>
        <v>7.1518142281869217</v>
      </c>
      <c r="M12" s="24">
        <f>[1]Ingreso!O52/[1]Ingreso!$H52*100</f>
        <v>4.7675306715463082</v>
      </c>
      <c r="N12" s="24">
        <f>[1]Ingreso!P52/[1]Ingreso!$H52*100</f>
        <v>0.683230787878784</v>
      </c>
      <c r="O12" s="24">
        <f>[1]Ingreso!Q52/[1]Ingreso!$H52*100</f>
        <v>1.3054239702016051</v>
      </c>
      <c r="P12" s="24">
        <f>[1]Ingreso!R52/[1]Ingreso!$H52*100</f>
        <v>0.53433719237344934</v>
      </c>
      <c r="Q12" s="23">
        <f>[1]Ingreso!S52/[1]Ingreso!$H52*100</f>
        <v>0.18838255054703582</v>
      </c>
    </row>
    <row r="13" spans="1:18" s="3" customFormat="1" ht="11.25">
      <c r="A13" s="38" t="s">
        <v>35</v>
      </c>
      <c r="B13" s="8">
        <f>[1]Ingreso!C53</f>
        <v>873137.02107818262</v>
      </c>
      <c r="C13" s="8">
        <f>[1]Ingreso!D53</f>
        <v>46.69419613939629</v>
      </c>
      <c r="D13" s="9">
        <f>[1]Ingreso!E53</f>
        <v>4.4621388780930307</v>
      </c>
      <c r="E13" s="9">
        <f>[1]Ingreso!F53</f>
        <v>5.2748710076329219</v>
      </c>
      <c r="F13" s="8">
        <f>[1]Ingreso!G53</f>
        <v>1719.4394891949037</v>
      </c>
      <c r="G13" s="24">
        <f>[1]Ingreso!I53/[1]Ingreso!$H53*100</f>
        <v>49.320503588294997</v>
      </c>
      <c r="H13" s="24">
        <f>[1]Ingreso!J53/[1]Ingreso!$H53*100</f>
        <v>33.69721322074296</v>
      </c>
      <c r="I13" s="24">
        <f>[1]Ingreso!K53/[1]Ingreso!$H53*100</f>
        <v>5.5849959634594326E-2</v>
      </c>
      <c r="J13" s="24">
        <f>[1]Ingreso!L53/[1]Ingreso!$H53*100</f>
        <v>0.4229440042171318</v>
      </c>
      <c r="K13" s="24">
        <f>[1]Ingreso!M53/[1]Ingreso!$H53*100</f>
        <v>0.39937600348293378</v>
      </c>
      <c r="L13" s="24">
        <f>[1]Ingreso!N53/[1]Ingreso!$H53*100</f>
        <v>6.854527648163514</v>
      </c>
      <c r="M13" s="24">
        <f>[1]Ingreso!O53/[1]Ingreso!$H53*100</f>
        <v>5.0815688079978809</v>
      </c>
      <c r="N13" s="24">
        <f>[1]Ingreso!P53/[1]Ingreso!$H53*100</f>
        <v>0.63762619914366703</v>
      </c>
      <c r="O13" s="24">
        <f>[1]Ingreso!Q53/[1]Ingreso!$H53*100</f>
        <v>1.61292977185909</v>
      </c>
      <c r="P13" s="24">
        <f>[1]Ingreso!R53/[1]Ingreso!$H53*100</f>
        <v>1.837479038316516</v>
      </c>
      <c r="Q13" s="23">
        <f>[1]Ingreso!S53/[1]Ingreso!$H53*100</f>
        <v>7.9981758146714599E-2</v>
      </c>
    </row>
    <row r="14" spans="1:18" s="3" customFormat="1" ht="9.6" customHeight="1">
      <c r="A14" s="38"/>
    </row>
    <row r="15" spans="1:18" s="3" customFormat="1" ht="11.25">
      <c r="A15" s="37" t="s">
        <v>22</v>
      </c>
      <c r="B15" s="5"/>
      <c r="C15" s="5"/>
      <c r="D15" s="6"/>
      <c r="E15" s="6"/>
      <c r="F15" s="5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</row>
    <row r="16" spans="1:18" s="3" customFormat="1" ht="11.25">
      <c r="A16" s="41" t="s">
        <v>36</v>
      </c>
      <c r="B16" s="8">
        <f>[1]Ingreso!C54</f>
        <v>385479.78988289821</v>
      </c>
      <c r="C16" s="8">
        <f>[1]Ingreso!D54</f>
        <v>46.953846916094172</v>
      </c>
      <c r="D16" s="9">
        <f>[1]Ingreso!E54</f>
        <v>4.9082369492992317</v>
      </c>
      <c r="E16" s="9">
        <f>[1]Ingreso!F54</f>
        <v>4.6059237958324886</v>
      </c>
      <c r="F16" s="8">
        <f>[1]Ingreso!G54</f>
        <v>462.11530278658768</v>
      </c>
      <c r="G16" s="48">
        <f>[1]Ingreso!I54/[1]Ingreso!$H54*100</f>
        <v>37.707519061626002</v>
      </c>
      <c r="H16" s="48">
        <f>[1]Ingreso!J54/[1]Ingreso!$H54*100</f>
        <v>38.374052951307092</v>
      </c>
      <c r="I16" s="48">
        <f>[1]Ingreso!K54/[1]Ingreso!$H54*100</f>
        <v>8.5942989913657036E-2</v>
      </c>
      <c r="J16" s="48">
        <f>[1]Ingreso!L54/[1]Ingreso!$H54*100</f>
        <v>7.5385272244404583E-2</v>
      </c>
      <c r="K16" s="48">
        <f>[1]Ingreso!M54/[1]Ingreso!$H54*100</f>
        <v>0.32642768565427893</v>
      </c>
      <c r="L16" s="48">
        <f>[1]Ingreso!N54/[1]Ingreso!$H54*100</f>
        <v>3.4305841472386218</v>
      </c>
      <c r="M16" s="48">
        <f>[1]Ingreso!O54/[1]Ingreso!$H54*100</f>
        <v>9.0230573765099056</v>
      </c>
      <c r="N16" s="48">
        <f>[1]Ingreso!P54/[1]Ingreso!$H54*100</f>
        <v>1.3096214708302574</v>
      </c>
      <c r="O16" s="48">
        <f>[1]Ingreso!Q54/[1]Ingreso!$H54*100</f>
        <v>5.3274670287052777</v>
      </c>
      <c r="P16" s="48">
        <f>[1]Ingreso!R54/[1]Ingreso!$H54*100</f>
        <v>4.3174149195971037</v>
      </c>
      <c r="Q16" s="49">
        <f>[1]Ingreso!S54/[1]Ingreso!$H54*100</f>
        <v>2.2527096373406986E-2</v>
      </c>
    </row>
    <row r="17" spans="1:17" s="3" customFormat="1" ht="11.25">
      <c r="A17" s="41" t="s">
        <v>37</v>
      </c>
      <c r="B17" s="8">
        <f>[1]Ingreso!C55</f>
        <v>385809.03763013973</v>
      </c>
      <c r="C17" s="8">
        <f>[1]Ingreso!D55</f>
        <v>46.82787823355941</v>
      </c>
      <c r="D17" s="9">
        <f>[1]Ingreso!E55</f>
        <v>4.7228829423187184</v>
      </c>
      <c r="E17" s="9">
        <f>[1]Ingreso!F55</f>
        <v>5.4431626774819737</v>
      </c>
      <c r="F17" s="8">
        <f>[1]Ingreso!G55</f>
        <v>1071.3583703270585</v>
      </c>
      <c r="G17" s="48">
        <f>[1]Ingreso!I55/[1]Ingreso!$H55*100</f>
        <v>46.529482387782714</v>
      </c>
      <c r="H17" s="48">
        <f>[1]Ingreso!J55/[1]Ingreso!$H55*100</f>
        <v>32.991889937787505</v>
      </c>
      <c r="I17" s="48">
        <f>[1]Ingreso!K55/[1]Ingreso!$H55*100</f>
        <v>5.2706141130897145E-2</v>
      </c>
      <c r="J17" s="48">
        <f>[1]Ingreso!L55/[1]Ingreso!$H55*100</f>
        <v>0.25486857761262743</v>
      </c>
      <c r="K17" s="48">
        <f>[1]Ingreso!M55/[1]Ingreso!$H55*100</f>
        <v>0.37391152775281866</v>
      </c>
      <c r="L17" s="48">
        <f>[1]Ingreso!N55/[1]Ingreso!$H55*100</f>
        <v>6.440084647585306</v>
      </c>
      <c r="M17" s="48">
        <f>[1]Ingreso!O55/[1]Ingreso!$H55*100</f>
        <v>7.5229215411720798</v>
      </c>
      <c r="N17" s="48">
        <f>[1]Ingreso!P55/[1]Ingreso!$H55*100</f>
        <v>1.191007758860003</v>
      </c>
      <c r="O17" s="48">
        <f>[1]Ingreso!Q55/[1]Ingreso!$H55*100</f>
        <v>2.1799790389011835</v>
      </c>
      <c r="P17" s="48">
        <f>[1]Ingreso!R55/[1]Ingreso!$H55*100</f>
        <v>2.3358560946201936</v>
      </c>
      <c r="Q17" s="49">
        <f>[1]Ingreso!S55/[1]Ingreso!$H55*100</f>
        <v>0.12729234679466186</v>
      </c>
    </row>
    <row r="18" spans="1:17" s="3" customFormat="1" ht="11.25">
      <c r="A18" s="41" t="s">
        <v>38</v>
      </c>
      <c r="B18" s="8">
        <f>[1]Ingreso!C56</f>
        <v>385366.21343017142</v>
      </c>
      <c r="C18" s="8">
        <f>[1]Ingreso!D56</f>
        <v>45.781957942292145</v>
      </c>
      <c r="D18" s="9">
        <f>[1]Ingreso!E56</f>
        <v>4.3799636843955545</v>
      </c>
      <c r="E18" s="9">
        <f>[1]Ingreso!F56</f>
        <v>6.3053983791925017</v>
      </c>
      <c r="F18" s="8">
        <f>[1]Ingreso!G56</f>
        <v>1798.9722874346337</v>
      </c>
      <c r="G18" s="48">
        <f>[1]Ingreso!I56/[1]Ingreso!$H56*100</f>
        <v>53.814169586078805</v>
      </c>
      <c r="H18" s="48">
        <f>[1]Ingreso!J56/[1]Ingreso!$H56*100</f>
        <v>28.548276202140411</v>
      </c>
      <c r="I18" s="48">
        <f>[1]Ingreso!K56/[1]Ingreso!$H56*100</f>
        <v>6.623311510891236E-2</v>
      </c>
      <c r="J18" s="48">
        <f>[1]Ingreso!L56/[1]Ingreso!$H56*100</f>
        <v>0.42391309057502186</v>
      </c>
      <c r="K18" s="48">
        <f>[1]Ingreso!M56/[1]Ingreso!$H56*100</f>
        <v>1.0346975941889225</v>
      </c>
      <c r="L18" s="48">
        <f>[1]Ingreso!N56/[1]Ingreso!$H56*100</f>
        <v>7.2025001168592677</v>
      </c>
      <c r="M18" s="48">
        <f>[1]Ingreso!O56/[1]Ingreso!$H56*100</f>
        <v>6.0862264793941616</v>
      </c>
      <c r="N18" s="48">
        <f>[1]Ingreso!P56/[1]Ingreso!$H56*100</f>
        <v>0.79850304517450443</v>
      </c>
      <c r="O18" s="48">
        <f>[1]Ingreso!Q56/[1]Ingreso!$H56*100</f>
        <v>0.95267595190694865</v>
      </c>
      <c r="P18" s="48">
        <f>[1]Ingreso!R56/[1]Ingreso!$H56*100</f>
        <v>0.95501613959524478</v>
      </c>
      <c r="Q18" s="49">
        <f>[1]Ingreso!S56/[1]Ingreso!$H56*100</f>
        <v>0.11778867897779975</v>
      </c>
    </row>
    <row r="19" spans="1:17" s="3" customFormat="1" ht="11.25">
      <c r="A19" s="41" t="s">
        <v>39</v>
      </c>
      <c r="B19" s="8">
        <f>[1]Ingreso!C57</f>
        <v>385651.85796845827</v>
      </c>
      <c r="C19" s="8">
        <f>[1]Ingreso!D57</f>
        <v>46.505014180871669</v>
      </c>
      <c r="D19" s="9">
        <f>[1]Ingreso!E57</f>
        <v>4.0616877219860603</v>
      </c>
      <c r="E19" s="9">
        <f>[1]Ingreso!F57</f>
        <v>7.6072089714152931</v>
      </c>
      <c r="F19" s="8">
        <f>[1]Ingreso!G57</f>
        <v>2973.3809470171045</v>
      </c>
      <c r="G19" s="48">
        <f>[1]Ingreso!I57/[1]Ingreso!$H57*100</f>
        <v>59.997203592899886</v>
      </c>
      <c r="H19" s="48">
        <f>[1]Ingreso!J57/[1]Ingreso!$H57*100</f>
        <v>25.18141353235816</v>
      </c>
      <c r="I19" s="48">
        <f>[1]Ingreso!K57/[1]Ingreso!$H57*100</f>
        <v>0.10975419596872853</v>
      </c>
      <c r="J19" s="48">
        <f>[1]Ingreso!L57/[1]Ingreso!$H57*100</f>
        <v>1.5154145985262513</v>
      </c>
      <c r="K19" s="48">
        <f>[1]Ingreso!M57/[1]Ingreso!$H57*100</f>
        <v>0.67804291209600309</v>
      </c>
      <c r="L19" s="48">
        <f>[1]Ingreso!N57/[1]Ingreso!$H57*100</f>
        <v>5.9199865336288138</v>
      </c>
      <c r="M19" s="48">
        <f>[1]Ingreso!O57/[1]Ingreso!$H57*100</f>
        <v>4.6243811378800892</v>
      </c>
      <c r="N19" s="48">
        <f>[1]Ingreso!P57/[1]Ingreso!$H57*100</f>
        <v>0.60523759660898757</v>
      </c>
      <c r="O19" s="48">
        <f>[1]Ingreso!Q57/[1]Ingreso!$H57*100</f>
        <v>0.69976732824601839</v>
      </c>
      <c r="P19" s="48">
        <f>[1]Ingreso!R57/[1]Ingreso!$H57*100</f>
        <v>0.59934236165875698</v>
      </c>
      <c r="Q19" s="49">
        <f>[1]Ingreso!S57/[1]Ingreso!$H57*100</f>
        <v>6.9456210128293394E-2</v>
      </c>
    </row>
    <row r="20" spans="1:17" s="3" customFormat="1" ht="11.25">
      <c r="A20" s="41" t="s">
        <v>40</v>
      </c>
      <c r="B20" s="8">
        <f>[1]Ingreso!C58</f>
        <v>385942.00920138636</v>
      </c>
      <c r="C20" s="8">
        <f>[1]Ingreso!D58</f>
        <v>47.308428945278457</v>
      </c>
      <c r="D20" s="9">
        <f>[1]Ingreso!E58</f>
        <v>3.3684597649913415</v>
      </c>
      <c r="E20" s="9">
        <f>[1]Ingreso!F58</f>
        <v>10.532005039983673</v>
      </c>
      <c r="F20" s="8">
        <f>[1]Ingreso!G58</f>
        <v>8288.3261350092471</v>
      </c>
      <c r="G20" s="48">
        <f>[1]Ingreso!I58/[1]Ingreso!$H58*100</f>
        <v>56.322339334207662</v>
      </c>
      <c r="H20" s="48">
        <f>[1]Ingreso!J58/[1]Ingreso!$H58*100</f>
        <v>26.933830817278022</v>
      </c>
      <c r="I20" s="48">
        <f>[1]Ingreso!K58/[1]Ingreso!$H58*100</f>
        <v>0.72090906922561571</v>
      </c>
      <c r="J20" s="48">
        <f>[1]Ingreso!L58/[1]Ingreso!$H58*100</f>
        <v>3.3489484521494557</v>
      </c>
      <c r="K20" s="48">
        <f>[1]Ingreso!M58/[1]Ingreso!$H58*100</f>
        <v>1.5967935535231328</v>
      </c>
      <c r="L20" s="48">
        <f>[1]Ingreso!N58/[1]Ingreso!$H58*100</f>
        <v>4.9004695398948508</v>
      </c>
      <c r="M20" s="48">
        <f>[1]Ingreso!O58/[1]Ingreso!$H58*100</f>
        <v>4.3104856305794836</v>
      </c>
      <c r="N20" s="48">
        <f>[1]Ingreso!P58/[1]Ingreso!$H58*100</f>
        <v>0.40457943788693196</v>
      </c>
      <c r="O20" s="48">
        <f>[1]Ingreso!Q58/[1]Ingreso!$H58*100</f>
        <v>0.82029782438585597</v>
      </c>
      <c r="P20" s="48">
        <f>[1]Ingreso!R58/[1]Ingreso!$H58*100</f>
        <v>0.44702675475449444</v>
      </c>
      <c r="Q20" s="49">
        <f>[1]Ingreso!S58/[1]Ingreso!$H58*100</f>
        <v>0.19431958611451722</v>
      </c>
    </row>
    <row r="21" spans="1:17" s="3" customFormat="1" ht="11.25">
      <c r="A21" s="38" t="s">
        <v>41</v>
      </c>
      <c r="B21" s="8">
        <f>[1]Ingreso!C59</f>
        <v>11984.224828971001</v>
      </c>
      <c r="C21" s="8">
        <f>[1]Ingreso!D59</f>
        <v>46.555630928976051</v>
      </c>
      <c r="D21" s="9">
        <f>[1]Ingreso!E59</f>
        <v>3.3523178207938829</v>
      </c>
      <c r="E21" s="9">
        <f>[1]Ingreso!F59</f>
        <v>9.5512971259031829</v>
      </c>
      <c r="F21" s="8">
        <f>[1]Ingreso!G59</f>
        <v>0</v>
      </c>
      <c r="G21" s="48">
        <f>IF(ISNUMBER([1]Ingreso!I59/[1]Ingreso!$H59*100),([1]Ingreso!I59/[1]Ingreso!$H59*100),0)</f>
        <v>0</v>
      </c>
      <c r="H21" s="48">
        <f>IF(ISNUMBER([1]Ingreso!J59/[1]Ingreso!$H59*100),([1]Ingreso!J59/[1]Ingreso!$H59*100),0)</f>
        <v>0</v>
      </c>
      <c r="I21" s="48">
        <f>IF(ISNUMBER([1]Ingreso!K59/[1]Ingreso!$H59*100),([1]Ingreso!K59/[1]Ingreso!$H59*100),0)</f>
        <v>0</v>
      </c>
      <c r="J21" s="48">
        <f>IF(ISNUMBER([1]Ingreso!L59/[1]Ingreso!$H59*100),([1]Ingreso!L59/[1]Ingreso!$H59*100),0)</f>
        <v>0</v>
      </c>
      <c r="K21" s="48">
        <f>IF(ISNUMBER([1]Ingreso!M59/[1]Ingreso!$H59*100),([1]Ingreso!M59/[1]Ingreso!$H59*100),0)</f>
        <v>0</v>
      </c>
      <c r="L21" s="48">
        <f>IF(ISNUMBER([1]Ingreso!N59/[1]Ingreso!$H59*100),([1]Ingreso!N59/[1]Ingreso!$H59*100),0)</f>
        <v>0</v>
      </c>
      <c r="M21" s="48">
        <f>IF(ISNUMBER([1]Ingreso!O59/[1]Ingreso!$H59*100),([1]Ingreso!O59/[1]Ingreso!$H59*100),0)</f>
        <v>0</v>
      </c>
      <c r="N21" s="48">
        <f>IF(ISNUMBER([1]Ingreso!P59/[1]Ingreso!$H59*100),([1]Ingreso!P59/[1]Ingreso!$H59*100),0)</f>
        <v>0</v>
      </c>
      <c r="O21" s="48">
        <f>IF(ISNUMBER([1]Ingreso!Q59/[1]Ingreso!$H59*100),([1]Ingreso!Q59/[1]Ingreso!$H59*100),0)</f>
        <v>0</v>
      </c>
      <c r="P21" s="48">
        <f>IF(ISNUMBER([1]Ingreso!R59/[1]Ingreso!$H59*100),([1]Ingreso!R59/[1]Ingreso!$H59*100),0)</f>
        <v>0</v>
      </c>
      <c r="Q21" s="48">
        <f>IF(ISNUMBER([1]Ingreso!S59/[1]Ingreso!$H59*100),([1]Ingreso!S59/[1]Ingreso!$H59*100),0)</f>
        <v>0</v>
      </c>
    </row>
    <row r="22" spans="1:17" s="3" customFormat="1" ht="9.6" customHeight="1">
      <c r="A22" s="38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</row>
    <row r="23" spans="1:17" s="3" customFormat="1" ht="11.25">
      <c r="A23" s="40" t="s">
        <v>23</v>
      </c>
      <c r="B23" s="46"/>
      <c r="C23" s="46"/>
      <c r="D23" s="47"/>
      <c r="E23" s="47"/>
      <c r="F23" s="46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</row>
    <row r="24" spans="1:17" s="3" customFormat="1" ht="11.25">
      <c r="A24" s="38" t="s">
        <v>42</v>
      </c>
      <c r="B24" s="8">
        <f>[1]Ingreso!C60</f>
        <v>306434.57872647408</v>
      </c>
      <c r="C24" s="8">
        <f>[1]Ingreso!D60</f>
        <v>58.437824786600224</v>
      </c>
      <c r="D24" s="9">
        <f>[1]Ingreso!E60</f>
        <v>4.478913277938859</v>
      </c>
      <c r="E24" s="9">
        <f>[1]Ingreso!F60</f>
        <v>0</v>
      </c>
      <c r="F24" s="8">
        <f>[1]Ingreso!G60</f>
        <v>1568.8679524222416</v>
      </c>
      <c r="G24" s="48">
        <f>[1]Ingreso!I60/[1]Ingreso!$H60*100</f>
        <v>47.196774812863644</v>
      </c>
      <c r="H24" s="48">
        <f>[1]Ingreso!J60/[1]Ingreso!$H60*100</f>
        <v>30.605115894804278</v>
      </c>
      <c r="I24" s="48">
        <f>[1]Ingreso!K60/[1]Ingreso!$H60*100</f>
        <v>0.30956035518516795</v>
      </c>
      <c r="J24" s="48">
        <f>[1]Ingreso!L60/[1]Ingreso!$H60*100</f>
        <v>0.11849368554467959</v>
      </c>
      <c r="K24" s="48">
        <f>[1]Ingreso!M60/[1]Ingreso!$H60*100</f>
        <v>0.81680024637666504</v>
      </c>
      <c r="L24" s="48">
        <f>[1]Ingreso!N60/[1]Ingreso!$H60*100</f>
        <v>7.4377497306978642</v>
      </c>
      <c r="M24" s="48">
        <f>[1]Ingreso!O60/[1]Ingreso!$H60*100</f>
        <v>7.8345008519835373</v>
      </c>
      <c r="N24" s="48">
        <f>[1]Ingreso!P60/[1]Ingreso!$H60*100</f>
        <v>0.43202815170896591</v>
      </c>
      <c r="O24" s="48">
        <f>[1]Ingreso!Q60/[1]Ingreso!$H60*100</f>
        <v>3.3883988305821435</v>
      </c>
      <c r="P24" s="48">
        <f>[1]Ingreso!R60/[1]Ingreso!$H60*100</f>
        <v>1.7718138279237379</v>
      </c>
      <c r="Q24" s="49">
        <f>[1]Ingreso!S60/[1]Ingreso!$H60*100</f>
        <v>8.8763612329327737E-2</v>
      </c>
    </row>
    <row r="25" spans="1:17" s="3" customFormat="1" ht="11.25">
      <c r="A25" s="38" t="s">
        <v>43</v>
      </c>
      <c r="B25" s="8">
        <f>[1]Ingreso!C61</f>
        <v>1049895.0000779887</v>
      </c>
      <c r="C25" s="8">
        <f>[1]Ingreso!D61</f>
        <v>46.04164940043767</v>
      </c>
      <c r="D25" s="9">
        <f>[1]Ingreso!E61</f>
        <v>4.4413802655223966</v>
      </c>
      <c r="E25" s="9">
        <f>[1]Ingreso!F61</f>
        <v>4.4561786695489705</v>
      </c>
      <c r="F25" s="8">
        <f>[1]Ingreso!G61</f>
        <v>2058.8940000429134</v>
      </c>
      <c r="G25" s="48">
        <f>[1]Ingreso!I61/[1]Ingreso!$H61*100</f>
        <v>50.304392986175905</v>
      </c>
      <c r="H25" s="48">
        <f>[1]Ingreso!J61/[1]Ingreso!$H61*100</f>
        <v>32.12173578343711</v>
      </c>
      <c r="I25" s="48">
        <f>[1]Ingreso!K61/[1]Ingreso!$H61*100</f>
        <v>0.27136609808144241</v>
      </c>
      <c r="J25" s="48">
        <f>[1]Ingreso!L61/[1]Ingreso!$H61*100</f>
        <v>0.70757679622612402</v>
      </c>
      <c r="K25" s="48">
        <f>[1]Ingreso!M61/[1]Ingreso!$H61*100</f>
        <v>1.1172288709839888</v>
      </c>
      <c r="L25" s="48">
        <f>[1]Ingreso!N61/[1]Ingreso!$H61*100</f>
        <v>6.9411478016957018</v>
      </c>
      <c r="M25" s="48">
        <f>[1]Ingreso!O61/[1]Ingreso!$H61*100</f>
        <v>5.2787605460561453</v>
      </c>
      <c r="N25" s="48">
        <f>[1]Ingreso!P61/[1]Ingreso!$H61*100</f>
        <v>0.62112834460380262</v>
      </c>
      <c r="O25" s="48">
        <f>[1]Ingreso!Q61/[1]Ingreso!$H61*100</f>
        <v>1.1526011434033292</v>
      </c>
      <c r="P25" s="48">
        <f>[1]Ingreso!R61/[1]Ingreso!$H61*100</f>
        <v>1.3901969119390165</v>
      </c>
      <c r="Q25" s="49">
        <f>[1]Ingreso!S61/[1]Ingreso!$H61*100</f>
        <v>9.3864717397426314E-2</v>
      </c>
    </row>
    <row r="26" spans="1:17" s="3" customFormat="1" ht="11.25">
      <c r="A26" s="38" t="s">
        <v>44</v>
      </c>
      <c r="B26" s="8">
        <f>[1]Ingreso!C62</f>
        <v>424283.60590333224</v>
      </c>
      <c r="C26" s="8">
        <f>[1]Ingreso!D62</f>
        <v>41.226337330207883</v>
      </c>
      <c r="D26" s="9">
        <f>[1]Ingreso!E62</f>
        <v>3.9052867143577341</v>
      </c>
      <c r="E26" s="9">
        <f>[1]Ingreso!F62</f>
        <v>10.414483832096463</v>
      </c>
      <c r="F26" s="8">
        <f>[1]Ingreso!G62</f>
        <v>4027.6066093940235</v>
      </c>
      <c r="G26" s="48">
        <f>[1]Ingreso!I62/[1]Ingreso!$H62*100</f>
        <v>56.160296184201933</v>
      </c>
      <c r="H26" s="48">
        <f>[1]Ingreso!J62/[1]Ingreso!$H62*100</f>
        <v>27.422577638127688</v>
      </c>
      <c r="I26" s="48">
        <f>[1]Ingreso!K62/[1]Ingreso!$H62*100</f>
        <v>0.76566261170662442</v>
      </c>
      <c r="J26" s="48">
        <f>[1]Ingreso!L62/[1]Ingreso!$H62*100</f>
        <v>3.1479175980795242</v>
      </c>
      <c r="K26" s="48">
        <f>[1]Ingreso!M62/[1]Ingreso!$H62*100</f>
        <v>1.6258388886829016</v>
      </c>
      <c r="L26" s="48">
        <f>[1]Ingreso!N62/[1]Ingreso!$H62*100</f>
        <v>5.1521066392276822</v>
      </c>
      <c r="M26" s="48">
        <f>[1]Ingreso!O62/[1]Ingreso!$H62*100</f>
        <v>3.4501062344013582</v>
      </c>
      <c r="N26" s="48">
        <f>[1]Ingreso!P62/[1]Ingreso!$H62*100</f>
        <v>0.82476927327720906</v>
      </c>
      <c r="O26" s="48">
        <f>[1]Ingreso!Q62/[1]Ingreso!$H62*100</f>
        <v>0.73460736556629092</v>
      </c>
      <c r="P26" s="48">
        <f>[1]Ingreso!R62/[1]Ingreso!$H62*100</f>
        <v>0.52345839888860934</v>
      </c>
      <c r="Q26" s="49">
        <f>[1]Ingreso!S62/[1]Ingreso!$H62*100</f>
        <v>0.19265916784019579</v>
      </c>
    </row>
    <row r="27" spans="1:17" s="3" customFormat="1" ht="11.25">
      <c r="A27" s="38" t="s">
        <v>45</v>
      </c>
      <c r="B27" s="8">
        <f>[1]Ingreso!C63</f>
        <v>154472.60658219905</v>
      </c>
      <c r="C27" s="12">
        <f>[1]Ingreso!D63</f>
        <v>42.615513704319859</v>
      </c>
      <c r="D27" s="13">
        <f>[1]Ingreso!E63</f>
        <v>3.8260507882025045</v>
      </c>
      <c r="E27" s="13">
        <f>[1]Ingreso!F63</f>
        <v>15.901172721933916</v>
      </c>
      <c r="F27" s="8">
        <f>[1]Ingreso!G63</f>
        <v>8449.0064906288517</v>
      </c>
      <c r="G27" s="48">
        <f>[1]Ingreso!I63/[1]Ingreso!$H63*100</f>
        <v>65.612807909334393</v>
      </c>
      <c r="H27" s="48">
        <f>[1]Ingreso!J63/[1]Ingreso!$H63*100</f>
        <v>19.272578684539482</v>
      </c>
      <c r="I27" s="48">
        <f>[1]Ingreso!K63/[1]Ingreso!$H63*100</f>
        <v>0.20748066940825213</v>
      </c>
      <c r="J27" s="48">
        <f>[1]Ingreso!L63/[1]Ingreso!$H63*100</f>
        <v>4.1261512173696957</v>
      </c>
      <c r="K27" s="48">
        <f>[1]Ingreso!M63/[1]Ingreso!$H63*100</f>
        <v>0.70839685494632787</v>
      </c>
      <c r="L27" s="48">
        <f>[1]Ingreso!N63/[1]Ingreso!$H63*100</f>
        <v>2.7129630713270019</v>
      </c>
      <c r="M27" s="48">
        <f>[1]Ingreso!O63/[1]Ingreso!$H63*100</f>
        <v>5.9680549726809282</v>
      </c>
      <c r="N27" s="48">
        <f>[1]Ingreso!P63/[1]Ingreso!$H63*100</f>
        <v>0.44544375787272572</v>
      </c>
      <c r="O27" s="48">
        <f>[1]Ingreso!Q63/[1]Ingreso!$H63*100</f>
        <v>0.66960923938940664</v>
      </c>
      <c r="P27" s="48">
        <f>[1]Ingreso!R63/[1]Ingreso!$H63*100</f>
        <v>8.6587513426044205E-2</v>
      </c>
      <c r="Q27" s="49">
        <f>[1]Ingreso!S63/[1]Ingreso!$H63*100</f>
        <v>0.18992610970573054</v>
      </c>
    </row>
    <row r="28" spans="1:17" s="3" customFormat="1" ht="11.25">
      <c r="A28" s="38" t="s">
        <v>64</v>
      </c>
      <c r="B28" s="8">
        <f>[1]Ingreso!C64</f>
        <v>5147.3416520949995</v>
      </c>
      <c r="C28" s="12">
        <f>[1]Ingreso!D64</f>
        <v>46.495763728554408</v>
      </c>
      <c r="D28" s="13">
        <f>[1]Ingreso!E64</f>
        <v>4.8964230235333215</v>
      </c>
      <c r="E28" s="13">
        <f>[1]Ingreso!F64</f>
        <v>0</v>
      </c>
      <c r="F28" s="8">
        <f>[1]Ingreso!G64</f>
        <v>3429.8678252746267</v>
      </c>
      <c r="G28" s="48">
        <f>[1]Ingreso!I64/[1]Ingreso!$H64*100</f>
        <v>77.477146685922577</v>
      </c>
      <c r="H28" s="48">
        <f>[1]Ingreso!J64/[1]Ingreso!$H64*100</f>
        <v>18.080839259722215</v>
      </c>
      <c r="I28" s="48">
        <f>[1]Ingreso!K64/[1]Ingreso!$H64*100</f>
        <v>0</v>
      </c>
      <c r="J28" s="48">
        <f>[1]Ingreso!L64/[1]Ingreso!$H64*100</f>
        <v>0</v>
      </c>
      <c r="K28" s="48">
        <f>[1]Ingreso!M64/[1]Ingreso!$H64*100</f>
        <v>0</v>
      </c>
      <c r="L28" s="48">
        <f>[1]Ingreso!N64/[1]Ingreso!$H64*100</f>
        <v>1.1279677096067759</v>
      </c>
      <c r="M28" s="48">
        <f>[1]Ingreso!O64/[1]Ingreso!$H64*100</f>
        <v>3.0049968755051557</v>
      </c>
      <c r="N28" s="48">
        <f>[1]Ingreso!P64/[1]Ingreso!$H64*100</f>
        <v>0</v>
      </c>
      <c r="O28" s="48">
        <f>[1]Ingreso!Q64/[1]Ingreso!$H64*100</f>
        <v>0.30904946924327753</v>
      </c>
      <c r="P28" s="48">
        <f>[1]Ingreso!R64/[1]Ingreso!$H64*100</f>
        <v>0</v>
      </c>
      <c r="Q28" s="49">
        <f>[1]Ingreso!S64/[1]Ingreso!$H64*100</f>
        <v>0</v>
      </c>
    </row>
    <row r="29" spans="1:17" s="3" customFormat="1" ht="9.6" customHeight="1">
      <c r="A29" s="38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</row>
    <row r="30" spans="1:17" s="3" customFormat="1" ht="11.25">
      <c r="A30" s="37" t="s">
        <v>24</v>
      </c>
      <c r="B30" s="46"/>
      <c r="C30" s="46"/>
      <c r="D30" s="47"/>
      <c r="E30" s="47"/>
      <c r="F30" s="46"/>
      <c r="G30" s="46"/>
      <c r="H30" s="51"/>
      <c r="I30" s="51"/>
      <c r="J30" s="51"/>
      <c r="K30" s="51"/>
      <c r="L30" s="51"/>
      <c r="M30" s="51"/>
      <c r="N30" s="51"/>
      <c r="O30" s="51"/>
      <c r="P30" s="51"/>
      <c r="Q30" s="51"/>
    </row>
    <row r="31" spans="1:17" s="3" customFormat="1" ht="11.25">
      <c r="A31" s="42" t="s">
        <v>46</v>
      </c>
      <c r="B31" s="8">
        <f>[1]Ingreso!C65</f>
        <v>682697.20152357651</v>
      </c>
      <c r="C31" s="8">
        <f>[1]Ingreso!D65</f>
        <v>39.769111835221864</v>
      </c>
      <c r="D31" s="9">
        <f>[1]Ingreso!E65</f>
        <v>4.2400636012521682</v>
      </c>
      <c r="E31" s="9">
        <f>[1]Ingreso!F65</f>
        <v>8.1743189825917959</v>
      </c>
      <c r="F31" s="8">
        <f>[1]Ingreso!G65</f>
        <v>3634.1513361060493</v>
      </c>
      <c r="G31" s="48">
        <f>[1]Ingreso!I65/[1]Ingreso!$H65*100</f>
        <v>83.835409923159887</v>
      </c>
      <c r="H31" s="48">
        <f>[1]Ingreso!J65/[1]Ingreso!$H65*100</f>
        <v>8.2785452715208212</v>
      </c>
      <c r="I31" s="48">
        <f>[1]Ingreso!K65/[1]Ingreso!$H65*100</f>
        <v>4.6404291831914836E-2</v>
      </c>
      <c r="J31" s="48">
        <f>[1]Ingreso!L65/[1]Ingreso!$H65*100</f>
        <v>0.41319188788955258</v>
      </c>
      <c r="K31" s="48">
        <f>[1]Ingreso!M65/[1]Ingreso!$H65*100</f>
        <v>0.30387411609912623</v>
      </c>
      <c r="L31" s="48">
        <f>[1]Ingreso!N65/[1]Ingreso!$H65*100</f>
        <v>2.982073338132162</v>
      </c>
      <c r="M31" s="48">
        <f>[1]Ingreso!O65/[1]Ingreso!$H65*100</f>
        <v>2.5457779034516852</v>
      </c>
      <c r="N31" s="48">
        <f>[1]Ingreso!P65/[1]Ingreso!$H65*100</f>
        <v>0.28537567977264505</v>
      </c>
      <c r="O31" s="48">
        <f>[1]Ingreso!Q65/[1]Ingreso!$H65*100</f>
        <v>0.76442588086832364</v>
      </c>
      <c r="P31" s="48">
        <f>[1]Ingreso!R65/[1]Ingreso!$H65*100</f>
        <v>0.46322818887093509</v>
      </c>
      <c r="Q31" s="49">
        <f>[1]Ingreso!S65/[1]Ingreso!$H65*100</f>
        <v>8.1693518402926463E-2</v>
      </c>
    </row>
    <row r="32" spans="1:17" s="3" customFormat="1" ht="11.25">
      <c r="A32" s="39" t="s">
        <v>47</v>
      </c>
      <c r="B32" s="8">
        <f>[1]Ingreso!C66</f>
        <v>101715.4281110571</v>
      </c>
      <c r="C32" s="8">
        <f>[1]Ingreso!D66</f>
        <v>46.14449657427177</v>
      </c>
      <c r="D32" s="9">
        <f>[1]Ingreso!E66</f>
        <v>4.0942883524167959</v>
      </c>
      <c r="E32" s="9">
        <f>[1]Ingreso!F66</f>
        <v>11.585842212605735</v>
      </c>
      <c r="F32" s="8">
        <f>[1]Ingreso!G66</f>
        <v>6335.3577598418024</v>
      </c>
      <c r="G32" s="48">
        <f>[1]Ingreso!I66/[1]Ingreso!$H66*100</f>
        <v>84.356936144711469</v>
      </c>
      <c r="H32" s="48">
        <f>[1]Ingreso!J66/[1]Ingreso!$H66*100</f>
        <v>8.3538214488572731</v>
      </c>
      <c r="I32" s="48">
        <f>[1]Ingreso!K66/[1]Ingreso!$H66*100</f>
        <v>5.1334107492861998E-2</v>
      </c>
      <c r="J32" s="48">
        <f>[1]Ingreso!L66/[1]Ingreso!$H66*100</f>
        <v>0.39349930822865103</v>
      </c>
      <c r="K32" s="48">
        <f>[1]Ingreso!M66/[1]Ingreso!$H66*100</f>
        <v>0.26926623510989678</v>
      </c>
      <c r="L32" s="48">
        <f>[1]Ingreso!N66/[1]Ingreso!$H66*100</f>
        <v>2.4372067247593092</v>
      </c>
      <c r="M32" s="48">
        <f>[1]Ingreso!O66/[1]Ingreso!$H66*100</f>
        <v>2.8780172967556252</v>
      </c>
      <c r="N32" s="48">
        <f>[1]Ingreso!P66/[1]Ingreso!$H66*100</f>
        <v>0.22311449492702792</v>
      </c>
      <c r="O32" s="48">
        <f>[1]Ingreso!Q66/[1]Ingreso!$H66*100</f>
        <v>0.65553616212129073</v>
      </c>
      <c r="P32" s="48">
        <f>[1]Ingreso!R66/[1]Ingreso!$H66*100</f>
        <v>0.17571727646345231</v>
      </c>
      <c r="Q32" s="49">
        <f>[1]Ingreso!S66/[1]Ingreso!$H66*100</f>
        <v>0.20555080057311709</v>
      </c>
    </row>
    <row r="33" spans="1:17" s="3" customFormat="1" ht="11.25">
      <c r="A33" s="39" t="s">
        <v>48</v>
      </c>
      <c r="B33" s="8">
        <f>[1]Ingreso!C67</f>
        <v>557291.36918564397</v>
      </c>
      <c r="C33" s="8">
        <f>[1]Ingreso!D67</f>
        <v>38.5311970006344</v>
      </c>
      <c r="D33" s="9">
        <f>[1]Ingreso!E67</f>
        <v>4.2942391102990021</v>
      </c>
      <c r="E33" s="9">
        <f>[1]Ingreso!F67</f>
        <v>7.57888494244468</v>
      </c>
      <c r="F33" s="8">
        <f>[1]Ingreso!G67</f>
        <v>3192.3541319524875</v>
      </c>
      <c r="G33" s="48">
        <f>[1]Ingreso!I67/[1]Ingreso!$H67*100</f>
        <v>84.038088298582096</v>
      </c>
      <c r="H33" s="48">
        <f>[1]Ingreso!J67/[1]Ingreso!$H67*100</f>
        <v>7.9509194236843523</v>
      </c>
      <c r="I33" s="48">
        <f>[1]Ingreso!K67/[1]Ingreso!$H67*100</f>
        <v>4.5997090999825824E-2</v>
      </c>
      <c r="J33" s="48">
        <f>[1]Ingreso!L67/[1]Ingreso!$H67*100</f>
        <v>0.43219838309367048</v>
      </c>
      <c r="K33" s="48">
        <f>[1]Ingreso!M67/[1]Ingreso!$H67*100</f>
        <v>0.30253722915226156</v>
      </c>
      <c r="L33" s="48">
        <f>[1]Ingreso!N67/[1]Ingreso!$H67*100</f>
        <v>3.129124578036699</v>
      </c>
      <c r="M33" s="48">
        <f>[1]Ingreso!O67/[1]Ingreso!$H67*100</f>
        <v>2.4066991968963265</v>
      </c>
      <c r="N33" s="48">
        <f>[1]Ingreso!P67/[1]Ingreso!$H67*100</f>
        <v>0.31283016612383202</v>
      </c>
      <c r="O33" s="48">
        <f>[1]Ingreso!Q67/[1]Ingreso!$H67*100</f>
        <v>0.78284204195759821</v>
      </c>
      <c r="P33" s="48">
        <f>[1]Ingreso!R67/[1]Ingreso!$H67*100</f>
        <v>0.55878100359237914</v>
      </c>
      <c r="Q33" s="49">
        <f>[1]Ingreso!S67/[1]Ingreso!$H67*100</f>
        <v>3.9982587880953907E-2</v>
      </c>
    </row>
    <row r="34" spans="1:17" s="3" customFormat="1" ht="11.25">
      <c r="A34" s="39" t="s">
        <v>49</v>
      </c>
      <c r="B34" s="8">
        <f>[1]Ingreso!C68</f>
        <v>23690.404226862007</v>
      </c>
      <c r="C34" s="8">
        <f>[1]Ingreso!D68</f>
        <v>41.516834862691219</v>
      </c>
      <c r="D34" s="9">
        <f>[1]Ingreso!E68</f>
        <v>3.5915330138194617</v>
      </c>
      <c r="E34" s="9">
        <f>[1]Ingreso!F68</f>
        <v>5.8213963280583405</v>
      </c>
      <c r="F34" s="8">
        <f>[1]Ingreso!G68</f>
        <v>2412.1224597123019</v>
      </c>
      <c r="G34" s="48">
        <f>[1]Ingreso!I68/[1]Ingreso!$H68*100</f>
        <v>70.462526456822388</v>
      </c>
      <c r="H34" s="48">
        <f>[1]Ingreso!J68/[1]Ingreso!$H68*100</f>
        <v>18.63915946130437</v>
      </c>
      <c r="I34" s="48">
        <f>[1]Ingreso!K68/[1]Ingreso!$H68*100</f>
        <v>0</v>
      </c>
      <c r="J34" s="48">
        <f>[1]Ingreso!L68/[1]Ingreso!$H68*100</f>
        <v>0</v>
      </c>
      <c r="K34" s="48">
        <f>[1]Ingreso!M68/[1]Ingreso!$H68*100</f>
        <v>0.77412875441785545</v>
      </c>
      <c r="L34" s="48">
        <f>[1]Ingreso!N68/[1]Ingreso!$H68*100</f>
        <v>4.5964833618632257</v>
      </c>
      <c r="M34" s="48">
        <f>[1]Ingreso!O68/[1]Ingreso!$H68*100</f>
        <v>3.2631151023063785</v>
      </c>
      <c r="N34" s="48">
        <f>[1]Ingreso!P68/[1]Ingreso!$H68*100</f>
        <v>0.10303054501880873</v>
      </c>
      <c r="O34" s="48">
        <f>[1]Ingreso!Q68/[1]Ingreso!$H68*100</f>
        <v>1.4649158253191703</v>
      </c>
      <c r="P34" s="48">
        <f>[1]Ingreso!R68/[1]Ingreso!$H68*100</f>
        <v>0.6966404929477894</v>
      </c>
      <c r="Q34" s="49">
        <f>[1]Ingreso!S68/[1]Ingreso!$H68*100</f>
        <v>0</v>
      </c>
    </row>
    <row r="35" spans="1:17" s="3" customFormat="1" ht="11.25">
      <c r="A35" s="38" t="s">
        <v>50</v>
      </c>
      <c r="B35" s="8">
        <f>[1]Ingreso!C69</f>
        <v>807181.51460760983</v>
      </c>
      <c r="C35" s="8">
        <f>[1]Ingreso!D69</f>
        <v>48.114348132959599</v>
      </c>
      <c r="D35" s="9">
        <f>[1]Ingreso!E69</f>
        <v>4.461848163386029</v>
      </c>
      <c r="E35" s="9">
        <f>[1]Ingreso!F69</f>
        <v>6.0557622481285041</v>
      </c>
      <c r="F35" s="8">
        <f>[1]Ingreso!G69</f>
        <v>2375.5745871292534</v>
      </c>
      <c r="G35" s="48">
        <f>[1]Ingreso!I69/[1]Ingreso!$H69*100</f>
        <v>26.712310258127829</v>
      </c>
      <c r="H35" s="48">
        <f>[1]Ingreso!J69/[1]Ingreso!$H69*100</f>
        <v>58.501397655126311</v>
      </c>
      <c r="I35" s="48">
        <f>[1]Ingreso!K69/[1]Ingreso!$H69*100</f>
        <v>4.9166111284426051E-2</v>
      </c>
      <c r="J35" s="48">
        <f>[1]Ingreso!L69/[1]Ingreso!$H69*100</f>
        <v>0.7496059565440204</v>
      </c>
      <c r="K35" s="48">
        <f>[1]Ingreso!M69/[1]Ingreso!$H69*100</f>
        <v>0.92597360610895629</v>
      </c>
      <c r="L35" s="48">
        <f>[1]Ingreso!N69/[1]Ingreso!$H69*100</f>
        <v>5.4084508559341593</v>
      </c>
      <c r="M35" s="48">
        <f>[1]Ingreso!O69/[1]Ingreso!$H69*100</f>
        <v>3.8779021499369173</v>
      </c>
      <c r="N35" s="48">
        <f>[1]Ingreso!P69/[1]Ingreso!$H69*100</f>
        <v>0.50151275855596267</v>
      </c>
      <c r="O35" s="48">
        <f>[1]Ingreso!Q69/[1]Ingreso!$H69*100</f>
        <v>1.7366202464268325</v>
      </c>
      <c r="P35" s="48">
        <f>[1]Ingreso!R69/[1]Ingreso!$H69*100</f>
        <v>1.4485702864976902</v>
      </c>
      <c r="Q35" s="49">
        <f>[1]Ingreso!S69/[1]Ingreso!$H69*100</f>
        <v>8.8490115456911003E-2</v>
      </c>
    </row>
    <row r="36" spans="1:17" s="3" customFormat="1" ht="11.25">
      <c r="A36" s="38" t="s">
        <v>51</v>
      </c>
      <c r="B36" s="14">
        <f>[1]Ingreso!C70</f>
        <v>13430.169822112002</v>
      </c>
      <c r="C36" s="14">
        <f>[1]Ingreso!D70</f>
        <v>52.235202323136463</v>
      </c>
      <c r="D36" s="15">
        <f>[1]Ingreso!E70</f>
        <v>3.9222266691359868</v>
      </c>
      <c r="E36" s="15">
        <f>[1]Ingreso!F70</f>
        <v>7.4764345033541195</v>
      </c>
      <c r="F36" s="14">
        <f>[1]Ingreso!G70</f>
        <v>3168.3492489685555</v>
      </c>
      <c r="G36" s="48">
        <f>[1]Ingreso!I70/[1]Ingreso!$H70*100</f>
        <v>21.513785802150583</v>
      </c>
      <c r="H36" s="48">
        <f>[1]Ingreso!J70/[1]Ingreso!$H70*100</f>
        <v>33.538511061215061</v>
      </c>
      <c r="I36" s="48">
        <f>[1]Ingreso!K70/[1]Ingreso!$H70*100</f>
        <v>0</v>
      </c>
      <c r="J36" s="48">
        <f>[1]Ingreso!L70/[1]Ingreso!$H70*100</f>
        <v>16.234298610907487</v>
      </c>
      <c r="K36" s="48">
        <f>[1]Ingreso!M70/[1]Ingreso!$H70*100</f>
        <v>2.2307192509974447</v>
      </c>
      <c r="L36" s="48">
        <f>[1]Ingreso!N70/[1]Ingreso!$H70*100</f>
        <v>8.270126153392928</v>
      </c>
      <c r="M36" s="48">
        <f>[1]Ingreso!O70/[1]Ingreso!$H70*100</f>
        <v>11.872748769592427</v>
      </c>
      <c r="N36" s="48">
        <f>[1]Ingreso!P70/[1]Ingreso!$H70*100</f>
        <v>1.4264516445044979</v>
      </c>
      <c r="O36" s="48">
        <f>[1]Ingreso!Q70/[1]Ingreso!$H70*100</f>
        <v>0.45160973917206676</v>
      </c>
      <c r="P36" s="48">
        <f>[1]Ingreso!R70/[1]Ingreso!$H70*100</f>
        <v>3.9662010706782205</v>
      </c>
      <c r="Q36" s="49">
        <f>[1]Ingreso!S70/[1]Ingreso!$H70*100</f>
        <v>0.49554789738928762</v>
      </c>
    </row>
    <row r="37" spans="1:17" s="3" customFormat="1" ht="9.6" customHeight="1">
      <c r="A37" s="38" t="s">
        <v>61</v>
      </c>
      <c r="B37" s="14">
        <f>[1]Ingreso!C72</f>
        <v>436924.24698876817</v>
      </c>
      <c r="C37" s="14">
        <f>[1]Ingreso!D72</f>
        <v>54.635064579357504</v>
      </c>
      <c r="D37" s="15">
        <f>[1]Ingreso!E72</f>
        <v>4.0276375043187214</v>
      </c>
      <c r="E37" s="15">
        <f>[1]Ingreso!F72</f>
        <v>7.1255457183760003</v>
      </c>
      <c r="F37" s="14">
        <f>[1]Ingreso!G72</f>
        <v>2800.2679720320207</v>
      </c>
      <c r="G37" s="48">
        <f>[1]Ingreso!I72/[1]Ingreso!$H72*100</f>
        <v>43.229392222036374</v>
      </c>
      <c r="H37" s="48">
        <f>[1]Ingreso!J72/[1]Ingreso!$H72*100</f>
        <v>15.911859764876427</v>
      </c>
      <c r="I37" s="48">
        <f>[1]Ingreso!K72/[1]Ingreso!$H72*100</f>
        <v>1.8220012935173051</v>
      </c>
      <c r="J37" s="48">
        <f>[1]Ingreso!L72/[1]Ingreso!$H72*100</f>
        <v>7.6913960839739417</v>
      </c>
      <c r="K37" s="48">
        <f>[1]Ingreso!M72/[1]Ingreso!$H72*100</f>
        <v>3.3449049569029903</v>
      </c>
      <c r="L37" s="48">
        <f>[1]Ingreso!N72/[1]Ingreso!$H72*100</f>
        <v>11.436934255534913</v>
      </c>
      <c r="M37" s="48">
        <f>[1]Ingreso!O72/[1]Ingreso!$H72*100</f>
        <v>12.994303575427965</v>
      </c>
      <c r="N37" s="48">
        <f>[1]Ingreso!P72/[1]Ingreso!$H72*100</f>
        <v>1.5527604606329328</v>
      </c>
      <c r="O37" s="48">
        <f>[1]Ingreso!Q72/[1]Ingreso!$H72*100</f>
        <v>0.88704102001618756</v>
      </c>
      <c r="P37" s="48">
        <f>[1]Ingreso!R72/[1]Ingreso!$H72*100</f>
        <v>0.7715831975245796</v>
      </c>
      <c r="Q37" s="49">
        <f>[1]Ingreso!S72/[1]Ingreso!$H72*100</f>
        <v>0.35782316955637894</v>
      </c>
    </row>
    <row r="38" spans="1:17" s="3" customFormat="1" ht="9.6" customHeight="1">
      <c r="A38" s="38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</row>
    <row r="39" spans="1:17" s="3" customFormat="1" ht="11.25">
      <c r="A39" s="37" t="s">
        <v>25</v>
      </c>
      <c r="B39" s="46"/>
      <c r="C39" s="46"/>
      <c r="D39" s="47"/>
      <c r="E39" s="47"/>
      <c r="F39" s="46"/>
      <c r="G39" s="46"/>
      <c r="H39" s="51"/>
      <c r="I39" s="51"/>
      <c r="J39" s="51"/>
      <c r="K39" s="51"/>
      <c r="L39" s="51"/>
      <c r="M39" s="51"/>
      <c r="N39" s="51"/>
      <c r="O39" s="51"/>
      <c r="P39" s="51"/>
      <c r="Q39" s="51"/>
    </row>
    <row r="40" spans="1:17" s="3" customFormat="1" ht="11.25">
      <c r="A40" s="38" t="s">
        <v>52</v>
      </c>
      <c r="B40" s="8">
        <f>[1]Ingreso!C73</f>
        <v>514587.33706844319</v>
      </c>
      <c r="C40" s="8">
        <f>[1]Ingreso!D73</f>
        <v>46.985453998747509</v>
      </c>
      <c r="D40" s="9">
        <f>[1]Ingreso!E73</f>
        <v>4.6657814812157099</v>
      </c>
      <c r="E40" s="9">
        <f>[1]Ingreso!F73</f>
        <v>4.7720994090180939</v>
      </c>
      <c r="F40" s="8">
        <f>[1]Ingreso!G73</f>
        <v>1509.697815112484</v>
      </c>
      <c r="G40" s="48">
        <f>[1]Ingreso!I73/[1]Ingreso!$H73*100</f>
        <v>38.042902357350634</v>
      </c>
      <c r="H40" s="48">
        <f>[1]Ingreso!J73/[1]Ingreso!$H73*100</f>
        <v>44.385176134103752</v>
      </c>
      <c r="I40" s="48">
        <f>[1]Ingreso!K73/[1]Ingreso!$H73*100</f>
        <v>4.1086952366948627E-2</v>
      </c>
      <c r="J40" s="48">
        <f>[1]Ingreso!L73/[1]Ingreso!$H73*100</f>
        <v>0.69288223225074397</v>
      </c>
      <c r="K40" s="48">
        <f>[1]Ingreso!M73/[1]Ingreso!$H73*100</f>
        <v>0.44764897468190651</v>
      </c>
      <c r="L40" s="48">
        <f>[1]Ingreso!N73/[1]Ingreso!$H73*100</f>
        <v>6.3519153601916738</v>
      </c>
      <c r="M40" s="48">
        <f>[1]Ingreso!O73/[1]Ingreso!$H73*100</f>
        <v>4.2764719603410972</v>
      </c>
      <c r="N40" s="48">
        <f>[1]Ingreso!P73/[1]Ingreso!$H73*100</f>
        <v>0.33215058110346007</v>
      </c>
      <c r="O40" s="48">
        <f>[1]Ingreso!Q73/[1]Ingreso!$H73*100</f>
        <v>3.2446220248645483</v>
      </c>
      <c r="P40" s="48">
        <f>[1]Ingreso!R73/[1]Ingreso!$H73*100</f>
        <v>2.1111782975959539</v>
      </c>
      <c r="Q40" s="49">
        <f>[1]Ingreso!S73/[1]Ingreso!$H73*100</f>
        <v>7.3965125149294292E-2</v>
      </c>
    </row>
    <row r="41" spans="1:17" s="3" customFormat="1" ht="11.25">
      <c r="A41" s="38" t="s">
        <v>53</v>
      </c>
      <c r="B41" s="8">
        <f>[1]Ingreso!C74</f>
        <v>834636.49290424818</v>
      </c>
      <c r="C41" s="8">
        <f>[1]Ingreso!D74</f>
        <v>42.488922363159531</v>
      </c>
      <c r="D41" s="9">
        <f>[1]Ingreso!E74</f>
        <v>4.2051691775910323</v>
      </c>
      <c r="E41" s="9">
        <f>[1]Ingreso!F74</f>
        <v>7.6528884466993183</v>
      </c>
      <c r="F41" s="8">
        <f>[1]Ingreso!G74</f>
        <v>3299.7652831385999</v>
      </c>
      <c r="G41" s="48">
        <f>[1]Ingreso!I74/[1]Ingreso!$H74*100</f>
        <v>57.614596540183072</v>
      </c>
      <c r="H41" s="48">
        <f>[1]Ingreso!J74/[1]Ingreso!$H74*100</f>
        <v>31.400893432716003</v>
      </c>
      <c r="I41" s="48">
        <f>[1]Ingreso!K74/[1]Ingreso!$H74*100</f>
        <v>4.862377375250404E-2</v>
      </c>
      <c r="J41" s="48">
        <f>[1]Ingreso!L74/[1]Ingreso!$H74*100</f>
        <v>0.81449540332559323</v>
      </c>
      <c r="K41" s="48">
        <f>[1]Ingreso!M74/[1]Ingreso!$H74*100</f>
        <v>0.72800713279046192</v>
      </c>
      <c r="L41" s="48">
        <f>[1]Ingreso!N74/[1]Ingreso!$H74*100</f>
        <v>3.8592192340407969</v>
      </c>
      <c r="M41" s="48">
        <f>[1]Ingreso!O74/[1]Ingreso!$H74*100</f>
        <v>3.1772698896304763</v>
      </c>
      <c r="N41" s="48">
        <f>[1]Ingreso!P74/[1]Ingreso!$H74*100</f>
        <v>0.7386704346073224</v>
      </c>
      <c r="O41" s="48">
        <f>[1]Ingreso!Q74/[1]Ingreso!$H74*100</f>
        <v>0.72937192751976454</v>
      </c>
      <c r="P41" s="48">
        <f>[1]Ingreso!R74/[1]Ingreso!$H74*100</f>
        <v>0.82505385503584461</v>
      </c>
      <c r="Q41" s="49">
        <f>[1]Ingreso!S74/[1]Ingreso!$H74*100</f>
        <v>6.3798376398147921E-2</v>
      </c>
    </row>
    <row r="42" spans="1:17" s="3" customFormat="1" ht="11.25">
      <c r="A42" s="38" t="s">
        <v>54</v>
      </c>
      <c r="B42" s="8">
        <f>[1]Ingreso!C75</f>
        <v>250336.7511321381</v>
      </c>
      <c r="C42" s="8">
        <f>[1]Ingreso!D75</f>
        <v>44.135171537735239</v>
      </c>
      <c r="D42" s="9">
        <f>[1]Ingreso!E75</f>
        <v>4.0043846731949158</v>
      </c>
      <c r="E42" s="9">
        <f>[1]Ingreso!F75</f>
        <v>9.4385677759377167</v>
      </c>
      <c r="F42" s="8">
        <f>[1]Ingreso!G75</f>
        <v>4530.8519917345748</v>
      </c>
      <c r="G42" s="48">
        <f>[1]Ingreso!I75/[1]Ingreso!$H75*100</f>
        <v>73.283963485943346</v>
      </c>
      <c r="H42" s="48">
        <f>[1]Ingreso!J75/[1]Ingreso!$H75*100</f>
        <v>15.509619015481693</v>
      </c>
      <c r="I42" s="48">
        <f>[1]Ingreso!K75/[1]Ingreso!$H75*100</f>
        <v>0.10865203715106291</v>
      </c>
      <c r="J42" s="48">
        <f>[1]Ingreso!L75/[1]Ingreso!$H75*100</f>
        <v>0.61096596775712597</v>
      </c>
      <c r="K42" s="48">
        <f>[1]Ingreso!M75/[1]Ingreso!$H75*100</f>
        <v>0.51867692962280099</v>
      </c>
      <c r="L42" s="48">
        <f>[1]Ingreso!N75/[1]Ingreso!$H75*100</f>
        <v>3.9865217415945753</v>
      </c>
      <c r="M42" s="48">
        <f>[1]Ingreso!O75/[1]Ingreso!$H75*100</f>
        <v>4.2186543047813467</v>
      </c>
      <c r="N42" s="48">
        <f>[1]Ingreso!P75/[1]Ingreso!$H75*100</f>
        <v>0.38054294323700694</v>
      </c>
      <c r="O42" s="48">
        <f>[1]Ingreso!Q75/[1]Ingreso!$H75*100</f>
        <v>0.69989817043360447</v>
      </c>
      <c r="P42" s="48">
        <f>[1]Ingreso!R75/[1]Ingreso!$H75*100</f>
        <v>0.45627502098549222</v>
      </c>
      <c r="Q42" s="49">
        <f>[1]Ingreso!S75/[1]Ingreso!$H75*100</f>
        <v>0.22623038301195614</v>
      </c>
    </row>
    <row r="43" spans="1:17" s="3" customFormat="1" ht="11.25">
      <c r="A43" s="38" t="s">
        <v>65</v>
      </c>
      <c r="B43" s="8">
        <f>[1]Ingreso!C76</f>
        <v>1945.8259769219999</v>
      </c>
      <c r="C43" s="8">
        <f>[1]Ingreso!D76</f>
        <v>39.687802745490664</v>
      </c>
      <c r="D43" s="9">
        <f>[1]Ingreso!E76</f>
        <v>5.3753587117340036</v>
      </c>
      <c r="E43" s="9">
        <f>[1]Ingreso!F76</f>
        <v>7.6448208024659827</v>
      </c>
      <c r="F43" s="8">
        <f>[1]Ingreso!G76</f>
        <v>1206.0042735042737</v>
      </c>
      <c r="G43" s="48">
        <f>[1]Ingreso!I76/[1]Ingreso!$H76*100</f>
        <v>27.400349551784409</v>
      </c>
      <c r="H43" s="48">
        <f>[1]Ingreso!J76/[1]Ingreso!$H76*100</f>
        <v>69.329649884422395</v>
      </c>
      <c r="I43" s="48">
        <f>[1]Ingreso!K76/[1]Ingreso!$H76*100</f>
        <v>0</v>
      </c>
      <c r="J43" s="48">
        <f>[1]Ingreso!L76/[1]Ingreso!$H76*100</f>
        <v>0</v>
      </c>
      <c r="K43" s="48">
        <f>[1]Ingreso!M76/[1]Ingreso!$H76*100</f>
        <v>0</v>
      </c>
      <c r="L43" s="48">
        <f>[1]Ingreso!N76/[1]Ingreso!$H76*100</f>
        <v>0</v>
      </c>
      <c r="M43" s="48">
        <f>[1]Ingreso!O76/[1]Ingreso!$H76*100</f>
        <v>0.73293116085020027</v>
      </c>
      <c r="N43" s="48">
        <f>[1]Ingreso!P76/[1]Ingreso!$H76*100</f>
        <v>1.8605175621582002</v>
      </c>
      <c r="O43" s="48">
        <f>[1]Ingreso!Q76/[1]Ingreso!$H76*100</f>
        <v>0.67655184078480002</v>
      </c>
      <c r="P43" s="48">
        <f>[1]Ingreso!R76/[1]Ingreso!$H76*100</f>
        <v>0</v>
      </c>
      <c r="Q43" s="49">
        <f>[1]Ingreso!S76/[1]Ingreso!$H76*100</f>
        <v>0</v>
      </c>
    </row>
    <row r="44" spans="1:17" s="3" customFormat="1" ht="11.25">
      <c r="A44" s="38" t="s">
        <v>66</v>
      </c>
      <c r="B44" s="8">
        <f>[1]Ingreso!C77</f>
        <v>4434.8682089559998</v>
      </c>
      <c r="C44" s="8">
        <f>[1]Ingreso!D77</f>
        <v>35.280715537988684</v>
      </c>
      <c r="D44" s="9">
        <f>[1]Ingreso!E77</f>
        <v>3.9015108756961636</v>
      </c>
      <c r="E44" s="9">
        <f>[1]Ingreso!F77</f>
        <v>6.780808131961046</v>
      </c>
      <c r="F44" s="8">
        <f>[1]Ingreso!G77</f>
        <v>1299.2700371124192</v>
      </c>
      <c r="G44" s="48">
        <f>[1]Ingreso!I77/[1]Ingreso!$H77*100</f>
        <v>6.4720080477821131</v>
      </c>
      <c r="H44" s="48">
        <f>[1]Ingreso!J77/[1]Ingreso!$H77*100</f>
        <v>6.6161563760080613</v>
      </c>
      <c r="I44" s="48">
        <f>[1]Ingreso!K77/[1]Ingreso!$H77*100</f>
        <v>0</v>
      </c>
      <c r="J44" s="48">
        <f>[1]Ingreso!L77/[1]Ingreso!$H77*100</f>
        <v>2.2320915173864497</v>
      </c>
      <c r="K44" s="48">
        <f>[1]Ingreso!M77/[1]Ingreso!$H77*100</f>
        <v>6.3639932980840292</v>
      </c>
      <c r="L44" s="48">
        <f>[1]Ingreso!N77/[1]Ingreso!$H77*100</f>
        <v>53.46687127816022</v>
      </c>
      <c r="M44" s="48">
        <f>[1]Ingreso!O77/[1]Ingreso!$H77*100</f>
        <v>21.818769829313243</v>
      </c>
      <c r="N44" s="48">
        <f>[1]Ingreso!P77/[1]Ingreso!$H77*100</f>
        <v>0</v>
      </c>
      <c r="O44" s="48">
        <f>[1]Ingreso!Q77/[1]Ingreso!$H77*100</f>
        <v>2.8332851182735834</v>
      </c>
      <c r="P44" s="48">
        <f>[1]Ingreso!R77/[1]Ingreso!$H77*100</f>
        <v>0.19682453499228958</v>
      </c>
      <c r="Q44" s="49">
        <f>[1]Ingreso!S77/[1]Ingreso!$H77*100</f>
        <v>0</v>
      </c>
    </row>
    <row r="45" spans="1:17" s="3" customFormat="1" ht="11.25">
      <c r="A45" s="38" t="s">
        <v>61</v>
      </c>
      <c r="B45" s="8">
        <f>[1]Ingreso!C78</f>
        <v>334291.85765134875</v>
      </c>
      <c r="C45" s="8">
        <f>[1]Ingreso!D78</f>
        <v>58.741827714107977</v>
      </c>
      <c r="D45" s="9">
        <f>[1]Ingreso!E78</f>
        <v>4.0913440313796867</v>
      </c>
      <c r="E45" s="9">
        <f>[1]Ingreso!F78</f>
        <v>6.783585154241929</v>
      </c>
      <c r="F45" s="8">
        <f>[1]Ingreso!G78</f>
        <v>2973.5921764006657</v>
      </c>
      <c r="G45" s="48">
        <f>[1]Ingreso!I78/[1]Ingreso!$H78*100</f>
        <v>42.767880664113719</v>
      </c>
      <c r="H45" s="48">
        <f>[1]Ingreso!J78/[1]Ingreso!$H78*100</f>
        <v>15.858630984510039</v>
      </c>
      <c r="I45" s="48">
        <f>[1]Ingreso!K78/[1]Ingreso!$H78*100</f>
        <v>2.1047382865371711</v>
      </c>
      <c r="J45" s="48">
        <f>[1]Ingreso!L78/[1]Ingreso!$H78*100</f>
        <v>8.8150089335315958</v>
      </c>
      <c r="K45" s="48">
        <f>[1]Ingreso!M78/[1]Ingreso!$H78*100</f>
        <v>3.6927178728416865</v>
      </c>
      <c r="L45" s="48">
        <f>[1]Ingreso!N78/[1]Ingreso!$H78*100</f>
        <v>11.421922505398982</v>
      </c>
      <c r="M45" s="48">
        <f>[1]Ingreso!O78/[1]Ingreso!$H78*100</f>
        <v>12.82376958324433</v>
      </c>
      <c r="N45" s="48">
        <f>[1]Ingreso!P78/[1]Ingreso!$H78*100</f>
        <v>0.80604876069755171</v>
      </c>
      <c r="O45" s="48">
        <f>[1]Ingreso!Q78/[1]Ingreso!$H78*100</f>
        <v>0.86431638780566522</v>
      </c>
      <c r="P45" s="48">
        <f>[1]Ingreso!R78/[1]Ingreso!$H78*100</f>
        <v>0.5045836367046469</v>
      </c>
      <c r="Q45" s="49">
        <f>[1]Ingreso!S78/[1]Ingreso!$H78*100</f>
        <v>0.3403823846146381</v>
      </c>
    </row>
    <row r="46" spans="1:17" s="3" customFormat="1" ht="6.75" customHeight="1">
      <c r="A46" s="38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</row>
    <row r="47" spans="1:17" s="3" customFormat="1" ht="11.25">
      <c r="A47" s="37" t="s">
        <v>26</v>
      </c>
      <c r="B47" s="46"/>
      <c r="C47" s="46"/>
      <c r="D47" s="47"/>
      <c r="E47" s="47"/>
      <c r="F47" s="46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</row>
    <row r="48" spans="1:17" s="3" customFormat="1" ht="11.25">
      <c r="A48" s="38" t="s">
        <v>55</v>
      </c>
      <c r="B48" s="8">
        <f>[1]Ingreso!C79</f>
        <v>165049.91265373965</v>
      </c>
      <c r="C48" s="12">
        <f>[1]Ingreso!D79</f>
        <v>22.359065665290892</v>
      </c>
      <c r="D48" s="13">
        <f>[1]Ingreso!E79</f>
        <v>3.1366376392656106</v>
      </c>
      <c r="E48" s="13">
        <f>[1]Ingreso!F79</f>
        <v>7.9604256333638777</v>
      </c>
      <c r="F48" s="8">
        <f>[1]Ingreso!G79</f>
        <v>2920.9776940746578</v>
      </c>
      <c r="G48" s="48">
        <f>[1]Ingreso!I79/[1]Ingreso!$H79*100</f>
        <v>58.720424203202015</v>
      </c>
      <c r="H48" s="48">
        <f>[1]Ingreso!J79/[1]Ingreso!$H79*100</f>
        <v>17.608958451497681</v>
      </c>
      <c r="I48" s="48">
        <f>[1]Ingreso!K79/[1]Ingreso!$H79*100</f>
        <v>0</v>
      </c>
      <c r="J48" s="48">
        <f>[1]Ingreso!L79/[1]Ingreso!$H79*100</f>
        <v>0</v>
      </c>
      <c r="K48" s="48">
        <f>[1]Ingreso!M79/[1]Ingreso!$H79*100</f>
        <v>2.7373913883893455E-2</v>
      </c>
      <c r="L48" s="48">
        <f>[1]Ingreso!N79/[1]Ingreso!$H79*100</f>
        <v>10.285743237773913</v>
      </c>
      <c r="M48" s="48">
        <f>[1]Ingreso!O79/[1]Ingreso!$H79*100</f>
        <v>11.076029376009014</v>
      </c>
      <c r="N48" s="48">
        <f>[1]Ingreso!P79/[1]Ingreso!$H79*100</f>
        <v>0.55472378717648207</v>
      </c>
      <c r="O48" s="48">
        <f>[1]Ingreso!Q79/[1]Ingreso!$H79*100</f>
        <v>1.3496345630267188</v>
      </c>
      <c r="P48" s="48">
        <f>[1]Ingreso!R79/[1]Ingreso!$H79*100</f>
        <v>0.31225189436256046</v>
      </c>
      <c r="Q48" s="49">
        <f>[1]Ingreso!S79/[1]Ingreso!$H79*100</f>
        <v>6.4860573067702584E-2</v>
      </c>
    </row>
    <row r="49" spans="1:17" s="3" customFormat="1" ht="11.25">
      <c r="A49" s="38" t="s">
        <v>56</v>
      </c>
      <c r="B49" s="8">
        <f>[1]Ingreso!C80</f>
        <v>178521.41166661662</v>
      </c>
      <c r="C49" s="8">
        <f>[1]Ingreso!D80</f>
        <v>28.145836056102898</v>
      </c>
      <c r="D49" s="9">
        <f>[1]Ingreso!E80</f>
        <v>3.6407365300471768</v>
      </c>
      <c r="E49" s="9">
        <f>[1]Ingreso!F80</f>
        <v>7.6700914939361571</v>
      </c>
      <c r="F49" s="8">
        <f>[1]Ingreso!G80</f>
        <v>2977.1580227070763</v>
      </c>
      <c r="G49" s="48">
        <f>[1]Ingreso!I80/[1]Ingreso!$H80*100</f>
        <v>65.779000145218319</v>
      </c>
      <c r="H49" s="48">
        <f>[1]Ingreso!J80/[1]Ingreso!$H80*100</f>
        <v>21.066670829170413</v>
      </c>
      <c r="I49" s="48">
        <f>[1]Ingreso!K80/[1]Ingreso!$H80*100</f>
        <v>0</v>
      </c>
      <c r="J49" s="48">
        <f>[1]Ingreso!L80/[1]Ingreso!$H80*100</f>
        <v>0</v>
      </c>
      <c r="K49" s="48">
        <f>[1]Ingreso!M80/[1]Ingreso!$H80*100</f>
        <v>0.17057753625747873</v>
      </c>
      <c r="L49" s="48">
        <f>[1]Ingreso!N80/[1]Ingreso!$H80*100</f>
        <v>4.3333142962895028</v>
      </c>
      <c r="M49" s="48">
        <f>[1]Ingreso!O80/[1]Ingreso!$H80*100</f>
        <v>4.9130173290871229</v>
      </c>
      <c r="N49" s="48">
        <f>[1]Ingreso!P80/[1]Ingreso!$H80*100</f>
        <v>1.8984481773803463</v>
      </c>
      <c r="O49" s="48">
        <f>[1]Ingreso!Q80/[1]Ingreso!$H80*100</f>
        <v>0.85669175980710877</v>
      </c>
      <c r="P49" s="48">
        <f>[1]Ingreso!R80/[1]Ingreso!$H80*100</f>
        <v>0.72871415084384683</v>
      </c>
      <c r="Q49" s="49">
        <f>[1]Ingreso!S80/[1]Ingreso!$H80*100</f>
        <v>0.25356577594587587</v>
      </c>
    </row>
    <row r="50" spans="1:17" s="3" customFormat="1" ht="11.25">
      <c r="A50" s="38" t="s">
        <v>57</v>
      </c>
      <c r="B50" s="8">
        <f>[1]Ingreso!C81</f>
        <v>454783.31276212382</v>
      </c>
      <c r="C50" s="8">
        <f>[1]Ingreso!D81</f>
        <v>35.742556140164062</v>
      </c>
      <c r="D50" s="9">
        <f>[1]Ingreso!E81</f>
        <v>4.413155658773686</v>
      </c>
      <c r="E50" s="9">
        <f>[1]Ingreso!F81</f>
        <v>7.2188248545464795</v>
      </c>
      <c r="F50" s="8">
        <f>[1]Ingreso!G81</f>
        <v>2484.6990814763867</v>
      </c>
      <c r="G50" s="48">
        <f>[1]Ingreso!I81/[1]Ingreso!$H81*100</f>
        <v>59.638436070815594</v>
      </c>
      <c r="H50" s="48">
        <f>[1]Ingreso!J81/[1]Ingreso!$H81*100</f>
        <v>27.515682840392103</v>
      </c>
      <c r="I50" s="48">
        <f>[1]Ingreso!K81/[1]Ingreso!$H81*100</f>
        <v>5.197909102364795E-2</v>
      </c>
      <c r="J50" s="48">
        <f>[1]Ingreso!L81/[1]Ingreso!$H81*100</f>
        <v>0.35731033476812973</v>
      </c>
      <c r="K50" s="48">
        <f>[1]Ingreso!M81/[1]Ingreso!$H81*100</f>
        <v>0.74954317783533875</v>
      </c>
      <c r="L50" s="48">
        <f>[1]Ingreso!N81/[1]Ingreso!$H81*100</f>
        <v>4.7970654069305976</v>
      </c>
      <c r="M50" s="48">
        <f>[1]Ingreso!O81/[1]Ingreso!$H81*100</f>
        <v>3.4696975247926116</v>
      </c>
      <c r="N50" s="48">
        <f>[1]Ingreso!P81/[1]Ingreso!$H81*100</f>
        <v>0.65836518968319191</v>
      </c>
      <c r="O50" s="48">
        <f>[1]Ingreso!Q81/[1]Ingreso!$H81*100</f>
        <v>1.596491885313027</v>
      </c>
      <c r="P50" s="48">
        <f>[1]Ingreso!R81/[1]Ingreso!$H81*100</f>
        <v>1.0996055294797413</v>
      </c>
      <c r="Q50" s="49">
        <f>[1]Ingreso!S81/[1]Ingreso!$H81*100</f>
        <v>6.5822948966007572E-2</v>
      </c>
    </row>
    <row r="51" spans="1:17" s="3" customFormat="1" ht="11.25">
      <c r="A51" s="38" t="s">
        <v>58</v>
      </c>
      <c r="B51" s="8">
        <f>[1]Ingreso!C82</f>
        <v>398508.57586565096</v>
      </c>
      <c r="C51" s="8">
        <f>[1]Ingreso!D82</f>
        <v>45.474410431800116</v>
      </c>
      <c r="D51" s="9">
        <f>[1]Ingreso!E82</f>
        <v>4.8899735561161322</v>
      </c>
      <c r="E51" s="9">
        <f>[1]Ingreso!F82</f>
        <v>7.4963318624592956</v>
      </c>
      <c r="F51" s="8">
        <f>[1]Ingreso!G82</f>
        <v>3007.5685695335796</v>
      </c>
      <c r="G51" s="52">
        <f>[1]Ingreso!I82/[1]Ingreso!$H82*100</f>
        <v>58.58594966884808</v>
      </c>
      <c r="H51" s="52">
        <f>[1]Ingreso!J82/[1]Ingreso!$H82*100</f>
        <v>31.420026039246984</v>
      </c>
      <c r="I51" s="52">
        <f>[1]Ingreso!K82/[1]Ingreso!$H82*100</f>
        <v>0</v>
      </c>
      <c r="J51" s="52">
        <f>[1]Ingreso!L82/[1]Ingreso!$H82*100</f>
        <v>0.21161515042117957</v>
      </c>
      <c r="K51" s="52">
        <f>[1]Ingreso!M82/[1]Ingreso!$H82*100</f>
        <v>0.51124585358654617</v>
      </c>
      <c r="L51" s="52">
        <f>[1]Ingreso!N82/[1]Ingreso!$H82*100</f>
        <v>4.2688444621088744</v>
      </c>
      <c r="M51" s="52">
        <f>[1]Ingreso!O82/[1]Ingreso!$H82*100</f>
        <v>2.9119834558505984</v>
      </c>
      <c r="N51" s="52">
        <f>[1]Ingreso!P82/[1]Ingreso!$H82*100</f>
        <v>0.49279930279109596</v>
      </c>
      <c r="O51" s="52">
        <f>[1]Ingreso!Q82/[1]Ingreso!$H82*100</f>
        <v>0.80527853763914459</v>
      </c>
      <c r="P51" s="52">
        <f>[1]Ingreso!R82/[1]Ingreso!$H82*100</f>
        <v>0.72112679596667528</v>
      </c>
      <c r="Q51" s="53">
        <f>[1]Ingreso!S82/[1]Ingreso!$H82*100</f>
        <v>7.1130733540827981E-2</v>
      </c>
    </row>
    <row r="52" spans="1:17" s="3" customFormat="1" ht="11.25">
      <c r="A52" s="44" t="s">
        <v>59</v>
      </c>
      <c r="B52" s="25">
        <f>[1]Ingreso!C83</f>
        <v>743369.91999391653</v>
      </c>
      <c r="C52" s="25">
        <f>[1]Ingreso!D83</f>
        <v>63.855326562363288</v>
      </c>
      <c r="D52" s="35">
        <f>[1]Ingreso!E83</f>
        <v>4.2849089535145595</v>
      </c>
      <c r="E52" s="35">
        <f>[1]Ingreso!F83</f>
        <v>6.3032536557134513</v>
      </c>
      <c r="F52" s="25">
        <f>[1]Ingreso!G83</f>
        <v>3125.0263882267245</v>
      </c>
      <c r="G52" s="54">
        <f>[1]Ingreso!I83/[1]Ingreso!$H83*100</f>
        <v>48.19637686201542</v>
      </c>
      <c r="H52" s="54">
        <f>[1]Ingreso!J83/[1]Ingreso!$H83*100</f>
        <v>28.59882315370459</v>
      </c>
      <c r="I52" s="54">
        <f>[1]Ingreso!K83/[1]Ingreso!$H83*100</f>
        <v>0.93462252018362535</v>
      </c>
      <c r="J52" s="54">
        <f>[1]Ingreso!L83/[1]Ingreso!$H83*100</f>
        <v>4.7021415373551294</v>
      </c>
      <c r="K52" s="54">
        <f>[1]Ingreso!M83/[1]Ingreso!$H83*100</f>
        <v>2.0495168368723253</v>
      </c>
      <c r="L52" s="54">
        <f>[1]Ingreso!N83/[1]Ingreso!$H83*100</f>
        <v>6.222623769905514</v>
      </c>
      <c r="M52" s="54">
        <f>[1]Ingreso!O83/[1]Ingreso!$H83*100</f>
        <v>6.4901871641239932</v>
      </c>
      <c r="N52" s="54">
        <f>[1]Ingreso!P83/[1]Ingreso!$H83*100</f>
        <v>0.45291879979821331</v>
      </c>
      <c r="O52" s="54">
        <f>[1]Ingreso!Q83/[1]Ingreso!$H83*100</f>
        <v>1.1179087044517926</v>
      </c>
      <c r="P52" s="54">
        <f>[1]Ingreso!R83/[1]Ingreso!$H83*100</f>
        <v>1.0230393548989356</v>
      </c>
      <c r="Q52" s="55">
        <f>[1]Ingreso!S83/[1]Ingreso!$H83*100</f>
        <v>0.21184129669046906</v>
      </c>
    </row>
    <row r="53" spans="1:17" ht="4.5" customHeight="1">
      <c r="A53" s="1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</row>
    <row r="54" spans="1:17" s="3" customFormat="1" ht="11.25">
      <c r="A54" s="16" t="str">
        <f>'C01'!A55</f>
        <v>Fuente: Instituto Nacional de Estadística (INE). Encuesta Permanente de Hogares de Propósitos Múltiples, Junio 2014.</v>
      </c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0"/>
      <c r="M54" s="50"/>
      <c r="N54" s="58"/>
      <c r="O54" s="58"/>
      <c r="P54" s="50"/>
      <c r="Q54" s="50"/>
    </row>
    <row r="55" spans="1:17" s="3" customFormat="1" ht="11.25">
      <c r="A55" s="16" t="s">
        <v>27</v>
      </c>
      <c r="B55" s="57"/>
      <c r="C55" s="57"/>
      <c r="D55" s="50"/>
      <c r="E55" s="50"/>
      <c r="F55" s="59" t="s">
        <v>28</v>
      </c>
      <c r="G55" s="57"/>
      <c r="H55" s="57"/>
      <c r="I55" s="57"/>
      <c r="J55" s="57"/>
      <c r="K55" s="60"/>
      <c r="L55" s="50"/>
      <c r="M55" s="50"/>
      <c r="N55" s="58"/>
      <c r="O55" s="58"/>
      <c r="P55" s="50"/>
      <c r="Q55" s="50"/>
    </row>
    <row r="56" spans="1:17" s="3" customFormat="1" ht="11.25">
      <c r="A56" s="16" t="s">
        <v>29</v>
      </c>
      <c r="B56" s="57"/>
      <c r="C56" s="57"/>
      <c r="D56" s="50"/>
      <c r="E56" s="50"/>
      <c r="F56" s="59" t="s">
        <v>30</v>
      </c>
      <c r="G56" s="57"/>
      <c r="H56" s="57"/>
      <c r="I56" s="57"/>
      <c r="J56" s="57"/>
      <c r="K56" s="60"/>
      <c r="L56" s="50"/>
      <c r="M56" s="50"/>
      <c r="N56" s="58"/>
      <c r="O56" s="58"/>
      <c r="P56" s="50"/>
      <c r="Q56" s="50"/>
    </row>
    <row r="57" spans="1:17" s="3" customFormat="1" ht="11.25">
      <c r="A57" s="16" t="s">
        <v>31</v>
      </c>
      <c r="B57" s="57"/>
      <c r="C57" s="57"/>
      <c r="D57" s="57"/>
      <c r="E57" s="57"/>
      <c r="F57" s="57"/>
      <c r="G57" s="50"/>
      <c r="H57" s="57"/>
      <c r="I57" s="57"/>
      <c r="J57" s="57"/>
      <c r="K57" s="60"/>
      <c r="L57" s="50"/>
      <c r="M57" s="50"/>
      <c r="N57" s="58"/>
      <c r="O57" s="58"/>
      <c r="P57" s="50"/>
      <c r="Q57" s="50"/>
    </row>
    <row r="58" spans="1:17"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</row>
    <row r="59" spans="1:17"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</row>
    <row r="60" spans="1:17"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</row>
    <row r="61" spans="1:17"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</row>
    <row r="62" spans="1:17"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</row>
    <row r="63" spans="1:17"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</row>
    <row r="64" spans="1:17"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</row>
    <row r="65" spans="2:17"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</row>
    <row r="66" spans="2:17"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</row>
    <row r="67" spans="2:17"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</row>
    <row r="68" spans="2:17"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</row>
  </sheetData>
  <mergeCells count="10">
    <mergeCell ref="A4:A5"/>
    <mergeCell ref="C4:C5"/>
    <mergeCell ref="D4:D5"/>
    <mergeCell ref="B4:B5"/>
    <mergeCell ref="A1:Q1"/>
    <mergeCell ref="A2:Q2"/>
    <mergeCell ref="A3:Q3"/>
    <mergeCell ref="G4:Q4"/>
    <mergeCell ref="E4:E5"/>
    <mergeCell ref="F4:F5"/>
  </mergeCells>
  <phoneticPr fontId="1" type="noConversion"/>
  <printOptions horizontalCentered="1" verticalCentered="1"/>
  <pageMargins left="0.54" right="0" top="0" bottom="0" header="0" footer="0"/>
  <pageSetup paperSize="9" scale="8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Portada</vt:lpstr>
      <vt:lpstr>C01</vt:lpstr>
      <vt:lpstr>C02</vt:lpstr>
    </vt:vector>
  </TitlesOfParts>
  <Company>Cliente de 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Cilente de IBM</dc:creator>
  <cp:lastModifiedBy>Pablo Meraz</cp:lastModifiedBy>
  <cp:lastPrinted>2011-01-20T20:17:28Z</cp:lastPrinted>
  <dcterms:created xsi:type="dcterms:W3CDTF">2007-08-17T16:49:04Z</dcterms:created>
  <dcterms:modified xsi:type="dcterms:W3CDTF">2015-03-10T20:42:25Z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