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D:\HOGARES 2013-2023\EPHPM 2018\Docs\"/>
    </mc:Choice>
  </mc:AlternateContent>
  <xr:revisionPtr revIDLastSave="0" documentId="13_ncr:1_{957608B3-3F56-413F-B344-864B503AB6A6}" xr6:coauthVersionLast="47" xr6:coauthVersionMax="47" xr10:uidLastSave="{00000000-0000-0000-0000-000000000000}"/>
  <bookViews>
    <workbookView xWindow="-120" yWindow="-120" windowWidth="24240" windowHeight="13020" activeTab="7" xr2:uid="{00000000-000D-0000-FFFF-FFFF00000000}"/>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definedNames>
    <definedName name="_xlnm.Print_Area" localSheetId="5">'C05'!$A$1:$O$55</definedName>
    <definedName name="_xlnm.Print_Area" localSheetId="6">'C06'!$A$1:$O$35</definedName>
    <definedName name="_xlnm.Print_Area" localSheetId="7">'C07'!$A$1:$O$55</definedName>
  </definedNames>
  <calcPr calcId="191029"/>
</workbook>
</file>

<file path=xl/calcChain.xml><?xml version="1.0" encoding="utf-8"?>
<calcChain xmlns="http://schemas.openxmlformats.org/spreadsheetml/2006/main">
  <c r="I53" i="1" l="1"/>
  <c r="I54" i="1"/>
  <c r="I57" i="1"/>
  <c r="I58" i="1"/>
  <c r="I59" i="1"/>
  <c r="I63" i="1"/>
  <c r="I64" i="1"/>
  <c r="I67" i="1"/>
  <c r="I68" i="1"/>
  <c r="I69" i="1"/>
  <c r="I73" i="1"/>
  <c r="I74" i="1"/>
  <c r="I77" i="1"/>
  <c r="I78" i="1"/>
  <c r="I79" i="1"/>
  <c r="I51" i="1"/>
  <c r="G53" i="1"/>
  <c r="G54" i="1"/>
  <c r="G57" i="1"/>
  <c r="G58" i="1"/>
  <c r="G59" i="1"/>
  <c r="G63" i="1"/>
  <c r="G64" i="1"/>
  <c r="G67" i="1"/>
  <c r="G68" i="1"/>
  <c r="G69" i="1"/>
  <c r="G73" i="1"/>
  <c r="G74" i="1"/>
  <c r="G77" i="1"/>
  <c r="G78" i="1"/>
  <c r="G79" i="1"/>
  <c r="G11" i="1"/>
  <c r="K71" i="1"/>
  <c r="C71" i="1"/>
  <c r="C51" i="1"/>
  <c r="C61" i="1"/>
  <c r="K61" i="1"/>
  <c r="K27" i="1"/>
  <c r="M19" i="1"/>
  <c r="M9" i="1"/>
  <c r="G9" i="1"/>
  <c r="C29" i="1"/>
  <c r="F29" i="1"/>
  <c r="G29" i="1" s="1"/>
  <c r="H29" i="1"/>
  <c r="I29" i="1" s="1"/>
  <c r="J29" i="1"/>
  <c r="K29" i="1" s="1"/>
  <c r="L29" i="1"/>
  <c r="M29" i="1" s="1"/>
  <c r="B29" i="1"/>
  <c r="C19" i="1"/>
  <c r="F19" i="1"/>
  <c r="H19" i="1"/>
  <c r="I19" i="1" s="1"/>
  <c r="J19" i="1"/>
  <c r="K19" i="1" s="1"/>
  <c r="L19" i="1"/>
  <c r="N19" i="1"/>
  <c r="O19" i="1"/>
  <c r="B19" i="1"/>
  <c r="G19" i="1" s="1"/>
  <c r="F71" i="1"/>
  <c r="G71" i="1" s="1"/>
  <c r="H71" i="1"/>
  <c r="I71" i="1" s="1"/>
  <c r="J71" i="1"/>
  <c r="L71" i="1"/>
  <c r="M71" i="1" s="1"/>
  <c r="B71" i="1"/>
  <c r="F61" i="1"/>
  <c r="G61" i="1" s="1"/>
  <c r="H61" i="1"/>
  <c r="I61" i="1" s="1"/>
  <c r="J61" i="1"/>
  <c r="L61" i="1"/>
  <c r="B61" i="1"/>
  <c r="M61" i="1" s="1"/>
  <c r="F51" i="1"/>
  <c r="G51" i="1" s="1"/>
  <c r="H51" i="1"/>
  <c r="J51" i="1"/>
  <c r="K51" i="1" s="1"/>
  <c r="L51" i="1"/>
  <c r="M51" i="1" s="1"/>
  <c r="B51" i="1"/>
  <c r="C47" i="15"/>
  <c r="C48" i="15"/>
  <c r="C49" i="15"/>
  <c r="C50" i="15"/>
  <c r="C11" i="15"/>
  <c r="C12" i="15"/>
  <c r="C13" i="15"/>
  <c r="C14" i="15"/>
  <c r="C17" i="15"/>
  <c r="C18" i="15"/>
  <c r="C19" i="15"/>
  <c r="C20" i="15"/>
  <c r="C21" i="15"/>
  <c r="C24" i="15"/>
  <c r="C25" i="15"/>
  <c r="C28" i="15"/>
  <c r="C29" i="15"/>
  <c r="C30" i="15"/>
  <c r="C33" i="15"/>
  <c r="C34" i="15"/>
  <c r="C35" i="15"/>
  <c r="C39" i="15"/>
  <c r="C40" i="15"/>
  <c r="C41" i="15"/>
  <c r="C42" i="15"/>
  <c r="C43" i="15"/>
  <c r="C44" i="15"/>
  <c r="C10" i="15"/>
  <c r="C10" i="16"/>
  <c r="P7" i="17"/>
  <c r="Q7" i="17"/>
  <c r="A32" i="16" l="1"/>
  <c r="A52" i="15"/>
  <c r="A100" i="4"/>
  <c r="A37" i="4"/>
  <c r="A42" i="14" s="1"/>
  <c r="A98" i="14" s="1"/>
  <c r="A38" i="2"/>
  <c r="A99" i="2" s="1"/>
  <c r="A52" i="17"/>
  <c r="R56" i="14"/>
  <c r="Q56" i="14"/>
  <c r="P56" i="14"/>
  <c r="A56" i="14"/>
  <c r="A81" i="1"/>
  <c r="B56" i="14" l="1"/>
  <c r="C74" i="14" s="1"/>
  <c r="C82" i="14"/>
  <c r="C91" i="14"/>
  <c r="M37" i="14" l="1"/>
  <c r="K63" i="1"/>
  <c r="K26" i="1"/>
  <c r="M17" i="1"/>
  <c r="M26" i="1"/>
  <c r="K37" i="14"/>
  <c r="I37" i="14"/>
  <c r="C20" i="14"/>
  <c r="C66" i="14"/>
  <c r="C26" i="14"/>
  <c r="C14" i="14"/>
  <c r="I40" i="14"/>
  <c r="I36" i="14"/>
  <c r="K30" i="14"/>
  <c r="K24" i="14"/>
  <c r="K18" i="14"/>
  <c r="K12" i="14"/>
  <c r="I26" i="1"/>
  <c r="O37" i="14"/>
  <c r="O32" i="14"/>
  <c r="I30" i="14"/>
  <c r="I24" i="14"/>
  <c r="I18" i="14"/>
  <c r="I12" i="14"/>
  <c r="O30" i="14"/>
  <c r="O24" i="14"/>
  <c r="O18" i="14"/>
  <c r="O12" i="14"/>
  <c r="I11" i="1"/>
  <c r="M27" i="1"/>
  <c r="M73" i="1"/>
  <c r="K40" i="14"/>
  <c r="K36" i="14"/>
  <c r="M30" i="14"/>
  <c r="I29" i="14"/>
  <c r="M24" i="14"/>
  <c r="I21" i="14"/>
  <c r="M18" i="14"/>
  <c r="I17" i="14"/>
  <c r="M12" i="14"/>
  <c r="I10" i="16"/>
  <c r="I21" i="1"/>
  <c r="I36" i="1"/>
  <c r="O40" i="14"/>
  <c r="O36" i="14"/>
  <c r="K11" i="1"/>
  <c r="D77" i="1"/>
  <c r="K78" i="1"/>
  <c r="C39" i="14"/>
  <c r="M32" i="14"/>
  <c r="O25" i="14"/>
  <c r="O19" i="14"/>
  <c r="O13" i="14"/>
  <c r="K10" i="16"/>
  <c r="I16" i="1"/>
  <c r="O38" i="14"/>
  <c r="K16" i="1"/>
  <c r="K53" i="1"/>
  <c r="K68" i="1"/>
  <c r="M38" i="14"/>
  <c r="K38" i="14"/>
  <c r="M19" i="14"/>
  <c r="M13" i="14"/>
  <c r="K32" i="14"/>
  <c r="M25" i="14"/>
  <c r="I38" i="14"/>
  <c r="C88" i="14"/>
  <c r="C71" i="14"/>
  <c r="C63" i="14"/>
  <c r="M37" i="1"/>
  <c r="C89" i="14"/>
  <c r="C80" i="14"/>
  <c r="C72" i="14"/>
  <c r="C64" i="14"/>
  <c r="K39" i="14"/>
  <c r="K35" i="14"/>
  <c r="M29" i="14"/>
  <c r="I26" i="14"/>
  <c r="C25" i="14"/>
  <c r="M21" i="14"/>
  <c r="C19" i="14"/>
  <c r="M17" i="14"/>
  <c r="I14" i="14"/>
  <c r="C13" i="14"/>
  <c r="K21" i="1"/>
  <c r="K36" i="1"/>
  <c r="K73" i="1"/>
  <c r="C94" i="14"/>
  <c r="C86" i="14"/>
  <c r="C77" i="14"/>
  <c r="C69" i="14"/>
  <c r="C61" i="14"/>
  <c r="M40" i="14"/>
  <c r="I39" i="14"/>
  <c r="C38" i="14"/>
  <c r="M36" i="14"/>
  <c r="I35" i="14"/>
  <c r="K29" i="14"/>
  <c r="K21" i="14"/>
  <c r="K17" i="14"/>
  <c r="D47" i="15"/>
  <c r="K47" i="15" s="1"/>
  <c r="C96" i="14"/>
  <c r="C93" i="14"/>
  <c r="C76" i="14"/>
  <c r="C90" i="14"/>
  <c r="C81" i="14"/>
  <c r="C73" i="14"/>
  <c r="C65" i="14"/>
  <c r="C40" i="14"/>
  <c r="I32" i="14"/>
  <c r="O26" i="14"/>
  <c r="K19" i="14"/>
  <c r="O14" i="14"/>
  <c r="K13" i="14"/>
  <c r="D10" i="16"/>
  <c r="L10" i="16"/>
  <c r="C79" i="14"/>
  <c r="C85" i="14"/>
  <c r="C68" i="14"/>
  <c r="C60" i="14"/>
  <c r="C29" i="14"/>
  <c r="C21" i="14"/>
  <c r="C17" i="14"/>
  <c r="M16" i="1"/>
  <c r="I31" i="1"/>
  <c r="M68" i="1"/>
  <c r="C95" i="14"/>
  <c r="C87" i="14"/>
  <c r="C78" i="14"/>
  <c r="C70" i="14"/>
  <c r="C62" i="14"/>
  <c r="O39" i="14"/>
  <c r="O35" i="14"/>
  <c r="C30" i="14"/>
  <c r="M26" i="14"/>
  <c r="I25" i="14"/>
  <c r="C24" i="14"/>
  <c r="I19" i="14"/>
  <c r="C18" i="14"/>
  <c r="M14" i="14"/>
  <c r="I13" i="14"/>
  <c r="C12" i="14"/>
  <c r="K31" i="1"/>
  <c r="D57" i="1"/>
  <c r="E57" i="1" s="1"/>
  <c r="K58" i="1"/>
  <c r="D79" i="1"/>
  <c r="E79" i="1" s="1"/>
  <c r="C92" i="14"/>
  <c r="C84" i="14"/>
  <c r="C75" i="14"/>
  <c r="C67" i="14"/>
  <c r="C59" i="14"/>
  <c r="M39" i="14"/>
  <c r="C37" i="14"/>
  <c r="M35" i="14"/>
  <c r="O29" i="14"/>
  <c r="O21" i="14"/>
  <c r="O17" i="14"/>
  <c r="K14" i="14"/>
  <c r="M32" i="1"/>
  <c r="M35" i="1"/>
  <c r="M54" i="1"/>
  <c r="M57" i="1"/>
  <c r="M59" i="1"/>
  <c r="M64" i="1"/>
  <c r="M67" i="1"/>
  <c r="M69" i="1"/>
  <c r="M74" i="1"/>
  <c r="M77" i="1"/>
  <c r="M79" i="1"/>
  <c r="D13" i="15"/>
  <c r="E13" i="15" s="1"/>
  <c r="D33" i="15"/>
  <c r="I33" i="15" s="1"/>
  <c r="D43" i="15"/>
  <c r="G43" i="15" s="1"/>
  <c r="J33" i="14"/>
  <c r="K34" i="14"/>
  <c r="K26" i="14"/>
  <c r="K25" i="14"/>
  <c r="J10" i="14"/>
  <c r="K11" i="14"/>
  <c r="K7" i="14"/>
  <c r="K56" i="14" s="1"/>
  <c r="J56" i="14"/>
  <c r="D12" i="15"/>
  <c r="E12" i="15" s="1"/>
  <c r="D21" i="15"/>
  <c r="E21" i="15" s="1"/>
  <c r="D42" i="15"/>
  <c r="E42" i="15" s="1"/>
  <c r="J10" i="16"/>
  <c r="G15" i="1"/>
  <c r="D15" i="1"/>
  <c r="E15" i="1" s="1"/>
  <c r="D17" i="1"/>
  <c r="E17" i="1" s="1"/>
  <c r="G17" i="1"/>
  <c r="I34" i="14"/>
  <c r="H33" i="14"/>
  <c r="H10" i="14"/>
  <c r="I11" i="14"/>
  <c r="H56" i="14"/>
  <c r="I7" i="14"/>
  <c r="I56" i="14" s="1"/>
  <c r="D10" i="15"/>
  <c r="E10" i="15" s="1"/>
  <c r="D19" i="15"/>
  <c r="E19" i="15" s="1"/>
  <c r="D29" i="15"/>
  <c r="E29" i="15" s="1"/>
  <c r="D40" i="15"/>
  <c r="E40" i="15" s="1"/>
  <c r="D49" i="15"/>
  <c r="E49" i="15" s="1"/>
  <c r="D32" i="1"/>
  <c r="E32" i="1" s="1"/>
  <c r="G32" i="1"/>
  <c r="G37" i="1"/>
  <c r="D37" i="1"/>
  <c r="E37" i="1" s="1"/>
  <c r="D67" i="1"/>
  <c r="E67" i="1" s="1"/>
  <c r="D20" i="15"/>
  <c r="E20" i="15" s="1"/>
  <c r="D7" i="15"/>
  <c r="E7" i="15" s="1"/>
  <c r="D18" i="15"/>
  <c r="E18" i="15" s="1"/>
  <c r="D28" i="15"/>
  <c r="E28" i="15" s="1"/>
  <c r="D39" i="15"/>
  <c r="E39" i="15" s="1"/>
  <c r="D48" i="15"/>
  <c r="E48" i="15" s="1"/>
  <c r="E10" i="16"/>
  <c r="M10" i="16"/>
  <c r="M22" i="1"/>
  <c r="M25" i="1"/>
  <c r="D25" i="1"/>
  <c r="E25" i="1" s="1"/>
  <c r="G25" i="1"/>
  <c r="G27" i="1"/>
  <c r="D27" i="1"/>
  <c r="E27" i="1" s="1"/>
  <c r="D54" i="1"/>
  <c r="E54" i="1" s="1"/>
  <c r="D59" i="1"/>
  <c r="E59" i="1" s="1"/>
  <c r="D30" i="15"/>
  <c r="E30" i="15" s="1"/>
  <c r="D50" i="15"/>
  <c r="E50" i="15" s="1"/>
  <c r="I12" i="1"/>
  <c r="I17" i="1"/>
  <c r="I22" i="1"/>
  <c r="I32" i="1"/>
  <c r="I37" i="1"/>
  <c r="D96" i="14"/>
  <c r="E96" i="14" s="1"/>
  <c r="D95" i="14"/>
  <c r="E95" i="14" s="1"/>
  <c r="D94" i="14"/>
  <c r="E94" i="14" s="1"/>
  <c r="D93" i="14"/>
  <c r="E93" i="14" s="1"/>
  <c r="D92" i="14"/>
  <c r="E92" i="14" s="1"/>
  <c r="D91" i="14"/>
  <c r="E91" i="14" s="1"/>
  <c r="D90" i="14"/>
  <c r="E90" i="14" s="1"/>
  <c r="D89" i="14"/>
  <c r="E89" i="14" s="1"/>
  <c r="D88" i="14"/>
  <c r="E88" i="14" s="1"/>
  <c r="D87" i="14"/>
  <c r="E87" i="14" s="1"/>
  <c r="D86" i="14"/>
  <c r="E86" i="14" s="1"/>
  <c r="D85" i="14"/>
  <c r="E85" i="14" s="1"/>
  <c r="D84" i="14"/>
  <c r="E84" i="14" s="1"/>
  <c r="D82" i="14"/>
  <c r="E82" i="14" s="1"/>
  <c r="D81" i="14"/>
  <c r="E81" i="14" s="1"/>
  <c r="D80" i="14"/>
  <c r="E80" i="14" s="1"/>
  <c r="D79" i="14"/>
  <c r="E79" i="14" s="1"/>
  <c r="D78" i="14"/>
  <c r="E78" i="14" s="1"/>
  <c r="D77" i="14"/>
  <c r="E77" i="14" s="1"/>
  <c r="D76" i="14"/>
  <c r="E76" i="14" s="1"/>
  <c r="D75" i="14"/>
  <c r="E75" i="14" s="1"/>
  <c r="D74" i="14"/>
  <c r="E74" i="14" s="1"/>
  <c r="D73" i="14"/>
  <c r="E73" i="14" s="1"/>
  <c r="D72" i="14"/>
  <c r="E72" i="14" s="1"/>
  <c r="D71" i="14"/>
  <c r="E71" i="14" s="1"/>
  <c r="D70" i="14"/>
  <c r="E70" i="14" s="1"/>
  <c r="D69" i="14"/>
  <c r="E69" i="14" s="1"/>
  <c r="D68" i="14"/>
  <c r="E68" i="14" s="1"/>
  <c r="D67" i="14"/>
  <c r="E67" i="14" s="1"/>
  <c r="D66" i="14"/>
  <c r="E66" i="14" s="1"/>
  <c r="D65" i="14"/>
  <c r="E65" i="14" s="1"/>
  <c r="D64" i="14"/>
  <c r="E64" i="14" s="1"/>
  <c r="D63" i="14"/>
  <c r="E63" i="14" s="1"/>
  <c r="D62" i="14"/>
  <c r="E62" i="14" s="1"/>
  <c r="D61" i="14"/>
  <c r="E61" i="14" s="1"/>
  <c r="D60" i="14"/>
  <c r="E60" i="14" s="1"/>
  <c r="D59" i="14"/>
  <c r="E59" i="14" s="1"/>
  <c r="G40" i="14"/>
  <c r="D40" i="14"/>
  <c r="E40" i="14" s="1"/>
  <c r="G39" i="14"/>
  <c r="D39" i="14"/>
  <c r="E39" i="14" s="1"/>
  <c r="D38" i="14"/>
  <c r="E38" i="14" s="1"/>
  <c r="G38" i="14"/>
  <c r="G37" i="14"/>
  <c r="D37" i="14"/>
  <c r="E37" i="14" s="1"/>
  <c r="D36" i="14"/>
  <c r="E36" i="14" s="1"/>
  <c r="G36" i="14"/>
  <c r="G35" i="14"/>
  <c r="D35" i="14"/>
  <c r="E35" i="14" s="1"/>
  <c r="N33" i="14"/>
  <c r="O34" i="14"/>
  <c r="F33" i="14"/>
  <c r="D34" i="14"/>
  <c r="G34" i="14"/>
  <c r="G32" i="14"/>
  <c r="D32" i="14"/>
  <c r="E32" i="14" s="1"/>
  <c r="G30" i="14"/>
  <c r="D30" i="14"/>
  <c r="E30" i="14" s="1"/>
  <c r="G29" i="14"/>
  <c r="D29" i="14"/>
  <c r="E29" i="14" s="1"/>
  <c r="G26" i="14"/>
  <c r="D26" i="14"/>
  <c r="E26" i="14" s="1"/>
  <c r="D25" i="14"/>
  <c r="E25" i="14" s="1"/>
  <c r="G25" i="14"/>
  <c r="D24" i="14"/>
  <c r="E24" i="14" s="1"/>
  <c r="G24" i="14"/>
  <c r="G21" i="14"/>
  <c r="D21" i="14"/>
  <c r="E21" i="14" s="1"/>
  <c r="D20" i="14"/>
  <c r="G19" i="14"/>
  <c r="D19" i="14"/>
  <c r="E19" i="14" s="1"/>
  <c r="D18" i="14"/>
  <c r="E18" i="14" s="1"/>
  <c r="G18" i="14"/>
  <c r="D17" i="14"/>
  <c r="E17" i="14" s="1"/>
  <c r="G17" i="14"/>
  <c r="G14" i="14"/>
  <c r="D14" i="14"/>
  <c r="E14" i="14" s="1"/>
  <c r="G13" i="14"/>
  <c r="D13" i="14"/>
  <c r="E13" i="14" s="1"/>
  <c r="D12" i="14"/>
  <c r="E12" i="14" s="1"/>
  <c r="G12" i="14"/>
  <c r="O11" i="14"/>
  <c r="N10" i="14"/>
  <c r="F10" i="14"/>
  <c r="D11" i="14"/>
  <c r="G11" i="14"/>
  <c r="O7" i="14"/>
  <c r="O56" i="14" s="1"/>
  <c r="N56" i="14"/>
  <c r="D7" i="14"/>
  <c r="G7" i="14"/>
  <c r="G56" i="14" s="1"/>
  <c r="F56" i="14"/>
  <c r="D17" i="15"/>
  <c r="E17" i="15" s="1"/>
  <c r="F10" i="16"/>
  <c r="N10" i="16"/>
  <c r="G12" i="1"/>
  <c r="D12" i="1"/>
  <c r="E12" i="1" s="1"/>
  <c r="G22" i="1"/>
  <c r="D22" i="1"/>
  <c r="E22" i="1" s="1"/>
  <c r="D11" i="15"/>
  <c r="E11" i="15" s="1"/>
  <c r="D41" i="15"/>
  <c r="E41" i="15" s="1"/>
  <c r="M21" i="1"/>
  <c r="I25" i="1"/>
  <c r="M31" i="1"/>
  <c r="I35" i="1"/>
  <c r="M36" i="1"/>
  <c r="M53" i="1"/>
  <c r="M78" i="1"/>
  <c r="K9" i="1"/>
  <c r="D11" i="1"/>
  <c r="E11" i="1" s="1"/>
  <c r="K12" i="1"/>
  <c r="K15" i="1"/>
  <c r="G16" i="1"/>
  <c r="D16" i="1"/>
  <c r="E16" i="1" s="1"/>
  <c r="K17" i="1"/>
  <c r="G21" i="1"/>
  <c r="D21" i="1"/>
  <c r="K22" i="1"/>
  <c r="K25" i="1"/>
  <c r="G26" i="1"/>
  <c r="D26" i="1"/>
  <c r="E26" i="1" s="1"/>
  <c r="D31" i="1"/>
  <c r="G31" i="1"/>
  <c r="K32" i="1"/>
  <c r="K35" i="1"/>
  <c r="G36" i="1"/>
  <c r="D36" i="1"/>
  <c r="E36" i="1" s="1"/>
  <c r="K37" i="1"/>
  <c r="D53" i="1"/>
  <c r="K54" i="1"/>
  <c r="K57" i="1"/>
  <c r="D58" i="1"/>
  <c r="E58" i="1" s="1"/>
  <c r="K59" i="1"/>
  <c r="D63" i="1"/>
  <c r="K64" i="1"/>
  <c r="K67" i="1"/>
  <c r="D68" i="1"/>
  <c r="E68" i="1" s="1"/>
  <c r="K69" i="1"/>
  <c r="D73" i="1"/>
  <c r="K74" i="1"/>
  <c r="K77" i="1"/>
  <c r="D78" i="1"/>
  <c r="E78" i="1" s="1"/>
  <c r="K79" i="1"/>
  <c r="D25" i="15"/>
  <c r="E25" i="15" s="1"/>
  <c r="D35" i="15"/>
  <c r="E35" i="15" s="1"/>
  <c r="B10" i="16"/>
  <c r="G10" i="16"/>
  <c r="O10" i="16"/>
  <c r="M12" i="1"/>
  <c r="M15" i="1"/>
  <c r="D9" i="1"/>
  <c r="E9" i="1" s="1"/>
  <c r="D35" i="1"/>
  <c r="E35" i="1" s="1"/>
  <c r="G35" i="1"/>
  <c r="D64" i="1"/>
  <c r="D69" i="1"/>
  <c r="D74" i="1"/>
  <c r="I9" i="1"/>
  <c r="M11" i="1"/>
  <c r="I15" i="1"/>
  <c r="I27" i="1"/>
  <c r="M58" i="1"/>
  <c r="M63" i="1"/>
  <c r="L33" i="14"/>
  <c r="M34" i="14"/>
  <c r="B33" i="14"/>
  <c r="C33" i="14" s="1"/>
  <c r="L10" i="14"/>
  <c r="M11" i="14"/>
  <c r="C11" i="14"/>
  <c r="B10" i="14"/>
  <c r="C10" i="14" s="1"/>
  <c r="M7" i="14"/>
  <c r="M56" i="14" s="1"/>
  <c r="L56" i="14"/>
  <c r="D14" i="15"/>
  <c r="E14" i="15" s="1"/>
  <c r="D24" i="15"/>
  <c r="E24" i="15" s="1"/>
  <c r="D34" i="15"/>
  <c r="E34" i="15" s="1"/>
  <c r="D44" i="15"/>
  <c r="E44" i="15" s="1"/>
  <c r="H10" i="16"/>
  <c r="E63" i="1" l="1"/>
  <c r="D61" i="1"/>
  <c r="E61" i="1" s="1"/>
  <c r="E21" i="1"/>
  <c r="D19" i="1"/>
  <c r="E19" i="1" s="1"/>
  <c r="E31" i="1"/>
  <c r="D29" i="1"/>
  <c r="E29" i="1" s="1"/>
  <c r="E53" i="1"/>
  <c r="D51" i="1"/>
  <c r="E51" i="1" s="1"/>
  <c r="E73" i="1"/>
  <c r="D71" i="1"/>
  <c r="E71" i="1" s="1"/>
  <c r="C7" i="14"/>
  <c r="C56" i="14" s="1"/>
  <c r="C35" i="14"/>
  <c r="I47" i="15"/>
  <c r="G47" i="15"/>
  <c r="I49" i="15"/>
  <c r="E77" i="1"/>
  <c r="I40" i="15"/>
  <c r="G17" i="15"/>
  <c r="K50" i="15"/>
  <c r="I13" i="15"/>
  <c r="K25" i="15"/>
  <c r="E47" i="15"/>
  <c r="G20" i="15"/>
  <c r="G14" i="15"/>
  <c r="C34" i="14"/>
  <c r="G10" i="15"/>
  <c r="G21" i="15"/>
  <c r="K49" i="15"/>
  <c r="M33" i="14"/>
  <c r="G25" i="15"/>
  <c r="G28" i="15"/>
  <c r="I21" i="15"/>
  <c r="G13" i="15"/>
  <c r="K13" i="15"/>
  <c r="K29" i="15"/>
  <c r="C36" i="14"/>
  <c r="G49" i="15"/>
  <c r="K33" i="14"/>
  <c r="K19" i="15"/>
  <c r="G33" i="14"/>
  <c r="G39" i="15"/>
  <c r="G33" i="15"/>
  <c r="I24" i="15"/>
  <c r="K41" i="15"/>
  <c r="I39" i="15"/>
  <c r="G41" i="15"/>
  <c r="K21" i="15"/>
  <c r="G30" i="15"/>
  <c r="K43" i="15"/>
  <c r="K30" i="15"/>
  <c r="K35" i="15"/>
  <c r="I17" i="15"/>
  <c r="G10" i="14"/>
  <c r="K20" i="15"/>
  <c r="O33" i="14"/>
  <c r="G50" i="15"/>
  <c r="I20" i="15"/>
  <c r="K17" i="15"/>
  <c r="I10" i="15"/>
  <c r="K40" i="15"/>
  <c r="K10" i="15"/>
  <c r="I48" i="15"/>
  <c r="K42" i="15"/>
  <c r="G48" i="15"/>
  <c r="K24" i="15"/>
  <c r="I14" i="15"/>
  <c r="E74" i="1"/>
  <c r="E11" i="14"/>
  <c r="D10" i="14"/>
  <c r="E10" i="14" s="1"/>
  <c r="I50" i="15"/>
  <c r="I41" i="15"/>
  <c r="I30" i="15"/>
  <c r="I12" i="15"/>
  <c r="I10" i="14"/>
  <c r="G42" i="15"/>
  <c r="I43" i="15"/>
  <c r="E43" i="15"/>
  <c r="K33" i="15"/>
  <c r="E33" i="15"/>
  <c r="K18" i="15"/>
  <c r="E7" i="14"/>
  <c r="E56" i="14" s="1"/>
  <c r="D56" i="14"/>
  <c r="O10" i="14"/>
  <c r="K34" i="15"/>
  <c r="G19" i="15"/>
  <c r="K44" i="15"/>
  <c r="G29" i="15"/>
  <c r="G12" i="15"/>
  <c r="K39" i="15"/>
  <c r="K28" i="15"/>
  <c r="E69" i="1"/>
  <c r="I34" i="15"/>
  <c r="E34" i="14"/>
  <c r="D33" i="14"/>
  <c r="E33" i="14" s="1"/>
  <c r="E64" i="1"/>
  <c r="G24" i="15"/>
  <c r="M10" i="14"/>
  <c r="G35" i="15"/>
  <c r="I28" i="15"/>
  <c r="I7" i="15"/>
  <c r="I19" i="15"/>
  <c r="K12" i="15"/>
  <c r="I11" i="15"/>
  <c r="I42" i="15"/>
  <c r="I33" i="14"/>
  <c r="K48" i="15"/>
  <c r="I35" i="15"/>
  <c r="I25" i="15"/>
  <c r="K7" i="15"/>
  <c r="K11" i="15"/>
  <c r="G44" i="15"/>
  <c r="G34" i="15"/>
  <c r="I18" i="15"/>
  <c r="G11" i="15"/>
  <c r="I29" i="15"/>
  <c r="G18" i="15"/>
  <c r="G7" i="15"/>
  <c r="G40" i="15"/>
  <c r="K14" i="15"/>
  <c r="I44" i="15"/>
  <c r="K10" i="14"/>
</calcChain>
</file>

<file path=xl/sharedStrings.xml><?xml version="1.0" encoding="utf-8"?>
<sst xmlns="http://schemas.openxmlformats.org/spreadsheetml/2006/main" count="526" uniqueCount="146">
  <si>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</si>
  <si>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</si>
  <si>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</si>
  <si>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</si>
  <si>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</si>
  <si>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</si>
  <si>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</si>
  <si>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</si>
  <si>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</si>
  <si>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</si>
  <si>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</si>
  <si>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</si>
  <si>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</si>
  <si>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</si>
  <si>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</si>
  <si>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</si>
  <si>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</si>
  <si>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</si>
  <si>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</si>
  <si>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</si>
  <si>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</si>
  <si>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</si>
  <si>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Niños</t>
  </si>
  <si>
    <t>Niñas</t>
  </si>
  <si>
    <t>Sin Nivel</t>
  </si>
  <si>
    <t>Primaria</t>
  </si>
  <si>
    <t>Secundaria</t>
  </si>
  <si>
    <t>Superior</t>
  </si>
  <si>
    <t>No sabe, no responde</t>
  </si>
  <si>
    <t xml:space="preserve"> Resto urbano</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</si>
  <si>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</si>
  <si>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</si>
  <si>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</si>
  <si>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</si>
  <si>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</si>
  <si>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</si>
  <si>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</si>
  <si>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</si>
  <si>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</si>
  <si>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</si>
  <si>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</si>
  <si>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</si>
  <si>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</si>
  <si>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</si>
  <si>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</si>
  <si>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</si>
  <si>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De 5 a 9 años</t>
  </si>
  <si>
    <t>De 10 a 14 años</t>
  </si>
  <si>
    <t>De 15 a 17 años</t>
  </si>
  <si>
    <t>Numero de salarios mínimos /3</t>
  </si>
  <si>
    <t>Menos de un salario</t>
  </si>
  <si>
    <t>De 1 a 2 salarios</t>
  </si>
  <si>
    <t>De 2 a 3 salarios</t>
  </si>
  <si>
    <t>De 3 a 4 salarios</t>
  </si>
  <si>
    <t>De 4 salarios y más</t>
  </si>
  <si>
    <t>Rama de actividad (1 Dig.)</t>
  </si>
  <si>
    <t>Industria manufacturera</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</si>
  <si>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</si>
  <si>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</si>
  <si>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</si>
  <si>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</si>
  <si>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</si>
  <si>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</si>
  <si>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</si>
  <si>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</si>
  <si>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</si>
  <si>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</si>
  <si>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</si>
  <si>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</si>
  <si>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</si>
  <si>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</si>
  <si>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</si>
  <si>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</si>
  <si>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</si>
  <si>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</si>
  <si>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</si>
  <si>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Cuadro No. 1. Población de 5 a 17 años por condición de trabajo, según dominio , sexo y rango de edad</t>
  </si>
  <si>
    <t>Cuadro No. 2. años de estudio promedio de la población de 5 a 17 años por condición de trabajo, según dominio, sexo y rango de edad</t>
  </si>
  <si>
    <t>Cuadro No. 5. Población de 5 a 17 años por condición de trabajo y años de estudio, según dominio, sexo, rango de edad, nivel educativo, quintil de ingreso, sexo del jefe, nivel educativo del jefe, rango de edad del jefe y conformación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</si>
  <si>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</si>
  <si>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</si>
  <si>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</si>
  <si>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</si>
  <si>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</si>
  <si>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</si>
  <si>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</si>
  <si>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</si>
  <si>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</si>
  <si>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</si>
  <si>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</si>
  <si>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</si>
  <si>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</si>
  <si>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</si>
  <si>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1/ Porcentaje por columnas</t>
  </si>
  <si>
    <t>2/ Porcentaje por  filas</t>
  </si>
  <si>
    <t>....Continuación</t>
  </si>
  <si>
    <t>Cuadro No. 3. Ingreso promedio de la población de 5 a 17 años por condición de trabajo, según dominio,  sexo y rango de edad</t>
  </si>
  <si>
    <t>.....Continuación</t>
  </si>
  <si>
    <t>AEP = Años de Estudio Promedio</t>
  </si>
  <si>
    <t>Hombre</t>
  </si>
  <si>
    <t>Mujere</t>
  </si>
  <si>
    <t>Cuadro No. 4. Población de 5 a 17 años por condición de trabajo y años de estudio, según dominio, sexo, rango de edad, nivel educativo, sexo del jefe, nivel educativo del jefe, rango de edad del jefe y conformación del hogar</t>
  </si>
  <si>
    <t>Quintil 1</t>
  </si>
  <si>
    <t>Quintil 2</t>
  </si>
  <si>
    <t>Quintil 3</t>
  </si>
  <si>
    <t>Quintil 4</t>
  </si>
  <si>
    <t>Quintil 5</t>
  </si>
  <si>
    <t>No Declaran Ingresos</t>
  </si>
  <si>
    <t>Cuadro No. 7. Población de 5 a 17 años por condición de trabajo y años de estudio, según dominio,, sexo del jefe, nivel educativo del jefe, rango de edad del jefe,Condición de actividad del jefe del hogar,Condición de pobreza del jefe del hogar,Quintil de Ingreso del hogar y conformación del hogar</t>
  </si>
  <si>
    <t>Cuadro No. 6. Población de 5 a 17 años por condición de trabajo y años de estudio, según dominio, nivel educativo,  rango de edad  y sexo</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</si>
  <si>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</si>
  <si>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</si>
  <si>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</si>
  <si>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</si>
  <si>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</si>
  <si>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</si>
  <si>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</si>
  <si>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</si>
  <si>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</si>
  <si>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</si>
  <si>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</si>
  <si>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</si>
  <si>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</si>
  <si>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</si>
  <si>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</si>
  <si>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</si>
  <si>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</si>
  <si>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</si>
  <si>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los hogares como empleadores y actividades no diferenciadas de los hogares como productores de bienes y s</t>
  </si>
  <si>
    <t>Actividades de organizaciones y organos extraterritoriales</t>
  </si>
  <si>
    <t>Ocupaciones NO especificadas</t>
  </si>
  <si>
    <t>Busca trabajo por primera vez</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</si>
  <si>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</si>
  <si>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</si>
  <si>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</si>
  <si>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</si>
  <si>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</si>
  <si>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</si>
  <si>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</si>
  <si>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</si>
  <si>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</si>
  <si>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</si>
  <si>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</si>
  <si>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 xml:space="preserve">Ocupación </t>
  </si>
  <si>
    <t>Rama de actividad NO especificadas</t>
  </si>
  <si>
    <t>Fuente: Instituto Nacional de Estadística (INE). LV Encuesta Permanente de Hogares de Propósitos Múltiples, LXI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</si>
</sst>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 #,##0.0_-;\-* #,##0.0_-;_-* &quot;-&quot;??_-;_-@_-"/>
    <numFmt numFmtId="165" formatCode="_-* #,##0_-;\-* #,##0_-;_-* &quot;-&quot;??_-;_-@_-"/>
    <numFmt numFmtId="166" formatCode="_-* #,##0.0_-;\-* #,##0.0_-;_-* &quot;-&quot;?_-;_-@_-"/>
    <numFmt numFmtId="167" formatCode="#,##0.0"/>
    <numFmt numFmtId="168" formatCode="_-* #,##0_-;\-* #,##0_-;_-* &quot;-&quot;?_-;_-@_-"/>
    <numFmt numFmtId="169" formatCode="_-* #,##0.0_-;\-* #,##0.0_-;_-* &quot;-&quot;_-;_-@_-"/>
  </numFmts>
  <fonts count="10" x14ac:knownFonts="1">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 fillId="0" borderId="0" applyFont="0" applyFill="0" applyBorder="0" applyAlignment="0" applyProtection="0"/>
  </cellStyleXfs>
  <cellXfs count="186">
    <xf numFmtId="0" fontId="0" fillId="0" borderId="0" xfId="0"/>
    <xf numFmtId="164" fontId="0" fillId="0" borderId="0" xfId="1" applyNumberFormat="1" applyFont="1"/>
    <xf numFmtId="165" fontId="0" fillId="0" borderId="0" xfId="1" applyNumberFormat="1" applyFont="1"/>
    <xf numFmtId="165" fontId="0" fillId="0" borderId="0" xfId="0" applyNumberFormat="1"/>
    <xf numFmtId="165" fontId="2" fillId="0" borderId="0" xfId="1" applyNumberFormat="1" applyFont="1" applyFill="1" applyBorder="1"/>
    <xf numFmtId="0" fontId="2" fillId="0" borderId="0" xfId="0" applyFont="1"/>
    <xf numFmtId="164" fontId="2" fillId="0" borderId="0" xfId="1" applyNumberFormat="1" applyFont="1" applyBorder="1"/>
    <xf numFmtId="164" fontId="2" fillId="0" borderId="0" xfId="1" applyNumberFormat="1" applyFont="1" applyAlignment="1">
      <alignment horizontal="center"/>
    </xf>
    <xf numFmtId="164" fontId="0" fillId="0" borderId="0" xfId="1" applyNumberFormat="1" applyFont="1" applyBorder="1"/>
    <xf numFmtId="165" fontId="0" fillId="0" borderId="0" xfId="1" applyNumberFormat="1" applyFont="1" applyBorder="1"/>
    <xf numFmtId="165" fontId="2" fillId="0" borderId="0" xfId="1" applyNumberFormat="1" applyFont="1" applyBorder="1"/>
    <xf numFmtId="165" fontId="3" fillId="0" borderId="0" xfId="1" applyNumberFormat="1" applyFont="1" applyBorder="1"/>
    <xf numFmtId="164" fontId="3" fillId="0" borderId="0" xfId="1" applyNumberFormat="1" applyFont="1" applyBorder="1"/>
    <xf numFmtId="165" fontId="2" fillId="0" borderId="0" xfId="0" applyNumberFormat="1" applyFont="1"/>
    <xf numFmtId="165" fontId="2" fillId="0" borderId="0" xfId="1" applyNumberFormat="1" applyFont="1" applyBorder="1" applyAlignment="1">
      <alignment horizontal="left" indent="1"/>
    </xf>
    <xf numFmtId="0" fontId="2" fillId="0" borderId="0" xfId="0" applyFont="1" applyAlignment="1">
      <alignment horizontal="center" vertical="center" wrapText="1"/>
    </xf>
    <xf numFmtId="164" fontId="2" fillId="0" borderId="0" xfId="1" applyNumberFormat="1" applyFont="1" applyBorder="1" applyAlignment="1">
      <alignment horizontal="left" indent="1"/>
    </xf>
    <xf numFmtId="165" fontId="2" fillId="0" borderId="0" xfId="1" applyNumberFormat="1" applyFont="1" applyBorder="1" applyAlignment="1">
      <alignment horizontal="left"/>
    </xf>
    <xf numFmtId="165" fontId="0" fillId="0" borderId="0" xfId="1" applyNumberFormat="1" applyFont="1" applyBorder="1" applyAlignment="1">
      <alignment horizontal="left" indent="1"/>
    </xf>
    <xf numFmtId="165" fontId="4" fillId="0" borderId="0" xfId="1" applyNumberFormat="1" applyFont="1" applyBorder="1" applyAlignment="1">
      <alignment horizontal="left"/>
    </xf>
    <xf numFmtId="164" fontId="2" fillId="0" borderId="0" xfId="1" applyNumberFormat="1" applyFont="1" applyBorder="1" applyAlignment="1">
      <alignment horizontal="center" wrapText="1"/>
    </xf>
    <xf numFmtId="0" fontId="2" fillId="0" borderId="0" xfId="0" applyFont="1" applyAlignment="1">
      <alignment horizontal="center"/>
    </xf>
    <xf numFmtId="165" fontId="0" fillId="0" borderId="0" xfId="1" applyNumberFormat="1" applyFont="1" applyBorder="1" applyAlignment="1">
      <alignment horizontal="left" indent="2"/>
    </xf>
    <xf numFmtId="3" fontId="3" fillId="0" borderId="0" xfId="0" applyNumberFormat="1" applyFont="1" applyAlignment="1">
      <alignment horizontal="left" indent="2"/>
    </xf>
    <xf numFmtId="165" fontId="3" fillId="0" borderId="0" xfId="1" applyNumberFormat="1" applyFont="1" applyBorder="1" applyAlignment="1">
      <alignment horizontal="left" indent="2"/>
    </xf>
    <xf numFmtId="166" fontId="0" fillId="0" borderId="0" xfId="1" applyNumberFormat="1" applyFont="1"/>
    <xf numFmtId="166" fontId="2" fillId="0" borderId="1" xfId="1" applyNumberFormat="1" applyFont="1" applyBorder="1" applyAlignment="1">
      <alignment horizontal="center"/>
    </xf>
    <xf numFmtId="166" fontId="0" fillId="0" borderId="0" xfId="1" applyNumberFormat="1" applyFont="1" applyBorder="1"/>
    <xf numFmtId="166" fontId="0" fillId="0" borderId="0" xfId="0" applyNumberFormat="1"/>
    <xf numFmtId="166" fontId="3" fillId="0" borderId="0" xfId="1" applyNumberFormat="1" applyFont="1" applyBorder="1"/>
    <xf numFmtId="166" fontId="2" fillId="0" borderId="0" xfId="1" applyNumberFormat="1" applyFont="1" applyFill="1" applyBorder="1"/>
    <xf numFmtId="166" fontId="2" fillId="0" borderId="0" xfId="1" applyNumberFormat="1" applyFont="1" applyAlignment="1">
      <alignment horizontal="center"/>
    </xf>
    <xf numFmtId="166" fontId="2" fillId="0" borderId="0" xfId="1" applyNumberFormat="1" applyFont="1" applyBorder="1" applyAlignment="1">
      <alignment horizontal="center"/>
    </xf>
    <xf numFmtId="41" fontId="3" fillId="0" borderId="0" xfId="0" applyNumberFormat="1" applyFont="1"/>
    <xf numFmtId="41" fontId="0" fillId="0" borderId="0" xfId="0" applyNumberFormat="1"/>
    <xf numFmtId="41" fontId="2" fillId="0" borderId="0" xfId="1" applyNumberFormat="1" applyFont="1" applyBorder="1"/>
    <xf numFmtId="41" fontId="3" fillId="0" borderId="0" xfId="1" applyNumberFormat="1" applyFont="1" applyBorder="1"/>
    <xf numFmtId="41" fontId="2" fillId="0" borderId="0" xfId="1" applyNumberFormat="1" applyFont="1" applyBorder="1" applyAlignment="1">
      <alignment horizontal="left"/>
    </xf>
    <xf numFmtId="41" fontId="2" fillId="0" borderId="0" xfId="0" applyNumberFormat="1" applyFont="1" applyAlignment="1">
      <alignment horizontal="left"/>
    </xf>
    <xf numFmtId="41" fontId="2" fillId="0" borderId="0" xfId="1" applyNumberFormat="1" applyFont="1" applyFill="1" applyBorder="1"/>
    <xf numFmtId="0" fontId="4" fillId="0" borderId="0" xfId="0" applyFont="1" applyAlignment="1">
      <alignment horizontal="left" indent="1"/>
    </xf>
    <xf numFmtId="17" fontId="0" fillId="0" borderId="0" xfId="0" applyNumberFormat="1"/>
    <xf numFmtId="164" fontId="2" fillId="0" borderId="0" xfId="1" applyNumberFormat="1" applyFont="1" applyFill="1" applyBorder="1"/>
    <xf numFmtId="0" fontId="2" fillId="0" borderId="2" xfId="0" applyFont="1" applyBorder="1" applyAlignment="1">
      <alignment horizontal="center" vertical="center" wrapText="1"/>
    </xf>
    <xf numFmtId="165" fontId="2" fillId="2" borderId="0" xfId="1" applyNumberFormat="1" applyFont="1" applyFill="1" applyBorder="1"/>
    <xf numFmtId="164" fontId="2" fillId="2" borderId="0" xfId="1" applyNumberFormat="1" applyFont="1" applyFill="1" applyBorder="1"/>
    <xf numFmtId="165" fontId="2" fillId="2" borderId="0" xfId="1" applyNumberFormat="1" applyFont="1" applyFill="1"/>
    <xf numFmtId="165" fontId="2" fillId="0" borderId="2" xfId="1" applyNumberFormat="1" applyFont="1" applyBorder="1" applyAlignment="1">
      <alignment horizontal="center"/>
    </xf>
    <xf numFmtId="166" fontId="2" fillId="0" borderId="2" xfId="1" applyNumberFormat="1" applyFont="1" applyBorder="1" applyAlignment="1">
      <alignment horizontal="center"/>
    </xf>
    <xf numFmtId="0" fontId="2" fillId="0" borderId="0" xfId="0" applyFont="1" applyAlignment="1">
      <alignment horizontal="left"/>
    </xf>
    <xf numFmtId="165" fontId="3" fillId="0" borderId="0" xfId="6" applyNumberFormat="1" applyFont="1" applyFill="1" applyBorder="1" applyAlignment="1">
      <alignment horizontal="left" indent="1"/>
    </xf>
    <xf numFmtId="0" fontId="2" fillId="0" borderId="0" xfId="0" applyFont="1" applyAlignment="1">
      <alignment horizontal="left" vertical="center" wrapText="1"/>
    </xf>
    <xf numFmtId="165" fontId="0" fillId="0" borderId="0" xfId="1" applyNumberFormat="1" applyFont="1" applyFill="1" applyBorder="1" applyAlignment="1">
      <alignment horizontal="left" indent="1"/>
    </xf>
    <xf numFmtId="41" fontId="2" fillId="0" borderId="2" xfId="0" applyNumberFormat="1" applyFont="1" applyBorder="1" applyAlignment="1">
      <alignment horizontal="center"/>
    </xf>
    <xf numFmtId="166" fontId="2" fillId="0" borderId="2" xfId="0" applyNumberFormat="1" applyFont="1" applyBorder="1" applyAlignment="1">
      <alignment horizontal="center"/>
    </xf>
    <xf numFmtId="41" fontId="2" fillId="0" borderId="0" xfId="0" applyNumberFormat="1" applyFont="1"/>
    <xf numFmtId="165" fontId="2" fillId="0" borderId="0" xfId="1" applyNumberFormat="1" applyFont="1" applyBorder="1" applyAlignment="1">
      <alignment horizontal="center" vertical="center" wrapText="1"/>
    </xf>
    <xf numFmtId="165" fontId="2" fillId="0" borderId="0" xfId="1" applyNumberFormat="1" applyFont="1" applyBorder="1" applyAlignment="1">
      <alignment horizontal="center"/>
    </xf>
    <xf numFmtId="164" fontId="2" fillId="0" borderId="0" xfId="1" applyNumberFormat="1" applyFont="1" applyBorder="1" applyAlignment="1">
      <alignment horizontal="center" vertical="center"/>
    </xf>
    <xf numFmtId="165" fontId="4" fillId="0" borderId="0" xfId="1" applyNumberFormat="1" applyFont="1" applyFill="1" applyBorder="1" applyAlignment="1"/>
    <xf numFmtId="165" fontId="4" fillId="0" borderId="0" xfId="1" applyNumberFormat="1" applyFont="1" applyFill="1" applyBorder="1"/>
    <xf numFmtId="164" fontId="6" fillId="0" borderId="0" xfId="1" applyNumberFormat="1" applyFont="1" applyBorder="1"/>
    <xf numFmtId="41" fontId="5" fillId="0" borderId="0" xfId="1" applyNumberFormat="1" applyFont="1" applyBorder="1"/>
    <xf numFmtId="166" fontId="5" fillId="0" borderId="0" xfId="1" applyNumberFormat="1" applyFont="1" applyBorder="1"/>
    <xf numFmtId="164" fontId="5" fillId="0" borderId="0" xfId="1" applyNumberFormat="1" applyFont="1" applyBorder="1"/>
    <xf numFmtId="165" fontId="2" fillId="0" borderId="1" xfId="1" applyNumberFormat="1" applyFont="1" applyBorder="1" applyAlignment="1">
      <alignment horizontal="center"/>
    </xf>
    <xf numFmtId="165" fontId="0" fillId="0" borderId="0" xfId="1" applyNumberFormat="1" applyFont="1" applyBorder="1" applyAlignment="1">
      <alignment horizontal="left"/>
    </xf>
    <xf numFmtId="164" fontId="3" fillId="0" borderId="0" xfId="1" applyNumberFormat="1" applyFont="1" applyFill="1" applyBorder="1"/>
    <xf numFmtId="164" fontId="3" fillId="0" borderId="0" xfId="1" applyNumberFormat="1" applyFont="1" applyBorder="1" applyAlignment="1">
      <alignment horizontal="left" indent="2"/>
    </xf>
    <xf numFmtId="166" fontId="2" fillId="0" borderId="0" xfId="0" applyNumberFormat="1" applyFont="1" applyAlignment="1">
      <alignment horizontal="center" wrapText="1"/>
    </xf>
    <xf numFmtId="164" fontId="2" fillId="0" borderId="0" xfId="1" applyNumberFormat="1" applyFont="1"/>
    <xf numFmtId="164" fontId="2" fillId="2" borderId="0" xfId="1" applyNumberFormat="1" applyFont="1" applyFill="1"/>
    <xf numFmtId="164" fontId="2" fillId="0" borderId="0" xfId="1" applyNumberFormat="1" applyFont="1" applyBorder="1" applyAlignment="1">
      <alignment horizontal="left"/>
    </xf>
    <xf numFmtId="166" fontId="2" fillId="0" borderId="0" xfId="1" applyNumberFormat="1" applyFont="1" applyBorder="1" applyAlignment="1">
      <alignment horizontal="center" wrapText="1"/>
    </xf>
    <xf numFmtId="164" fontId="0" fillId="0" borderId="0" xfId="1" applyNumberFormat="1" applyFont="1" applyBorder="1" applyAlignment="1">
      <alignment horizontal="left" indent="2"/>
    </xf>
    <xf numFmtId="166" fontId="0" fillId="0" borderId="0" xfId="1" applyNumberFormat="1" applyFont="1" applyBorder="1" applyAlignment="1">
      <alignment horizontal="center"/>
    </xf>
    <xf numFmtId="168" fontId="2" fillId="0" borderId="0" xfId="1" applyNumberFormat="1" applyFont="1" applyBorder="1" applyAlignment="1">
      <alignment horizontal="center"/>
    </xf>
    <xf numFmtId="165" fontId="2" fillId="0" borderId="0" xfId="1" applyNumberFormat="1" applyFont="1" applyFill="1" applyBorder="1" applyAlignment="1"/>
    <xf numFmtId="166" fontId="2" fillId="0" borderId="0" xfId="0" applyNumberFormat="1" applyFont="1" applyAlignment="1">
      <alignment horizontal="center"/>
    </xf>
    <xf numFmtId="165" fontId="2" fillId="0" borderId="0" xfId="1" applyNumberFormat="1" applyFont="1" applyBorder="1" applyAlignment="1">
      <alignment horizontal="right"/>
    </xf>
    <xf numFmtId="165" fontId="2" fillId="0" borderId="0" xfId="1" applyNumberFormat="1" applyFont="1" applyFill="1" applyBorder="1" applyAlignment="1">
      <alignment horizontal="right"/>
    </xf>
    <xf numFmtId="165" fontId="3" fillId="0" borderId="0" xfId="1" applyNumberFormat="1" applyFont="1" applyBorder="1" applyAlignment="1">
      <alignment horizontal="right"/>
    </xf>
    <xf numFmtId="165" fontId="5" fillId="0" borderId="0" xfId="1" applyNumberFormat="1" applyFont="1" applyBorder="1" applyAlignment="1">
      <alignment horizontal="right"/>
    </xf>
    <xf numFmtId="165" fontId="3" fillId="0" borderId="0" xfId="1" applyNumberFormat="1" applyFont="1" applyFill="1" applyBorder="1" applyAlignment="1">
      <alignment horizontal="right"/>
    </xf>
    <xf numFmtId="165" fontId="3" fillId="0" borderId="0" xfId="1" applyNumberFormat="1" applyFont="1" applyFill="1" applyAlignment="1">
      <alignment horizontal="right"/>
    </xf>
    <xf numFmtId="165" fontId="3" fillId="0" borderId="0" xfId="1" applyNumberFormat="1" applyFont="1" applyFill="1"/>
    <xf numFmtId="165" fontId="3" fillId="0" borderId="0" xfId="1" applyNumberFormat="1" applyFont="1" applyFill="1" applyBorder="1"/>
    <xf numFmtId="165" fontId="3" fillId="0" borderId="0" xfId="1" applyNumberFormat="1" applyFont="1" applyBorder="1" applyAlignment="1">
      <alignment horizontal="left" indent="1"/>
    </xf>
    <xf numFmtId="165" fontId="7" fillId="0" borderId="0" xfId="1" applyNumberFormat="1" applyFont="1" applyFill="1" applyBorder="1" applyAlignment="1"/>
    <xf numFmtId="166" fontId="5" fillId="0" borderId="0" xfId="1" applyNumberFormat="1" applyFont="1"/>
    <xf numFmtId="41" fontId="2" fillId="0" borderId="1" xfId="0" applyNumberFormat="1" applyFont="1" applyBorder="1" applyAlignment="1">
      <alignment horizontal="center"/>
    </xf>
    <xf numFmtId="166" fontId="2" fillId="0" borderId="1" xfId="0" applyNumberFormat="1" applyFont="1" applyBorder="1" applyAlignment="1">
      <alignment horizontal="center"/>
    </xf>
    <xf numFmtId="165" fontId="5" fillId="0" borderId="0" xfId="1" applyNumberFormat="1" applyFont="1" applyBorder="1"/>
    <xf numFmtId="166" fontId="5" fillId="0" borderId="0" xfId="1" applyNumberFormat="1" applyFont="1" applyBorder="1" applyAlignment="1">
      <alignment horizontal="left" indent="1"/>
    </xf>
    <xf numFmtId="165" fontId="0" fillId="0" borderId="1" xfId="1" applyNumberFormat="1" applyFont="1" applyBorder="1" applyAlignment="1">
      <alignment horizontal="left" indent="2"/>
    </xf>
    <xf numFmtId="165" fontId="0" fillId="0" borderId="1" xfId="1" applyNumberFormat="1" applyFont="1" applyBorder="1"/>
    <xf numFmtId="166" fontId="0" fillId="0" borderId="1" xfId="1" applyNumberFormat="1" applyFont="1" applyBorder="1"/>
    <xf numFmtId="164" fontId="3" fillId="0" borderId="1" xfId="1" applyNumberFormat="1" applyFont="1" applyBorder="1" applyAlignment="1">
      <alignment horizontal="left" indent="2"/>
    </xf>
    <xf numFmtId="166" fontId="0" fillId="0" borderId="1" xfId="0" applyNumberFormat="1" applyBorder="1"/>
    <xf numFmtId="164" fontId="0" fillId="0" borderId="1" xfId="1" applyNumberFormat="1" applyFont="1" applyBorder="1" applyAlignment="1">
      <alignment horizontal="left" indent="2"/>
    </xf>
    <xf numFmtId="165" fontId="3" fillId="0" borderId="1" xfId="1" applyNumberFormat="1" applyFont="1" applyBorder="1"/>
    <xf numFmtId="0" fontId="0" fillId="0" borderId="1" xfId="0" applyBorder="1"/>
    <xf numFmtId="164" fontId="0" fillId="0" borderId="1" xfId="1" applyNumberFormat="1" applyFont="1" applyBorder="1"/>
    <xf numFmtId="3" fontId="3" fillId="0" borderId="1" xfId="0" applyNumberFormat="1" applyFont="1" applyBorder="1" applyAlignment="1">
      <alignment horizontal="left" indent="2"/>
    </xf>
    <xf numFmtId="41" fontId="3" fillId="0" borderId="1" xfId="1" applyNumberFormat="1" applyFont="1" applyBorder="1"/>
    <xf numFmtId="164" fontId="3" fillId="0" borderId="1" xfId="1" applyNumberFormat="1" applyFont="1" applyBorder="1"/>
    <xf numFmtId="41" fontId="3" fillId="0" borderId="1" xfId="0" applyNumberFormat="1" applyFont="1" applyBorder="1"/>
    <xf numFmtId="166" fontId="3" fillId="0" borderId="1" xfId="0" applyNumberFormat="1" applyFont="1" applyBorder="1"/>
    <xf numFmtId="167" fontId="3" fillId="0" borderId="1" xfId="1" applyNumberFormat="1" applyFont="1" applyBorder="1"/>
    <xf numFmtId="165" fontId="3" fillId="0" borderId="1" xfId="1" applyNumberFormat="1" applyFont="1" applyBorder="1" applyAlignment="1">
      <alignment horizontal="left" indent="2"/>
    </xf>
    <xf numFmtId="166" fontId="3" fillId="0" borderId="1" xfId="1" applyNumberFormat="1" applyFont="1" applyBorder="1"/>
    <xf numFmtId="164" fontId="2" fillId="0" borderId="0" xfId="2" applyNumberFormat="1" applyFont="1" applyBorder="1"/>
    <xf numFmtId="164" fontId="9" fillId="0" borderId="0" xfId="2" applyNumberFormat="1" applyBorder="1"/>
    <xf numFmtId="164" fontId="2" fillId="0" borderId="0" xfId="2" applyNumberFormat="1" applyFont="1" applyBorder="1" applyAlignment="1">
      <alignment horizontal="left" indent="1"/>
    </xf>
    <xf numFmtId="165" fontId="0" fillId="0" borderId="0" xfId="2" applyNumberFormat="1" applyFont="1" applyBorder="1" applyAlignment="1">
      <alignment horizontal="left" indent="2"/>
    </xf>
    <xf numFmtId="3" fontId="3" fillId="0" borderId="0" xfId="0" applyNumberFormat="1" applyFont="1" applyAlignment="1">
      <alignment horizontal="left" indent="3"/>
    </xf>
    <xf numFmtId="165" fontId="3" fillId="0" borderId="0" xfId="6" applyNumberFormat="1" applyFont="1" applyFill="1" applyBorder="1" applyAlignment="1">
      <alignment horizontal="left" indent="2"/>
    </xf>
    <xf numFmtId="164" fontId="2" fillId="0" borderId="0" xfId="3" applyNumberFormat="1" applyFont="1" applyBorder="1"/>
    <xf numFmtId="165" fontId="2" fillId="0" borderId="0" xfId="3" applyNumberFormat="1" applyFont="1" applyBorder="1"/>
    <xf numFmtId="164" fontId="2" fillId="0" borderId="0" xfId="3" applyNumberFormat="1" applyFont="1" applyBorder="1" applyAlignment="1">
      <alignment horizontal="left" indent="1"/>
    </xf>
    <xf numFmtId="1" fontId="9" fillId="0" borderId="0" xfId="3" applyNumberFormat="1" applyBorder="1" applyAlignment="1">
      <alignment horizontal="left" indent="1"/>
    </xf>
    <xf numFmtId="165" fontId="3" fillId="0" borderId="0" xfId="3" applyNumberFormat="1" applyFont="1" applyBorder="1" applyAlignment="1">
      <alignment horizontal="left" indent="2"/>
    </xf>
    <xf numFmtId="164" fontId="2" fillId="0" borderId="0" xfId="4" applyNumberFormat="1" applyFont="1" applyBorder="1"/>
    <xf numFmtId="165" fontId="2" fillId="0" borderId="0" xfId="4" applyNumberFormat="1" applyFont="1" applyBorder="1"/>
    <xf numFmtId="164" fontId="2" fillId="0" borderId="0" xfId="4" applyNumberFormat="1" applyFont="1" applyBorder="1" applyAlignment="1">
      <alignment horizontal="left" indent="1"/>
    </xf>
    <xf numFmtId="165" fontId="0" fillId="0" borderId="0" xfId="4" applyNumberFormat="1" applyFont="1" applyBorder="1" applyAlignment="1">
      <alignment horizontal="left" indent="2"/>
    </xf>
    <xf numFmtId="165" fontId="3" fillId="0" borderId="0" xfId="4" applyNumberFormat="1" applyFont="1" applyBorder="1" applyAlignment="1">
      <alignment horizontal="left" indent="2"/>
    </xf>
    <xf numFmtId="165" fontId="3" fillId="0" borderId="0" xfId="4" applyNumberFormat="1" applyFont="1" applyBorder="1" applyAlignment="1">
      <alignment horizontal="left" indent="3"/>
    </xf>
    <xf numFmtId="164" fontId="2" fillId="0" borderId="0" xfId="5" applyNumberFormat="1" applyFont="1" applyBorder="1"/>
    <xf numFmtId="165" fontId="2" fillId="0" borderId="0" xfId="5" applyNumberFormat="1" applyFont="1" applyBorder="1"/>
    <xf numFmtId="164" fontId="2" fillId="0" borderId="0" xfId="5" applyNumberFormat="1" applyFont="1" applyBorder="1" applyAlignment="1">
      <alignment horizontal="left" indent="1"/>
    </xf>
    <xf numFmtId="1" fontId="9" fillId="0" borderId="0" xfId="5" applyNumberFormat="1" applyBorder="1" applyAlignment="1">
      <alignment horizontal="left" indent="1"/>
    </xf>
    <xf numFmtId="165" fontId="3" fillId="0" borderId="0" xfId="5" applyNumberFormat="1" applyFont="1" applyBorder="1" applyAlignment="1">
      <alignment horizontal="left" indent="2"/>
    </xf>
    <xf numFmtId="169" fontId="2" fillId="0" borderId="0" xfId="1" applyNumberFormat="1" applyFont="1" applyFill="1" applyBorder="1"/>
    <xf numFmtId="43" fontId="0" fillId="0" borderId="0" xfId="0" applyNumberFormat="1"/>
    <xf numFmtId="164" fontId="0" fillId="0" borderId="0" xfId="1" applyNumberFormat="1" applyFont="1" applyFill="1" applyBorder="1"/>
    <xf numFmtId="165" fontId="0" fillId="0" borderId="0" xfId="1" applyNumberFormat="1" applyFont="1" applyFill="1" applyBorder="1"/>
    <xf numFmtId="164" fontId="2" fillId="0" borderId="0" xfId="1" applyNumberFormat="1" applyFont="1" applyFill="1"/>
    <xf numFmtId="164" fontId="0" fillId="0" borderId="0" xfId="1" applyNumberFormat="1" applyFont="1" applyFill="1"/>
    <xf numFmtId="166" fontId="0" fillId="0" borderId="0" xfId="1" applyNumberFormat="1" applyFont="1" applyFill="1"/>
    <xf numFmtId="165" fontId="2" fillId="0" borderId="0" xfId="1" applyNumberFormat="1" applyFont="1" applyFill="1"/>
    <xf numFmtId="165" fontId="0" fillId="0" borderId="0" xfId="1" applyNumberFormat="1" applyFont="1" applyFill="1"/>
    <xf numFmtId="166" fontId="0" fillId="0" borderId="1" xfId="1" applyNumberFormat="1" applyFont="1" applyFill="1" applyBorder="1" applyAlignment="1">
      <alignment horizontal="center"/>
    </xf>
    <xf numFmtId="166" fontId="2" fillId="0" borderId="0" xfId="0" applyNumberFormat="1" applyFont="1"/>
    <xf numFmtId="41" fontId="3" fillId="0" borderId="0" xfId="1" applyNumberFormat="1" applyFont="1" applyFill="1" applyBorder="1"/>
    <xf numFmtId="166" fontId="3" fillId="0" borderId="0" xfId="1" applyNumberFormat="1" applyFont="1" applyFill="1" applyBorder="1"/>
    <xf numFmtId="41" fontId="5" fillId="0" borderId="0" xfId="1" applyNumberFormat="1" applyFont="1" applyFill="1" applyBorder="1"/>
    <xf numFmtId="3" fontId="1" fillId="0" borderId="0" xfId="0" applyNumberFormat="1" applyFont="1" applyAlignment="1">
      <alignment horizontal="left" indent="2"/>
    </xf>
    <xf numFmtId="164" fontId="1" fillId="0" borderId="0" xfId="1" applyNumberFormat="1" applyFont="1" applyFill="1" applyBorder="1"/>
    <xf numFmtId="166" fontId="2" fillId="0" borderId="0" xfId="1" applyNumberFormat="1" applyFont="1" applyBorder="1"/>
    <xf numFmtId="164" fontId="1" fillId="0" borderId="0" xfId="1" applyNumberFormat="1" applyFont="1" applyFill="1"/>
    <xf numFmtId="165" fontId="1" fillId="0" borderId="0" xfId="1" applyNumberFormat="1" applyFont="1" applyFill="1"/>
    <xf numFmtId="165" fontId="1" fillId="0" borderId="0" xfId="1" applyNumberFormat="1" applyFont="1" applyFill="1" applyBorder="1"/>
    <xf numFmtId="164" fontId="2" fillId="0" borderId="0" xfId="0" applyNumberFormat="1" applyFont="1"/>
    <xf numFmtId="164" fontId="0" fillId="0" borderId="0" xfId="0" applyNumberFormat="1"/>
    <xf numFmtId="165" fontId="1" fillId="0" borderId="0" xfId="6" applyNumberFormat="1" applyFont="1" applyFill="1" applyBorder="1" applyAlignment="1">
      <alignment horizontal="left" indent="1"/>
    </xf>
    <xf numFmtId="165" fontId="2" fillId="0" borderId="0" xfId="1" applyNumberFormat="1" applyFont="1" applyAlignment="1">
      <alignment horizontal="center"/>
    </xf>
    <xf numFmtId="165" fontId="2" fillId="0" borderId="3" xfId="1" applyNumberFormat="1" applyFont="1" applyBorder="1" applyAlignment="1">
      <alignment horizontal="center" vertical="center" wrapText="1"/>
    </xf>
    <xf numFmtId="165" fontId="2" fillId="0" borderId="0" xfId="1" applyNumberFormat="1" applyFont="1" applyBorder="1" applyAlignment="1">
      <alignment horizontal="center" vertical="center" wrapText="1"/>
    </xf>
    <xf numFmtId="165" fontId="2" fillId="0" borderId="0" xfId="1" applyNumberFormat="1" applyFont="1" applyBorder="1" applyAlignment="1">
      <alignment horizontal="center"/>
    </xf>
    <xf numFmtId="165" fontId="2" fillId="0" borderId="1" xfId="1" applyNumberFormat="1" applyFont="1" applyBorder="1" applyAlignment="1">
      <alignment horizontal="center" vertical="center" wrapText="1"/>
    </xf>
    <xf numFmtId="165" fontId="2" fillId="0" borderId="2" xfId="1" applyNumberFormat="1" applyFont="1" applyBorder="1" applyAlignment="1">
      <alignment horizontal="center"/>
    </xf>
    <xf numFmtId="164" fontId="2" fillId="0" borderId="0" xfId="1" applyNumberFormat="1" applyFont="1" applyAlignment="1">
      <alignment horizontal="center" vertical="center" wrapText="1"/>
    </xf>
    <xf numFmtId="166" fontId="2" fillId="0" borderId="3" xfId="1" applyNumberFormat="1" applyFont="1" applyBorder="1" applyAlignment="1">
      <alignment horizontal="center"/>
    </xf>
    <xf numFmtId="166" fontId="2" fillId="0" borderId="3" xfId="1" applyNumberFormat="1" applyFont="1" applyBorder="1" applyAlignment="1">
      <alignment horizontal="center" wrapText="1"/>
    </xf>
    <xf numFmtId="166" fontId="2" fillId="0" borderId="1" xfId="0" applyNumberFormat="1" applyFont="1" applyBorder="1" applyAlignment="1">
      <alignment horizontal="center" wrapText="1"/>
    </xf>
    <xf numFmtId="164" fontId="2" fillId="0" borderId="3" xfId="1" applyNumberFormat="1" applyFont="1" applyBorder="1" applyAlignment="1">
      <alignment horizontal="center" vertical="center"/>
    </xf>
    <xf numFmtId="164" fontId="2" fillId="0" borderId="0" xfId="1" applyNumberFormat="1" applyFont="1" applyBorder="1" applyAlignment="1">
      <alignment horizontal="center" vertical="center"/>
    </xf>
    <xf numFmtId="164" fontId="2" fillId="0" borderId="1" xfId="1" applyNumberFormat="1" applyFont="1" applyBorder="1" applyAlignment="1">
      <alignment horizontal="center" vertical="center"/>
    </xf>
    <xf numFmtId="166" fontId="0" fillId="0" borderId="1" xfId="0" applyNumberFormat="1" applyBorder="1"/>
    <xf numFmtId="166" fontId="2" fillId="0" borderId="2" xfId="1" applyNumberFormat="1" applyFont="1" applyBorder="1" applyAlignment="1">
      <alignment horizontal="center"/>
    </xf>
    <xf numFmtId="164"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165" fontId="2" fillId="0" borderId="2" xfId="1" applyNumberFormat="1" applyFont="1" applyBorder="1" applyAlignment="1">
      <alignment horizontal="center" vertical="center"/>
    </xf>
    <xf numFmtId="0" fontId="2" fillId="0" borderId="0" xfId="0" applyFont="1" applyAlignment="1">
      <alignment horizontal="center" vertical="center" wrapText="1"/>
    </xf>
    <xf numFmtId="165" fontId="8" fillId="0" borderId="3" xfId="1" applyNumberFormat="1" applyFont="1" applyBorder="1" applyAlignment="1">
      <alignment horizontal="center" wrapText="1"/>
    </xf>
    <xf numFmtId="165" fontId="8" fillId="0" borderId="0" xfId="1" applyNumberFormat="1" applyFont="1" applyBorder="1" applyAlignment="1">
      <alignment horizont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xf>
    <xf numFmtId="0" fontId="2" fillId="0" borderId="2" xfId="0" applyFont="1" applyBorder="1" applyAlignment="1">
      <alignment horizontal="center"/>
    </xf>
    <xf numFmtId="165" fontId="2" fillId="0" borderId="2" xfId="0" applyNumberFormat="1" applyFont="1" applyBorder="1" applyAlignment="1">
      <alignment horizontal="center" vertical="center" wrapText="1"/>
    </xf>
    <xf numFmtId="165" fontId="3" fillId="0" borderId="2" xfId="0" applyNumberFormat="1" applyFont="1" applyBorder="1" applyAlignment="1">
      <alignment horizontal="center" vertical="center"/>
    </xf>
    <xf numFmtId="165" fontId="2" fillId="0" borderId="2" xfId="1" applyNumberFormat="1" applyFont="1" applyBorder="1" applyAlignment="1">
      <alignment horizontal="center" vertical="center" wrapText="1"/>
    </xf>
    <xf numFmtId="164" fontId="1" fillId="0" borderId="0" xfId="1" applyNumberFormat="1" applyFont="1" applyBorder="1"/>
  </cellXfs>
  <cellStyles count="7">
    <cellStyle name="Millares" xfId="1" builtinId="3"/>
    <cellStyle name="Millares 2" xfId="2" xr:uid="{00000000-0005-0000-0000-000001000000}"/>
    <cellStyle name="Millares 3" xfId="3" xr:uid="{00000000-0005-0000-0000-000002000000}"/>
    <cellStyle name="Millares 4" xfId="4" xr:uid="{00000000-0005-0000-0000-000003000000}"/>
    <cellStyle name="Millares 5" xfId="5" xr:uid="{00000000-0005-0000-0000-000004000000}"/>
    <cellStyle name="Millares_05. Mercado Laboral" xfId="6" xr:uid="{00000000-0005-0000-0000-000005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a:extLst>
            <a:ext uri="{FF2B5EF4-FFF2-40B4-BE49-F238E27FC236}">
              <a16:creationId xmlns:a16="http://schemas.microsoft.com/office/drawing/2014/main" id="{00000000-0008-0000-0000-000003040000}"/>
            </a:ext>
          </a:extLst>
        </xdr:cNvPr>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INFANTIL</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E26"/>
  <sheetViews>
    <sheetView workbookViewId="0">
      <selection activeCell="J3" sqref="J3"/>
    </sheetView>
  </sheetViews>
  <sheetFormatPr baseColWidth="10" defaultRowHeight="11.25" x14ac:dyDescent="0.2"/>
  <cols>
    <col min="5" max="5" width="14.1640625" bestFit="1" customWidth="1"/>
    <col min="8" max="8" width="11" customWidth="1"/>
    <col min="9" max="9" width="13.83203125" customWidth="1"/>
    <col min="10" max="10" width="15.83203125" customWidth="1"/>
  </cols>
  <sheetData>
    <row r="26" spans="5:5" x14ac:dyDescent="0.2">
      <c r="E26" s="41"/>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3:O990"/>
  <sheetViews>
    <sheetView topLeftCell="A79" workbookViewId="0">
      <selection activeCell="R69" sqref="R69"/>
    </sheetView>
  </sheetViews>
  <sheetFormatPr baseColWidth="10" defaultColWidth="12" defaultRowHeight="11.25" x14ac:dyDescent="0.2"/>
  <cols>
    <col min="1" max="1" width="22.5" style="2" customWidth="1"/>
    <col min="2" max="2" width="11.83203125" style="2" customWidth="1"/>
    <col min="3" max="3" width="8.5" style="25" customWidth="1"/>
    <col min="4" max="4" width="11" style="2" customWidth="1"/>
    <col min="5" max="5" width="7.5" style="25" customWidth="1"/>
    <col min="6" max="6" width="12.1640625" style="2" bestFit="1" customWidth="1"/>
    <col min="7" max="7" width="7.1640625" style="28" bestFit="1" customWidth="1"/>
    <col min="8" max="8" width="13.1640625" style="3" bestFit="1" customWidth="1"/>
    <col min="9" max="9" width="7.1640625" style="28" bestFit="1" customWidth="1"/>
    <col min="10" max="10" width="10.33203125" style="3" customWidth="1"/>
    <col min="11" max="11" width="8.83203125" style="28" bestFit="1" customWidth="1"/>
    <col min="12" max="12" width="12.1640625" style="3" customWidth="1"/>
    <col min="13" max="13" width="8.83203125" style="28" bestFit="1" customWidth="1"/>
    <col min="14" max="14" width="10" style="3" hidden="1" customWidth="1"/>
    <col min="15" max="15" width="9.83203125" style="3" hidden="1" customWidth="1"/>
    <col min="16" max="16384" width="12" style="3"/>
  </cols>
  <sheetData>
    <row r="3" spans="1:15" x14ac:dyDescent="0.2">
      <c r="A3" s="156" t="s">
        <v>76</v>
      </c>
      <c r="B3" s="156"/>
      <c r="C3" s="156"/>
      <c r="D3" s="156"/>
      <c r="E3" s="156"/>
      <c r="F3" s="156"/>
      <c r="G3" s="156"/>
      <c r="H3" s="156"/>
      <c r="I3" s="156"/>
      <c r="J3" s="156"/>
      <c r="K3" s="156"/>
      <c r="L3" s="156"/>
      <c r="M3" s="156"/>
      <c r="N3" s="156"/>
      <c r="O3" s="156"/>
    </row>
    <row r="5" spans="1:15" x14ac:dyDescent="0.2">
      <c r="A5" s="157" t="s">
        <v>11</v>
      </c>
      <c r="B5" s="157" t="s">
        <v>0</v>
      </c>
      <c r="C5" s="157"/>
      <c r="D5" s="161" t="s">
        <v>9</v>
      </c>
      <c r="E5" s="161"/>
      <c r="F5" s="161"/>
      <c r="G5" s="161"/>
      <c r="H5" s="161"/>
      <c r="I5" s="161"/>
      <c r="J5" s="157" t="s">
        <v>6</v>
      </c>
      <c r="K5" s="157"/>
      <c r="L5" s="157" t="s">
        <v>10</v>
      </c>
      <c r="M5" s="157"/>
      <c r="N5" s="157"/>
      <c r="O5" s="157"/>
    </row>
    <row r="6" spans="1:15" x14ac:dyDescent="0.2">
      <c r="A6" s="158"/>
      <c r="B6" s="158"/>
      <c r="C6" s="158"/>
      <c r="D6" s="159" t="s">
        <v>0</v>
      </c>
      <c r="E6" s="159"/>
      <c r="F6" s="159" t="s">
        <v>4</v>
      </c>
      <c r="G6" s="159"/>
      <c r="H6" s="159" t="s">
        <v>5</v>
      </c>
      <c r="I6" s="159"/>
      <c r="J6" s="158"/>
      <c r="K6" s="158"/>
      <c r="L6" s="158"/>
      <c r="M6" s="158"/>
      <c r="N6" s="158"/>
      <c r="O6" s="158"/>
    </row>
    <row r="7" spans="1:15" x14ac:dyDescent="0.2">
      <c r="A7" s="160"/>
      <c r="B7" s="47" t="s">
        <v>3</v>
      </c>
      <c r="C7" s="48" t="s">
        <v>39</v>
      </c>
      <c r="D7" s="47" t="s">
        <v>3</v>
      </c>
      <c r="E7" s="48" t="s">
        <v>40</v>
      </c>
      <c r="F7" s="47" t="s">
        <v>3</v>
      </c>
      <c r="G7" s="48" t="s">
        <v>40</v>
      </c>
      <c r="H7" s="47" t="s">
        <v>3</v>
      </c>
      <c r="I7" s="48" t="s">
        <v>40</v>
      </c>
      <c r="J7" s="47" t="s">
        <v>3</v>
      </c>
      <c r="K7" s="48" t="s">
        <v>40</v>
      </c>
      <c r="L7" s="47" t="s">
        <v>3</v>
      </c>
      <c r="M7" s="48" t="s">
        <v>40</v>
      </c>
      <c r="N7" s="65"/>
      <c r="O7" s="26"/>
    </row>
    <row r="8" spans="1:15" x14ac:dyDescent="0.2">
      <c r="A8" s="9"/>
      <c r="B8" s="9"/>
      <c r="C8" s="27"/>
      <c r="D8" s="9"/>
      <c r="E8" s="27"/>
      <c r="F8" s="9"/>
      <c r="G8" s="27"/>
      <c r="H8" s="9"/>
      <c r="I8" s="27"/>
      <c r="J8" s="9"/>
      <c r="K8" s="27"/>
      <c r="L8" s="9"/>
      <c r="M8" s="27"/>
      <c r="N8" s="9"/>
      <c r="O8" s="27"/>
    </row>
    <row r="9" spans="1:15" s="13" customFormat="1" x14ac:dyDescent="0.2">
      <c r="A9" s="10" t="s">
        <v>33</v>
      </c>
      <c r="B9" s="4">
        <v>2472041.2014910299</v>
      </c>
      <c r="C9" s="42">
        <v>100</v>
      </c>
      <c r="D9" s="4">
        <f>+F9+H9</f>
        <v>404641.62258448621</v>
      </c>
      <c r="E9" s="42">
        <f>+D9/B9*100</f>
        <v>16.368724855411941</v>
      </c>
      <c r="F9" s="4">
        <v>172272.43455384858</v>
      </c>
      <c r="G9" s="42">
        <f>+F9/$B9*100</f>
        <v>6.9688334664463198</v>
      </c>
      <c r="H9" s="4">
        <v>232369.18803063763</v>
      </c>
      <c r="I9" s="42">
        <f>+H9/$B9*100</f>
        <v>9.3998913889656226</v>
      </c>
      <c r="J9" s="4">
        <v>1752759.3259707775</v>
      </c>
      <c r="K9" s="42">
        <f>+J9/$B9*100</f>
        <v>70.903321712987136</v>
      </c>
      <c r="L9" s="4">
        <v>314640.25293586636</v>
      </c>
      <c r="M9" s="42">
        <f>+L9/$B9*100</f>
        <v>12.727953431604973</v>
      </c>
      <c r="N9" s="10"/>
      <c r="O9" s="6"/>
    </row>
    <row r="10" spans="1:15" x14ac:dyDescent="0.2">
      <c r="A10" s="14" t="s">
        <v>7</v>
      </c>
      <c r="B10" s="4"/>
      <c r="C10" s="42"/>
      <c r="D10" s="4"/>
      <c r="E10" s="42"/>
      <c r="F10" s="4"/>
      <c r="G10" s="42"/>
      <c r="H10" s="4"/>
      <c r="I10" s="42"/>
      <c r="J10" s="4"/>
      <c r="K10" s="42"/>
      <c r="L10" s="4"/>
      <c r="M10" s="42"/>
      <c r="N10" s="4"/>
      <c r="O10" s="42"/>
    </row>
    <row r="11" spans="1:15" x14ac:dyDescent="0.2">
      <c r="A11" s="22" t="s">
        <v>22</v>
      </c>
      <c r="B11" s="11">
        <v>1274272.7772201807</v>
      </c>
      <c r="C11" s="12">
        <v>51.547392351373176</v>
      </c>
      <c r="D11" s="11">
        <f t="shared" ref="D11:D69" si="0">+F11+H11</f>
        <v>290415.13512509409</v>
      </c>
      <c r="E11" s="12">
        <f t="shared" ref="E11:E69" si="1">+D11/B11*100</f>
        <v>22.790656782187028</v>
      </c>
      <c r="F11" s="11">
        <v>106692.24613460114</v>
      </c>
      <c r="G11" s="148">
        <f>+F11/$B11*100</f>
        <v>8.3727949024658361</v>
      </c>
      <c r="H11" s="11">
        <v>183722.88899049297</v>
      </c>
      <c r="I11" s="148">
        <f t="shared" ref="G11:I37" si="2">+H11/$B11*100</f>
        <v>14.417861879721192</v>
      </c>
      <c r="J11" s="11">
        <v>868183.77120877476</v>
      </c>
      <c r="K11" s="148">
        <f t="shared" ref="K11" si="3">+J11/$B11*100</f>
        <v>68.131705136376937</v>
      </c>
      <c r="L11" s="11">
        <v>115673.87088627399</v>
      </c>
      <c r="M11" s="148">
        <f t="shared" ref="M11" si="4">+L11/$B11*100</f>
        <v>9.0776380814330757</v>
      </c>
      <c r="N11" s="11"/>
      <c r="O11" s="12"/>
    </row>
    <row r="12" spans="1:15" x14ac:dyDescent="0.2">
      <c r="A12" s="22" t="s">
        <v>23</v>
      </c>
      <c r="B12" s="11">
        <v>1197768.4242708075</v>
      </c>
      <c r="C12" s="12">
        <v>48.45260764862514</v>
      </c>
      <c r="D12" s="11">
        <f t="shared" si="0"/>
        <v>114226.48745939441</v>
      </c>
      <c r="E12" s="12">
        <f t="shared" si="1"/>
        <v>9.5366086753317649</v>
      </c>
      <c r="F12" s="11">
        <v>65580.188419248676</v>
      </c>
      <c r="G12" s="148">
        <f t="shared" si="2"/>
        <v>5.47519763339674</v>
      </c>
      <c r="H12" s="11">
        <v>48646.299040145735</v>
      </c>
      <c r="I12" s="148">
        <f t="shared" si="2"/>
        <v>4.0614110419350249</v>
      </c>
      <c r="J12" s="11">
        <v>884575.55476179894</v>
      </c>
      <c r="K12" s="148">
        <f t="shared" ref="K12" si="5">+J12/$B12*100</f>
        <v>73.851968113145233</v>
      </c>
      <c r="L12" s="11">
        <v>198966.38204958898</v>
      </c>
      <c r="M12" s="148">
        <f t="shared" ref="M12" si="6">+L12/$B12*100</f>
        <v>16.611423211520894</v>
      </c>
      <c r="N12" s="11"/>
      <c r="O12" s="12"/>
    </row>
    <row r="13" spans="1:15" x14ac:dyDescent="0.2">
      <c r="A13" s="18"/>
      <c r="B13" s="86"/>
      <c r="C13" s="67"/>
      <c r="D13" s="86"/>
      <c r="E13" s="67"/>
      <c r="F13" s="86"/>
      <c r="G13" s="148"/>
      <c r="H13" s="86"/>
      <c r="I13" s="148"/>
      <c r="J13" s="86"/>
      <c r="K13" s="148"/>
      <c r="L13" s="86"/>
      <c r="M13" s="148"/>
      <c r="N13" s="86"/>
      <c r="O13" s="67"/>
    </row>
    <row r="14" spans="1:15" x14ac:dyDescent="0.2">
      <c r="A14" s="14" t="s">
        <v>8</v>
      </c>
      <c r="B14" s="4"/>
      <c r="C14" s="42"/>
      <c r="D14" s="4"/>
      <c r="E14" s="42"/>
      <c r="F14" s="4"/>
      <c r="G14" s="148"/>
      <c r="H14" s="4"/>
      <c r="I14" s="148"/>
      <c r="J14" s="4"/>
      <c r="K14" s="148"/>
      <c r="L14" s="4"/>
      <c r="M14" s="148"/>
      <c r="N14" s="4"/>
      <c r="O14" s="42"/>
    </row>
    <row r="15" spans="1:15" x14ac:dyDescent="0.2">
      <c r="A15" s="22" t="s">
        <v>46</v>
      </c>
      <c r="B15" s="86">
        <v>961145.44177438866</v>
      </c>
      <c r="C15" s="67">
        <v>38.880640063550182</v>
      </c>
      <c r="D15" s="86">
        <f t="shared" si="0"/>
        <v>27553.503493409804</v>
      </c>
      <c r="E15" s="67">
        <f t="shared" si="1"/>
        <v>2.8667361146241057</v>
      </c>
      <c r="F15" s="86">
        <v>24734.47494469336</v>
      </c>
      <c r="G15" s="148">
        <f t="shared" si="2"/>
        <v>2.5734372624220723</v>
      </c>
      <c r="H15" s="86">
        <v>2819.0285487164451</v>
      </c>
      <c r="I15" s="148">
        <f t="shared" si="2"/>
        <v>0.29329885220203339</v>
      </c>
      <c r="J15" s="86">
        <v>841352.86966876779</v>
      </c>
      <c r="K15" s="148">
        <f t="shared" ref="K15" si="7">+J15/$B15*100</f>
        <v>87.536478154183456</v>
      </c>
      <c r="L15" s="86">
        <v>92239.068612226576</v>
      </c>
      <c r="M15" s="148">
        <f t="shared" ref="M15" si="8">+L15/$B15*100</f>
        <v>9.5967857311940534</v>
      </c>
      <c r="N15" s="86"/>
      <c r="O15" s="67"/>
    </row>
    <row r="16" spans="1:15" x14ac:dyDescent="0.2">
      <c r="A16" s="22" t="s">
        <v>47</v>
      </c>
      <c r="B16" s="86">
        <v>932757.5192946092</v>
      </c>
      <c r="C16" s="67">
        <v>37.732280462478116</v>
      </c>
      <c r="D16" s="86">
        <f t="shared" si="0"/>
        <v>172400.77103028656</v>
      </c>
      <c r="E16" s="67">
        <f t="shared" si="1"/>
        <v>18.482914097617069</v>
      </c>
      <c r="F16" s="86">
        <v>92326.989093213881</v>
      </c>
      <c r="G16" s="148">
        <f t="shared" si="2"/>
        <v>9.8982840859900509</v>
      </c>
      <c r="H16" s="86">
        <v>80073.781937072694</v>
      </c>
      <c r="I16" s="148">
        <f t="shared" si="2"/>
        <v>8.5846300116270182</v>
      </c>
      <c r="J16" s="86">
        <v>663700.26196986192</v>
      </c>
      <c r="K16" s="148">
        <f t="shared" ref="K16" si="9">+J16/$B16*100</f>
        <v>71.15464075505713</v>
      </c>
      <c r="L16" s="86">
        <v>96656.486294490256</v>
      </c>
      <c r="M16" s="148">
        <f t="shared" ref="M16" si="10">+L16/$B16*100</f>
        <v>10.362445147328964</v>
      </c>
      <c r="N16" s="86"/>
      <c r="O16" s="67"/>
    </row>
    <row r="17" spans="1:15" x14ac:dyDescent="0.2">
      <c r="A17" s="22" t="s">
        <v>48</v>
      </c>
      <c r="B17" s="86">
        <v>578138.2404219259</v>
      </c>
      <c r="C17" s="67">
        <v>23.387079473967407</v>
      </c>
      <c r="D17" s="86">
        <f t="shared" si="0"/>
        <v>204687.34806079295</v>
      </c>
      <c r="E17" s="67">
        <f t="shared" si="1"/>
        <v>35.404568276163829</v>
      </c>
      <c r="F17" s="86">
        <v>55210.970515942849</v>
      </c>
      <c r="G17" s="148">
        <f t="shared" si="2"/>
        <v>9.5497869982877841</v>
      </c>
      <c r="H17" s="86">
        <v>149476.37754485011</v>
      </c>
      <c r="I17" s="148">
        <f t="shared" si="2"/>
        <v>25.85478127787605</v>
      </c>
      <c r="J17" s="86">
        <v>247706.19433197618</v>
      </c>
      <c r="K17" s="148">
        <f t="shared" ref="K17" si="11">+J17/$B17*100</f>
        <v>42.845495594825202</v>
      </c>
      <c r="L17" s="86">
        <v>125744.69802914737</v>
      </c>
      <c r="M17" s="148">
        <f t="shared" ref="M17" si="12">+L17/$B17*100</f>
        <v>21.749936129009345</v>
      </c>
      <c r="N17" s="86"/>
      <c r="O17" s="67"/>
    </row>
    <row r="18" spans="1:15" x14ac:dyDescent="0.2">
      <c r="A18" s="22"/>
      <c r="B18" s="86"/>
      <c r="C18" s="135"/>
      <c r="D18" s="86"/>
      <c r="E18" s="135"/>
      <c r="F18" s="86"/>
      <c r="G18" s="148"/>
      <c r="H18" s="86"/>
      <c r="I18" s="148"/>
      <c r="J18" s="86"/>
      <c r="K18" s="148"/>
      <c r="L18" s="86"/>
      <c r="M18" s="148"/>
      <c r="N18" s="86"/>
      <c r="O18" s="135"/>
    </row>
    <row r="19" spans="1:15" x14ac:dyDescent="0.2">
      <c r="A19" s="17" t="s">
        <v>34</v>
      </c>
      <c r="B19" s="4">
        <f>+B21+B22</f>
        <v>1214238.1305170958</v>
      </c>
      <c r="C19" s="42">
        <f t="shared" ref="C19:O19" si="13">+C21+C22</f>
        <v>99.999999999999147</v>
      </c>
      <c r="D19" s="4">
        <f t="shared" si="13"/>
        <v>127880.00014389609</v>
      </c>
      <c r="E19" s="42">
        <f>+D19/B19*100</f>
        <v>10.531706831627588</v>
      </c>
      <c r="F19" s="4">
        <f t="shared" si="13"/>
        <v>64461.622341729832</v>
      </c>
      <c r="G19" s="42">
        <f>+F19/B19*100</f>
        <v>5.3088122273246503</v>
      </c>
      <c r="H19" s="4">
        <f t="shared" si="13"/>
        <v>63418.377802166244</v>
      </c>
      <c r="I19" s="42">
        <f>+H19/B19*100</f>
        <v>5.2228946043029367</v>
      </c>
      <c r="J19" s="4">
        <f t="shared" si="13"/>
        <v>953598.59661185998</v>
      </c>
      <c r="K19" s="42">
        <f>+J19/B19*100</f>
        <v>78.534726644250597</v>
      </c>
      <c r="L19" s="4">
        <f t="shared" si="13"/>
        <v>132759.53376133461</v>
      </c>
      <c r="M19" s="42">
        <f>+L19/B19*100</f>
        <v>10.933566524121392</v>
      </c>
      <c r="N19" s="4">
        <f t="shared" si="13"/>
        <v>0</v>
      </c>
      <c r="O19" s="4">
        <f t="shared" si="13"/>
        <v>0</v>
      </c>
    </row>
    <row r="20" spans="1:15" x14ac:dyDescent="0.2">
      <c r="A20" s="14" t="s">
        <v>7</v>
      </c>
      <c r="B20" s="4"/>
      <c r="C20" s="42"/>
      <c r="D20" s="4"/>
      <c r="E20" s="42"/>
      <c r="F20" s="4"/>
      <c r="G20" s="148"/>
      <c r="H20" s="4"/>
      <c r="I20" s="148"/>
      <c r="J20" s="4"/>
      <c r="K20" s="148"/>
      <c r="L20" s="4"/>
      <c r="M20" s="148"/>
      <c r="N20" s="4"/>
      <c r="O20" s="42"/>
    </row>
    <row r="21" spans="1:15" x14ac:dyDescent="0.2">
      <c r="A21" s="22" t="s">
        <v>22</v>
      </c>
      <c r="B21" s="86">
        <v>620327.23952461488</v>
      </c>
      <c r="C21" s="67">
        <v>51.087774624606531</v>
      </c>
      <c r="D21" s="86">
        <f t="shared" si="0"/>
        <v>82920.88203837708</v>
      </c>
      <c r="E21" s="67">
        <f t="shared" si="1"/>
        <v>13.367280486009795</v>
      </c>
      <c r="F21" s="86">
        <v>33915.330066796792</v>
      </c>
      <c r="G21" s="148">
        <f t="shared" si="2"/>
        <v>5.4673288396601221</v>
      </c>
      <c r="H21" s="86">
        <v>49005.55197158028</v>
      </c>
      <c r="I21" s="148">
        <f t="shared" si="2"/>
        <v>7.8999516463496704</v>
      </c>
      <c r="J21" s="86">
        <v>478654.87146010064</v>
      </c>
      <c r="K21" s="148">
        <f t="shared" ref="K21" si="14">+J21/$B21*100</f>
        <v>77.161672253328064</v>
      </c>
      <c r="L21" s="86">
        <v>58751.486026134487</v>
      </c>
      <c r="M21" s="148">
        <f t="shared" ref="M21" si="15">+L21/$B21*100</f>
        <v>9.4710472606617184</v>
      </c>
      <c r="N21" s="86"/>
      <c r="O21" s="67"/>
    </row>
    <row r="22" spans="1:15" x14ac:dyDescent="0.2">
      <c r="A22" s="22" t="s">
        <v>23</v>
      </c>
      <c r="B22" s="86">
        <v>593910.89099248091</v>
      </c>
      <c r="C22" s="67">
        <v>48.912225375392609</v>
      </c>
      <c r="D22" s="86">
        <f t="shared" si="0"/>
        <v>44959.118105519003</v>
      </c>
      <c r="E22" s="67">
        <f t="shared" si="1"/>
        <v>7.5700107183399341</v>
      </c>
      <c r="F22" s="86">
        <v>30546.292274933036</v>
      </c>
      <c r="G22" s="148">
        <f t="shared" si="2"/>
        <v>5.1432450117032387</v>
      </c>
      <c r="H22" s="86">
        <v>14412.825830585967</v>
      </c>
      <c r="I22" s="148">
        <f t="shared" si="2"/>
        <v>2.4267657066366946</v>
      </c>
      <c r="J22" s="86">
        <v>474943.72515175928</v>
      </c>
      <c r="K22" s="148">
        <f t="shared" ref="K22" si="16">+J22/$B22*100</f>
        <v>79.96885262671033</v>
      </c>
      <c r="L22" s="86">
        <v>74008.047735200133</v>
      </c>
      <c r="M22" s="148">
        <f t="shared" ref="M22" si="17">+L22/$B22*100</f>
        <v>12.461136654949319</v>
      </c>
      <c r="N22" s="86"/>
      <c r="O22" s="67"/>
    </row>
    <row r="23" spans="1:15" x14ac:dyDescent="0.2">
      <c r="A23" s="66"/>
      <c r="B23" s="86"/>
      <c r="C23" s="67"/>
      <c r="D23" s="86"/>
      <c r="E23" s="67"/>
      <c r="F23" s="86"/>
      <c r="G23" s="148"/>
      <c r="H23" s="86"/>
      <c r="I23" s="148"/>
      <c r="J23" s="86"/>
      <c r="K23" s="148"/>
      <c r="L23" s="86"/>
      <c r="M23" s="148"/>
      <c r="N23" s="86"/>
      <c r="O23" s="67"/>
    </row>
    <row r="24" spans="1:15" x14ac:dyDescent="0.2">
      <c r="A24" s="14" t="s">
        <v>8</v>
      </c>
      <c r="B24" s="4"/>
      <c r="C24" s="42"/>
      <c r="D24" s="4"/>
      <c r="E24" s="42"/>
      <c r="F24" s="4"/>
      <c r="G24" s="148"/>
      <c r="H24" s="4"/>
      <c r="I24" s="148"/>
      <c r="J24" s="4"/>
      <c r="K24" s="148"/>
      <c r="L24" s="4"/>
      <c r="M24" s="148"/>
      <c r="N24" s="4"/>
      <c r="O24" s="42"/>
    </row>
    <row r="25" spans="1:15" x14ac:dyDescent="0.2">
      <c r="A25" s="22" t="s">
        <v>46</v>
      </c>
      <c r="B25" s="86">
        <v>477997.84415677708</v>
      </c>
      <c r="C25" s="67">
        <v>39.36607096609729</v>
      </c>
      <c r="D25" s="86">
        <f t="shared" si="0"/>
        <v>9143.7759940242449</v>
      </c>
      <c r="E25" s="67">
        <f t="shared" si="1"/>
        <v>1.9129324757007076</v>
      </c>
      <c r="F25" s="86">
        <v>8356.5902796881455</v>
      </c>
      <c r="G25" s="148">
        <f t="shared" si="2"/>
        <v>1.7482485291183223</v>
      </c>
      <c r="H25" s="86">
        <v>787.18571433609952</v>
      </c>
      <c r="I25" s="148">
        <f t="shared" si="2"/>
        <v>0.16468394658238517</v>
      </c>
      <c r="J25" s="86">
        <v>421900.46635921573</v>
      </c>
      <c r="K25" s="148">
        <f t="shared" ref="K25" si="18">+J25/$B25*100</f>
        <v>88.264093973787439</v>
      </c>
      <c r="L25" s="86">
        <v>46953.601803537749</v>
      </c>
      <c r="M25" s="148">
        <f t="shared" ref="M25" si="19">+L25/$B25*100</f>
        <v>9.8229735505119926</v>
      </c>
      <c r="N25" s="86"/>
      <c r="O25" s="67"/>
    </row>
    <row r="26" spans="1:15" x14ac:dyDescent="0.2">
      <c r="A26" s="22" t="s">
        <v>47</v>
      </c>
      <c r="B26" s="86">
        <v>447208.65287272364</v>
      </c>
      <c r="C26" s="67">
        <v>36.830391142655962</v>
      </c>
      <c r="D26" s="86">
        <f t="shared" si="0"/>
        <v>49043.282585407898</v>
      </c>
      <c r="E26" s="67">
        <f t="shared" si="1"/>
        <v>10.966532572741992</v>
      </c>
      <c r="F26" s="86">
        <v>29986.356674726507</v>
      </c>
      <c r="G26" s="148">
        <f t="shared" si="2"/>
        <v>6.7052272987349104</v>
      </c>
      <c r="H26" s="86">
        <v>19056.925910681392</v>
      </c>
      <c r="I26" s="148">
        <f t="shared" si="2"/>
        <v>4.2613052740070811</v>
      </c>
      <c r="J26" s="86">
        <v>359508.76126513747</v>
      </c>
      <c r="K26" s="148">
        <f t="shared" ref="K26" si="20">+J26/$B26*100</f>
        <v>80.389491338275661</v>
      </c>
      <c r="L26" s="86">
        <v>38656.609022179087</v>
      </c>
      <c r="M26" s="148">
        <f t="shared" ref="M26" si="21">+L26/$B26*100</f>
        <v>8.643976088982523</v>
      </c>
      <c r="N26" s="86"/>
      <c r="O26" s="67"/>
    </row>
    <row r="27" spans="1:15" x14ac:dyDescent="0.2">
      <c r="A27" s="22" t="s">
        <v>48</v>
      </c>
      <c r="B27" s="86">
        <v>289031.63348758873</v>
      </c>
      <c r="C27" s="67">
        <v>23.803537891245362</v>
      </c>
      <c r="D27" s="86">
        <f t="shared" si="0"/>
        <v>69692.941564463923</v>
      </c>
      <c r="E27" s="67">
        <f>+D27/B27*100</f>
        <v>24.112565369927442</v>
      </c>
      <c r="F27" s="86">
        <v>26118.675387315176</v>
      </c>
      <c r="G27" s="148">
        <f t="shared" si="2"/>
        <v>9.036614806536992</v>
      </c>
      <c r="H27" s="86">
        <v>43574.266177148755</v>
      </c>
      <c r="I27" s="148">
        <f t="shared" si="2"/>
        <v>15.07595056339045</v>
      </c>
      <c r="J27" s="86">
        <v>172189.36898750844</v>
      </c>
      <c r="K27" s="148">
        <f t="shared" ref="K27" si="22">+J27/$B27*100</f>
        <v>59.574575595685587</v>
      </c>
      <c r="L27" s="86">
        <v>47149.322935617762</v>
      </c>
      <c r="M27" s="148">
        <f t="shared" ref="M27:M29" si="23">+L27/$B27*100</f>
        <v>16.312859034387458</v>
      </c>
      <c r="N27" s="86"/>
      <c r="O27" s="67"/>
    </row>
    <row r="28" spans="1:15" x14ac:dyDescent="0.2">
      <c r="A28" s="22"/>
      <c r="B28" s="86"/>
      <c r="C28" s="135"/>
      <c r="D28" s="86"/>
      <c r="E28" s="67"/>
      <c r="F28" s="86"/>
      <c r="G28" s="148"/>
      <c r="H28" s="86"/>
      <c r="I28" s="148"/>
      <c r="J28" s="86"/>
      <c r="K28" s="148"/>
      <c r="L28" s="86"/>
      <c r="M28" s="148"/>
      <c r="N28" s="86"/>
      <c r="O28" s="135"/>
    </row>
    <row r="29" spans="1:15" x14ac:dyDescent="0.2">
      <c r="A29" s="10" t="s">
        <v>35</v>
      </c>
      <c r="B29" s="4">
        <f>+B31+B32</f>
        <v>1257803.0709739039</v>
      </c>
      <c r="C29" s="42">
        <f t="shared" ref="C29:L29" si="24">+C31+C32</f>
        <v>99.999999999999488</v>
      </c>
      <c r="D29" s="4">
        <f t="shared" si="24"/>
        <v>276761.62244059425</v>
      </c>
      <c r="E29" s="42">
        <f>+D29/B29*100</f>
        <v>22.003573439067896</v>
      </c>
      <c r="F29" s="4">
        <f t="shared" si="24"/>
        <v>107810.81221212061</v>
      </c>
      <c r="G29" s="42">
        <f>+F29/$B29*100</f>
        <v>8.5713586411141307</v>
      </c>
      <c r="H29" s="4">
        <f t="shared" si="24"/>
        <v>168950.81022847362</v>
      </c>
      <c r="I29" s="42">
        <f>+H29/$B29*100</f>
        <v>13.432214797953765</v>
      </c>
      <c r="J29" s="4">
        <f t="shared" si="24"/>
        <v>799160.72935878742</v>
      </c>
      <c r="K29" s="42">
        <f>+J29/$B29*100</f>
        <v>63.536236140686597</v>
      </c>
      <c r="L29" s="4">
        <f t="shared" si="24"/>
        <v>181880.71917453047</v>
      </c>
      <c r="M29" s="42">
        <f t="shared" si="23"/>
        <v>14.46019042024616</v>
      </c>
      <c r="N29" s="4"/>
      <c r="O29" s="67"/>
    </row>
    <row r="30" spans="1:15" x14ac:dyDescent="0.2">
      <c r="A30" s="14" t="s">
        <v>7</v>
      </c>
      <c r="B30" s="4"/>
      <c r="C30" s="42"/>
      <c r="D30" s="4"/>
      <c r="E30" s="67"/>
      <c r="F30" s="4"/>
      <c r="G30" s="148"/>
      <c r="H30" s="4"/>
      <c r="I30" s="148"/>
      <c r="J30" s="4"/>
      <c r="K30" s="148"/>
      <c r="L30" s="4"/>
      <c r="M30" s="148"/>
      <c r="N30" s="4"/>
      <c r="O30" s="67"/>
    </row>
    <row r="31" spans="1:15" x14ac:dyDescent="0.2">
      <c r="A31" s="22" t="s">
        <v>22</v>
      </c>
      <c r="B31" s="86">
        <v>653945.53769556107</v>
      </c>
      <c r="C31" s="67">
        <v>51.991090877939619</v>
      </c>
      <c r="D31" s="86">
        <f t="shared" si="0"/>
        <v>207494.25308671879</v>
      </c>
      <c r="E31" s="67">
        <f t="shared" si="1"/>
        <v>31.729592317107606</v>
      </c>
      <c r="F31" s="86">
        <v>72776.916067804952</v>
      </c>
      <c r="G31" s="148">
        <f t="shared" si="2"/>
        <v>11.128895584219988</v>
      </c>
      <c r="H31" s="86">
        <v>134717.33701891385</v>
      </c>
      <c r="I31" s="148">
        <f t="shared" si="2"/>
        <v>20.600696732887624</v>
      </c>
      <c r="J31" s="86">
        <v>389528.89974870818</v>
      </c>
      <c r="K31" s="148">
        <f t="shared" ref="K31" si="25">+J31/$B31*100</f>
        <v>59.565954241597737</v>
      </c>
      <c r="L31" s="86">
        <v>56922.384860140286</v>
      </c>
      <c r="M31" s="148">
        <f t="shared" ref="M31" si="26">+L31/$B31*100</f>
        <v>8.7044534412956018</v>
      </c>
      <c r="N31" s="86"/>
      <c r="O31" s="67"/>
    </row>
    <row r="32" spans="1:15" x14ac:dyDescent="0.2">
      <c r="A32" s="22" t="s">
        <v>23</v>
      </c>
      <c r="B32" s="86">
        <v>603857.53327834292</v>
      </c>
      <c r="C32" s="67">
        <v>48.008909122059876</v>
      </c>
      <c r="D32" s="86">
        <f t="shared" si="0"/>
        <v>69267.369353875431</v>
      </c>
      <c r="E32" s="67">
        <f t="shared" si="1"/>
        <v>11.470813153199041</v>
      </c>
      <c r="F32" s="86">
        <v>35033.896144315659</v>
      </c>
      <c r="G32" s="148">
        <f t="shared" si="2"/>
        <v>5.801682385929114</v>
      </c>
      <c r="H32" s="86">
        <v>34233.473209559765</v>
      </c>
      <c r="I32" s="148">
        <f t="shared" si="2"/>
        <v>5.6691307672699249</v>
      </c>
      <c r="J32" s="86">
        <v>409631.82961007929</v>
      </c>
      <c r="K32" s="148">
        <f t="shared" ref="K32" si="27">+J32/$B32*100</f>
        <v>67.835839918430409</v>
      </c>
      <c r="L32" s="86">
        <v>124958.3343143902</v>
      </c>
      <c r="M32" s="148">
        <f t="shared" ref="M32" si="28">+L32/$B32*100</f>
        <v>20.69334692837089</v>
      </c>
      <c r="N32" s="86"/>
      <c r="O32" s="67"/>
    </row>
    <row r="33" spans="1:15" x14ac:dyDescent="0.2">
      <c r="A33" s="9"/>
      <c r="B33" s="86"/>
      <c r="C33" s="67"/>
      <c r="D33" s="86"/>
      <c r="E33" s="67"/>
      <c r="F33" s="86"/>
      <c r="G33" s="148"/>
      <c r="H33" s="86"/>
      <c r="I33" s="148"/>
      <c r="J33" s="86"/>
      <c r="K33" s="148"/>
      <c r="L33" s="86"/>
      <c r="M33" s="148"/>
      <c r="N33" s="86"/>
      <c r="O33" s="67"/>
    </row>
    <row r="34" spans="1:15" x14ac:dyDescent="0.2">
      <c r="A34" s="14" t="s">
        <v>8</v>
      </c>
      <c r="B34" s="4"/>
      <c r="C34" s="42"/>
      <c r="D34" s="4"/>
      <c r="E34" s="42"/>
      <c r="F34" s="4"/>
      <c r="G34" s="148"/>
      <c r="H34" s="4"/>
      <c r="I34" s="148"/>
      <c r="J34" s="4"/>
      <c r="K34" s="148"/>
      <c r="L34" s="4"/>
      <c r="M34" s="148"/>
      <c r="N34" s="44"/>
      <c r="O34" s="45"/>
    </row>
    <row r="35" spans="1:15" x14ac:dyDescent="0.2">
      <c r="A35" s="22" t="s">
        <v>46</v>
      </c>
      <c r="B35" s="11">
        <v>483147.59761766333</v>
      </c>
      <c r="C35" s="12">
        <v>38.412022419659436</v>
      </c>
      <c r="D35" s="11">
        <f t="shared" si="0"/>
        <v>18409.727499385557</v>
      </c>
      <c r="E35" s="12">
        <f t="shared" si="1"/>
        <v>3.8103733911048052</v>
      </c>
      <c r="F35" s="11">
        <v>16377.884665005213</v>
      </c>
      <c r="G35" s="148">
        <f t="shared" si="2"/>
        <v>3.3898305084745091</v>
      </c>
      <c r="H35" s="11">
        <v>2031.842834380345</v>
      </c>
      <c r="I35" s="148">
        <f t="shared" si="2"/>
        <v>0.42054288263029604</v>
      </c>
      <c r="J35" s="11">
        <v>419452.40330958465</v>
      </c>
      <c r="K35" s="148">
        <f t="shared" ref="K35" si="29">+J35/$B35*100</f>
        <v>86.816617815725209</v>
      </c>
      <c r="L35" s="86">
        <v>45285.46680868922</v>
      </c>
      <c r="M35" s="148">
        <f t="shared" ref="M35" si="30">+L35/$B35*100</f>
        <v>9.3730087931691788</v>
      </c>
      <c r="N35" s="11"/>
      <c r="O35" s="12"/>
    </row>
    <row r="36" spans="1:15" x14ac:dyDescent="0.2">
      <c r="A36" s="22" t="s">
        <v>47</v>
      </c>
      <c r="B36" s="11">
        <v>485548.86642193113</v>
      </c>
      <c r="C36" s="12">
        <v>38.602932178085169</v>
      </c>
      <c r="D36" s="11">
        <f t="shared" si="0"/>
        <v>123357.48844487948</v>
      </c>
      <c r="E36" s="12">
        <f t="shared" si="1"/>
        <v>25.405782399187927</v>
      </c>
      <c r="F36" s="11">
        <v>62340.632418487883</v>
      </c>
      <c r="G36" s="148">
        <f t="shared" si="2"/>
        <v>12.839208724321328</v>
      </c>
      <c r="H36" s="11">
        <v>61016.856026391601</v>
      </c>
      <c r="I36" s="148">
        <f t="shared" si="2"/>
        <v>12.566573674866602</v>
      </c>
      <c r="J36" s="11">
        <v>304191.50070472888</v>
      </c>
      <c r="K36" s="148">
        <f t="shared" ref="K36" si="31">+J36/$B36*100</f>
        <v>62.64899822470047</v>
      </c>
      <c r="L36" s="11">
        <v>57999.877272311678</v>
      </c>
      <c r="M36" s="148">
        <f t="shared" ref="M36" si="32">+L36/$B36*100</f>
        <v>11.945219376109319</v>
      </c>
      <c r="N36" s="11"/>
      <c r="O36" s="12"/>
    </row>
    <row r="37" spans="1:15" x14ac:dyDescent="0.2">
      <c r="A37" s="22" t="s">
        <v>48</v>
      </c>
      <c r="B37" s="11">
        <v>289106.60693432827</v>
      </c>
      <c r="C37" s="12">
        <v>22.985045402256375</v>
      </c>
      <c r="D37" s="11">
        <f t="shared" si="0"/>
        <v>134994.40649632987</v>
      </c>
      <c r="E37" s="12">
        <f t="shared" si="1"/>
        <v>46.693642849536957</v>
      </c>
      <c r="F37" s="11">
        <v>29092.29512862768</v>
      </c>
      <c r="G37" s="148">
        <f t="shared" si="2"/>
        <v>10.062826110105506</v>
      </c>
      <c r="H37" s="11">
        <v>105902.11136770221</v>
      </c>
      <c r="I37" s="148">
        <f t="shared" si="2"/>
        <v>36.630816739431452</v>
      </c>
      <c r="J37" s="11">
        <v>75516.825344469326</v>
      </c>
      <c r="K37" s="148">
        <f t="shared" ref="K37" si="33">+J37/$B37*100</f>
        <v>26.120753913321419</v>
      </c>
      <c r="L37" s="11">
        <v>78595.375093530383</v>
      </c>
      <c r="M37" s="148">
        <f t="shared" ref="M37" si="34">+L37/$B37*100</f>
        <v>27.185603237142082</v>
      </c>
      <c r="N37" s="11"/>
      <c r="O37" s="12"/>
    </row>
    <row r="38" spans="1:15" x14ac:dyDescent="0.2">
      <c r="A38" s="94"/>
      <c r="B38" s="95"/>
      <c r="C38" s="96"/>
      <c r="D38" s="95"/>
      <c r="E38" s="96"/>
      <c r="F38" s="95"/>
      <c r="G38" s="96"/>
      <c r="H38" s="95"/>
      <c r="I38" s="96"/>
      <c r="J38" s="95"/>
      <c r="K38" s="96"/>
      <c r="L38" s="95"/>
      <c r="M38" s="96"/>
      <c r="N38" s="13"/>
    </row>
    <row r="39" spans="1:15" x14ac:dyDescent="0.2">
      <c r="A39" s="59" t="s">
        <v>145</v>
      </c>
      <c r="B39" s="9"/>
      <c r="C39" s="27"/>
      <c r="D39" s="9"/>
      <c r="E39" s="27"/>
      <c r="F39" s="9"/>
      <c r="G39" s="27"/>
      <c r="H39" s="9"/>
      <c r="I39" s="27"/>
      <c r="J39" s="9"/>
      <c r="K39" s="27"/>
      <c r="L39" s="9"/>
      <c r="M39" s="27"/>
      <c r="N39" s="13"/>
    </row>
    <row r="40" spans="1:15" x14ac:dyDescent="0.2">
      <c r="A40" s="60" t="s">
        <v>93</v>
      </c>
      <c r="B40" s="3"/>
      <c r="C40" s="28"/>
      <c r="D40" s="3"/>
      <c r="E40" s="28"/>
      <c r="F40" s="3"/>
      <c r="N40" s="13"/>
    </row>
    <row r="41" spans="1:15" x14ac:dyDescent="0.2">
      <c r="A41" s="60" t="s">
        <v>94</v>
      </c>
      <c r="B41" s="3"/>
      <c r="C41" s="28"/>
      <c r="D41" s="3"/>
      <c r="E41" s="28"/>
      <c r="F41" s="9"/>
      <c r="N41" s="13"/>
    </row>
    <row r="42" spans="1:15" x14ac:dyDescent="0.2">
      <c r="A42" s="60"/>
      <c r="B42" s="3"/>
      <c r="C42" s="28"/>
      <c r="D42" s="3"/>
      <c r="E42" s="28"/>
      <c r="F42" s="9"/>
      <c r="N42" s="13"/>
    </row>
    <row r="43" spans="1:15" x14ac:dyDescent="0.2">
      <c r="A43" s="60"/>
      <c r="B43" s="3"/>
      <c r="C43" s="28"/>
      <c r="D43" s="3"/>
      <c r="E43" s="28"/>
      <c r="F43" s="9"/>
      <c r="N43" s="13"/>
    </row>
    <row r="44" spans="1:15" x14ac:dyDescent="0.2">
      <c r="A44" s="4"/>
      <c r="B44" s="3"/>
      <c r="C44" s="28"/>
      <c r="D44" s="3"/>
      <c r="E44" s="28"/>
      <c r="F44" s="13"/>
      <c r="N44" s="13"/>
    </row>
    <row r="45" spans="1:15" x14ac:dyDescent="0.2">
      <c r="A45" s="156" t="s">
        <v>76</v>
      </c>
      <c r="B45" s="156"/>
      <c r="C45" s="156"/>
      <c r="D45" s="156"/>
      <c r="E45" s="156"/>
      <c r="F45" s="156"/>
      <c r="G45" s="156"/>
      <c r="H45" s="156"/>
      <c r="I45" s="156"/>
      <c r="J45" s="156"/>
      <c r="K45" s="156"/>
      <c r="L45" s="156"/>
      <c r="M45" s="156"/>
      <c r="N45" s="156"/>
      <c r="O45" s="156"/>
    </row>
    <row r="46" spans="1:15" x14ac:dyDescent="0.2">
      <c r="A46" s="9" t="s">
        <v>95</v>
      </c>
      <c r="B46" s="9"/>
      <c r="C46" s="27"/>
      <c r="D46" s="9"/>
      <c r="E46" s="27"/>
      <c r="F46" s="9"/>
      <c r="N46" s="13"/>
    </row>
    <row r="47" spans="1:15" ht="11.25" customHeight="1" x14ac:dyDescent="0.2">
      <c r="A47" s="157" t="s">
        <v>11</v>
      </c>
      <c r="B47" s="157" t="s">
        <v>0</v>
      </c>
      <c r="C47" s="157"/>
      <c r="D47" s="161" t="s">
        <v>9</v>
      </c>
      <c r="E47" s="161"/>
      <c r="F47" s="161"/>
      <c r="G47" s="161"/>
      <c r="H47" s="161"/>
      <c r="I47" s="161"/>
      <c r="J47" s="157" t="s">
        <v>6</v>
      </c>
      <c r="K47" s="157"/>
      <c r="L47" s="157" t="s">
        <v>10</v>
      </c>
      <c r="M47" s="157"/>
      <c r="N47" s="157"/>
      <c r="O47" s="157"/>
    </row>
    <row r="48" spans="1:15" ht="11.25" customHeight="1" x14ac:dyDescent="0.2">
      <c r="A48" s="158"/>
      <c r="B48" s="158"/>
      <c r="C48" s="158"/>
      <c r="D48" s="159" t="s">
        <v>0</v>
      </c>
      <c r="E48" s="159"/>
      <c r="F48" s="159" t="s">
        <v>4</v>
      </c>
      <c r="G48" s="159"/>
      <c r="H48" s="159" t="s">
        <v>5</v>
      </c>
      <c r="I48" s="159"/>
      <c r="J48" s="158"/>
      <c r="K48" s="158"/>
      <c r="L48" s="158"/>
      <c r="M48" s="158"/>
      <c r="N48" s="158"/>
      <c r="O48" s="158"/>
    </row>
    <row r="49" spans="1:15" x14ac:dyDescent="0.2">
      <c r="A49" s="160"/>
      <c r="B49" s="47" t="s">
        <v>3</v>
      </c>
      <c r="C49" s="48" t="s">
        <v>39</v>
      </c>
      <c r="D49" s="47" t="s">
        <v>3</v>
      </c>
      <c r="E49" s="48" t="s">
        <v>40</v>
      </c>
      <c r="F49" s="47" t="s">
        <v>3</v>
      </c>
      <c r="G49" s="48" t="s">
        <v>40</v>
      </c>
      <c r="H49" s="47" t="s">
        <v>3</v>
      </c>
      <c r="I49" s="48" t="s">
        <v>40</v>
      </c>
      <c r="J49" s="47" t="s">
        <v>3</v>
      </c>
      <c r="K49" s="48" t="s">
        <v>40</v>
      </c>
      <c r="L49" s="47" t="s">
        <v>3</v>
      </c>
      <c r="M49" s="48" t="s">
        <v>40</v>
      </c>
      <c r="N49" s="65"/>
      <c r="O49" s="26"/>
    </row>
    <row r="50" spans="1:15" x14ac:dyDescent="0.2">
      <c r="A50" s="56"/>
      <c r="B50" s="57"/>
      <c r="C50" s="32"/>
      <c r="D50" s="57"/>
      <c r="E50" s="32"/>
      <c r="F50" s="57"/>
      <c r="G50" s="32"/>
      <c r="H50" s="57"/>
      <c r="I50" s="32"/>
      <c r="J50" s="57"/>
      <c r="K50" s="32"/>
      <c r="L50" s="57"/>
      <c r="M50" s="32"/>
      <c r="N50" s="57"/>
      <c r="O50" s="32"/>
    </row>
    <row r="51" spans="1:15" x14ac:dyDescent="0.2">
      <c r="A51" s="10" t="s">
        <v>36</v>
      </c>
      <c r="B51" s="10">
        <f>+B53+B54</f>
        <v>214366.51438142778</v>
      </c>
      <c r="C51" s="6">
        <f>+C53+C54</f>
        <v>100.0000000000008</v>
      </c>
      <c r="D51" s="10">
        <f t="shared" ref="C51:L51" si="35">+D53+D54</f>
        <v>18328.943589252398</v>
      </c>
      <c r="E51" s="6">
        <f>+D51/B51*100</f>
        <v>8.5502829777971971</v>
      </c>
      <c r="F51" s="10">
        <f t="shared" si="35"/>
        <v>11945.543683423151</v>
      </c>
      <c r="G51" s="6">
        <f>+F51/$B51*100</f>
        <v>5.5724858511101889</v>
      </c>
      <c r="H51" s="10">
        <f t="shared" si="35"/>
        <v>6383.3999058292484</v>
      </c>
      <c r="I51" s="6">
        <f>+H51/$B51*100</f>
        <v>2.9777971266870082</v>
      </c>
      <c r="J51" s="10">
        <f t="shared" si="35"/>
        <v>174143.62900990239</v>
      </c>
      <c r="K51" s="6">
        <f>+J51/$B51*100</f>
        <v>81.236395298215385</v>
      </c>
      <c r="L51" s="10">
        <f t="shared" si="35"/>
        <v>21893.941782274011</v>
      </c>
      <c r="M51" s="6">
        <f t="shared" ref="M51" si="36">+L51/$B51*100</f>
        <v>10.2133217239879</v>
      </c>
      <c r="N51" s="10"/>
      <c r="O51" s="6"/>
    </row>
    <row r="52" spans="1:15" x14ac:dyDescent="0.2">
      <c r="A52" s="14" t="s">
        <v>7</v>
      </c>
      <c r="B52" s="4"/>
      <c r="C52" s="42"/>
      <c r="D52" s="4"/>
      <c r="E52" s="12"/>
      <c r="F52" s="4"/>
      <c r="G52" s="6"/>
      <c r="H52" s="4"/>
      <c r="I52" s="6"/>
      <c r="J52" s="4"/>
      <c r="K52" s="12"/>
      <c r="L52" s="4"/>
      <c r="M52" s="12"/>
      <c r="N52" s="44"/>
      <c r="O52" s="45"/>
    </row>
    <row r="53" spans="1:15" x14ac:dyDescent="0.2">
      <c r="A53" s="22" t="s">
        <v>22</v>
      </c>
      <c r="B53" s="11">
        <v>112176.12115214452</v>
      </c>
      <c r="C53" s="12">
        <v>52.329124945581562</v>
      </c>
      <c r="D53" s="11">
        <f t="shared" si="0"/>
        <v>9649.7595067652655</v>
      </c>
      <c r="E53" s="12">
        <f>+D53/B53*100</f>
        <v>8.6023294509152191</v>
      </c>
      <c r="F53" s="11">
        <v>5730.1279856420433</v>
      </c>
      <c r="G53" s="185">
        <f t="shared" ref="G53:G79" si="37">+F53/$B53*100</f>
        <v>5.1081530782030411</v>
      </c>
      <c r="H53" s="11">
        <v>3919.6315211232231</v>
      </c>
      <c r="I53" s="185">
        <f t="shared" ref="I53:I79" si="38">+H53/$B53*100</f>
        <v>3.4941763727121793</v>
      </c>
      <c r="J53" s="11">
        <v>92036.681098373796</v>
      </c>
      <c r="K53" s="12">
        <f>+J53/$B53*100</f>
        <v>82.046589018303109</v>
      </c>
      <c r="L53" s="11">
        <v>10489.680547005961</v>
      </c>
      <c r="M53" s="12">
        <f>+L53/$B53*100</f>
        <v>9.3510815307821193</v>
      </c>
      <c r="N53" s="11"/>
      <c r="O53" s="12"/>
    </row>
    <row r="54" spans="1:15" x14ac:dyDescent="0.2">
      <c r="A54" s="22" t="s">
        <v>23</v>
      </c>
      <c r="B54" s="11">
        <v>102190.39322928328</v>
      </c>
      <c r="C54" s="12">
        <v>47.670875054419234</v>
      </c>
      <c r="D54" s="11">
        <f t="shared" si="0"/>
        <v>8679.1840824871342</v>
      </c>
      <c r="E54" s="12">
        <f>+D54/B54*100</f>
        <v>8.4931506849315657</v>
      </c>
      <c r="F54" s="11">
        <v>6215.415697781109</v>
      </c>
      <c r="G54" s="185">
        <f t="shared" si="37"/>
        <v>6.0821917808219608</v>
      </c>
      <c r="H54" s="11">
        <v>2463.7683847060257</v>
      </c>
      <c r="I54" s="185">
        <f t="shared" si="38"/>
        <v>2.4109589041096067</v>
      </c>
      <c r="J54" s="11">
        <v>82106.947911528594</v>
      </c>
      <c r="K54" s="12">
        <f>+J54/$B54*100</f>
        <v>80.347031963470656</v>
      </c>
      <c r="L54" s="11">
        <v>11404.26123526805</v>
      </c>
      <c r="M54" s="12">
        <f>+L54/$B54*100</f>
        <v>11.159817351598262</v>
      </c>
      <c r="N54" s="11"/>
      <c r="O54" s="12"/>
    </row>
    <row r="55" spans="1:15" x14ac:dyDescent="0.2">
      <c r="A55" s="10"/>
      <c r="B55" s="136"/>
      <c r="C55" s="67"/>
      <c r="D55" s="136"/>
      <c r="E55" s="67"/>
      <c r="F55" s="136"/>
      <c r="G55" s="185"/>
      <c r="H55" s="136"/>
      <c r="I55" s="185"/>
      <c r="J55" s="136"/>
      <c r="K55" s="67"/>
      <c r="L55" s="136"/>
      <c r="M55" s="67"/>
      <c r="N55" s="9"/>
      <c r="O55" s="67"/>
    </row>
    <row r="56" spans="1:15" x14ac:dyDescent="0.2">
      <c r="A56" s="14" t="s">
        <v>8</v>
      </c>
      <c r="B56" s="4"/>
      <c r="C56" s="42"/>
      <c r="D56" s="4"/>
      <c r="E56" s="42"/>
      <c r="F56" s="4"/>
      <c r="G56" s="185"/>
      <c r="H56" s="4"/>
      <c r="I56" s="185"/>
      <c r="J56" s="4"/>
      <c r="K56" s="67"/>
      <c r="L56" s="4"/>
      <c r="M56" s="67"/>
      <c r="N56" s="44"/>
      <c r="O56" s="45"/>
    </row>
    <row r="57" spans="1:15" x14ac:dyDescent="0.2">
      <c r="A57" s="22" t="s">
        <v>46</v>
      </c>
      <c r="B57" s="86">
        <v>82200.272471555305</v>
      </c>
      <c r="C57" s="67">
        <v>38.345668262952174</v>
      </c>
      <c r="D57" s="86">
        <f t="shared" si="0"/>
        <v>1157.2245443316178</v>
      </c>
      <c r="E57" s="67">
        <f t="shared" si="1"/>
        <v>1.4078110808356086</v>
      </c>
      <c r="F57" s="86">
        <v>970.57542427813109</v>
      </c>
      <c r="G57" s="185">
        <f t="shared" si="37"/>
        <v>1.1807447774750264</v>
      </c>
      <c r="H57" s="86">
        <v>186.64912005348677</v>
      </c>
      <c r="I57" s="185">
        <f t="shared" si="38"/>
        <v>0.22706630336058203</v>
      </c>
      <c r="J57" s="86">
        <v>75312.919941581757</v>
      </c>
      <c r="K57" s="67">
        <f>+J57/$B57*100</f>
        <v>91.621253405994665</v>
      </c>
      <c r="L57" s="86">
        <v>5730.1279856420433</v>
      </c>
      <c r="M57" s="67">
        <f>+L57/$B57*100</f>
        <v>6.9709355131698683</v>
      </c>
      <c r="N57" s="11"/>
      <c r="O57" s="12"/>
    </row>
    <row r="58" spans="1:15" x14ac:dyDescent="0.2">
      <c r="A58" s="22" t="s">
        <v>47</v>
      </c>
      <c r="B58" s="86">
        <v>78877.918134603213</v>
      </c>
      <c r="C58" s="67">
        <v>36.795820635612124</v>
      </c>
      <c r="D58" s="86">
        <f t="shared" si="0"/>
        <v>4703.5578253478679</v>
      </c>
      <c r="E58" s="67">
        <f t="shared" si="1"/>
        <v>5.9630856601987938</v>
      </c>
      <c r="F58" s="86">
        <v>4516.9087052943814</v>
      </c>
      <c r="G58" s="185">
        <f t="shared" si="37"/>
        <v>5.7264552768575721</v>
      </c>
      <c r="H58" s="86">
        <v>186.64912005348677</v>
      </c>
      <c r="I58" s="185">
        <f t="shared" si="38"/>
        <v>0.23663038334122191</v>
      </c>
      <c r="J58" s="86">
        <v>66857.714803159033</v>
      </c>
      <c r="K58" s="67">
        <f>+J58/$B58*100</f>
        <v>84.761003312825778</v>
      </c>
      <c r="L58" s="86">
        <v>7316.6455060966819</v>
      </c>
      <c r="M58" s="67">
        <f>+L58/$B58*100</f>
        <v>9.2759110269758978</v>
      </c>
      <c r="N58" s="11"/>
      <c r="O58" s="12"/>
    </row>
    <row r="59" spans="1:15" x14ac:dyDescent="0.2">
      <c r="A59" s="22" t="s">
        <v>48</v>
      </c>
      <c r="B59" s="86">
        <v>53288.323775270575</v>
      </c>
      <c r="C59" s="67">
        <v>24.858511101437106</v>
      </c>
      <c r="D59" s="86">
        <f t="shared" si="0"/>
        <v>12468.161219572914</v>
      </c>
      <c r="E59" s="67">
        <f t="shared" si="1"/>
        <v>23.397548161120792</v>
      </c>
      <c r="F59" s="86">
        <v>6458.0595538506423</v>
      </c>
      <c r="G59" s="185">
        <f t="shared" si="37"/>
        <v>12.119089316987717</v>
      </c>
      <c r="H59" s="86">
        <v>6010.1016657222726</v>
      </c>
      <c r="I59" s="185">
        <f t="shared" si="38"/>
        <v>11.278458844133075</v>
      </c>
      <c r="J59" s="86">
        <v>31972.994265162346</v>
      </c>
      <c r="K59" s="67">
        <f>+J59/$B59*100</f>
        <v>60</v>
      </c>
      <c r="L59" s="86">
        <v>8847.16829053527</v>
      </c>
      <c r="M59" s="67">
        <f>+L59/$B59*100</f>
        <v>16.602451838879123</v>
      </c>
      <c r="N59" s="11"/>
      <c r="O59" s="12"/>
    </row>
    <row r="60" spans="1:15" x14ac:dyDescent="0.2">
      <c r="A60" s="22"/>
      <c r="B60" s="86"/>
      <c r="C60" s="67"/>
      <c r="D60" s="86"/>
      <c r="E60" s="67"/>
      <c r="F60" s="86"/>
      <c r="G60" s="6"/>
      <c r="H60" s="86"/>
      <c r="I60" s="6"/>
      <c r="J60" s="86"/>
      <c r="K60" s="67"/>
      <c r="L60" s="86"/>
      <c r="M60" s="67"/>
      <c r="N60" s="11"/>
      <c r="O60" s="12"/>
    </row>
    <row r="61" spans="1:15" x14ac:dyDescent="0.2">
      <c r="A61" s="10" t="s">
        <v>37</v>
      </c>
      <c r="B61" s="4">
        <f>+B63+B64</f>
        <v>143182.64245952992</v>
      </c>
      <c r="C61" s="6">
        <f>+C63+C64</f>
        <v>99.999999999999545</v>
      </c>
      <c r="D61" s="4">
        <f t="shared" ref="C61:M61" si="39">+D63+D64</f>
        <v>13100.072291900109</v>
      </c>
      <c r="E61" s="42">
        <f t="shared" si="1"/>
        <v>9.1492041680979597</v>
      </c>
      <c r="F61" s="4">
        <f t="shared" si="39"/>
        <v>5394.1474143118103</v>
      </c>
      <c r="G61" s="6">
        <f t="shared" si="37"/>
        <v>3.7673193633344546</v>
      </c>
      <c r="H61" s="4">
        <f t="shared" si="39"/>
        <v>7705.9248775882988</v>
      </c>
      <c r="I61" s="6">
        <f t="shared" si="38"/>
        <v>5.3818848047635051</v>
      </c>
      <c r="J61" s="4">
        <f t="shared" si="39"/>
        <v>107833.76153169875</v>
      </c>
      <c r="K61" s="42">
        <f t="shared" ref="K61" si="40">+J61/$B61*100</f>
        <v>75.312034810488697</v>
      </c>
      <c r="L61" s="4">
        <f t="shared" si="39"/>
        <v>22248.808635930465</v>
      </c>
      <c r="M61" s="42">
        <f t="shared" ref="M61" si="41">+L61/$B61*100</f>
        <v>15.538761021412922</v>
      </c>
      <c r="N61" s="11"/>
      <c r="O61" s="6"/>
    </row>
    <row r="62" spans="1:15" x14ac:dyDescent="0.2">
      <c r="A62" s="14" t="s">
        <v>7</v>
      </c>
      <c r="B62" s="4"/>
      <c r="C62" s="42"/>
      <c r="D62" s="4"/>
      <c r="E62" s="67"/>
      <c r="F62" s="4"/>
      <c r="G62" s="6"/>
      <c r="H62" s="4"/>
      <c r="I62" s="6"/>
      <c r="J62" s="4"/>
      <c r="K62" s="67"/>
      <c r="L62" s="4"/>
      <c r="M62" s="67"/>
      <c r="N62" s="44"/>
      <c r="O62" s="45"/>
    </row>
    <row r="63" spans="1:15" x14ac:dyDescent="0.2">
      <c r="A63" s="22" t="s">
        <v>22</v>
      </c>
      <c r="B63" s="86">
        <v>74435.955200534299</v>
      </c>
      <c r="C63" s="67">
        <v>51.986717050268901</v>
      </c>
      <c r="D63" s="86">
        <f t="shared" si="0"/>
        <v>8968.3849107251044</v>
      </c>
      <c r="E63" s="67">
        <f t="shared" si="1"/>
        <v>12.04845814977965</v>
      </c>
      <c r="F63" s="86">
        <v>3065.9743661893872</v>
      </c>
      <c r="G63" s="185">
        <f t="shared" si="37"/>
        <v>4.118942731277504</v>
      </c>
      <c r="H63" s="86">
        <v>5902.4105445357172</v>
      </c>
      <c r="I63" s="185">
        <f t="shared" si="38"/>
        <v>7.9295154185021461</v>
      </c>
      <c r="J63" s="86">
        <v>53711.935955275221</v>
      </c>
      <c r="K63" s="67">
        <f>+J63/$B63*100</f>
        <v>72.158590308369781</v>
      </c>
      <c r="L63" s="86">
        <v>11755.634334533634</v>
      </c>
      <c r="M63" s="67">
        <f>+L63/$B63*100</f>
        <v>15.792951541850103</v>
      </c>
      <c r="N63" s="11"/>
      <c r="O63" s="12"/>
    </row>
    <row r="64" spans="1:15" x14ac:dyDescent="0.2">
      <c r="A64" s="22" t="s">
        <v>23</v>
      </c>
      <c r="B64" s="86">
        <v>68746.687258995618</v>
      </c>
      <c r="C64" s="67">
        <v>48.013282949730645</v>
      </c>
      <c r="D64" s="86">
        <f t="shared" si="0"/>
        <v>4131.6873811750047</v>
      </c>
      <c r="E64" s="67">
        <f t="shared" si="1"/>
        <v>6.0100166944907834</v>
      </c>
      <c r="F64" s="86">
        <v>2328.1730481224231</v>
      </c>
      <c r="G64" s="185">
        <f t="shared" si="37"/>
        <v>3.3865967088003615</v>
      </c>
      <c r="H64" s="86">
        <v>1803.5143330525814</v>
      </c>
      <c r="I64" s="185">
        <f t="shared" si="38"/>
        <v>2.623419985690421</v>
      </c>
      <c r="J64" s="86">
        <v>54121.825576423536</v>
      </c>
      <c r="K64" s="67">
        <f>+J64/$B64*100</f>
        <v>78.726448843310067</v>
      </c>
      <c r="L64" s="86">
        <v>10493.17430139683</v>
      </c>
      <c r="M64" s="67">
        <f>+L64/$B64*100</f>
        <v>15.263534462198802</v>
      </c>
      <c r="N64" s="11"/>
      <c r="O64" s="12"/>
    </row>
    <row r="65" spans="1:15" x14ac:dyDescent="0.2">
      <c r="A65" s="9"/>
      <c r="B65" s="136"/>
      <c r="C65" s="67"/>
      <c r="D65" s="136"/>
      <c r="E65" s="67"/>
      <c r="F65" s="136"/>
      <c r="G65" s="185"/>
      <c r="H65" s="136"/>
      <c r="I65" s="6"/>
      <c r="J65" s="136"/>
      <c r="K65" s="67"/>
      <c r="L65" s="136"/>
      <c r="M65" s="67"/>
      <c r="N65" s="9"/>
      <c r="O65" s="67"/>
    </row>
    <row r="66" spans="1:15" x14ac:dyDescent="0.2">
      <c r="A66" s="14" t="s">
        <v>8</v>
      </c>
      <c r="B66" s="4"/>
      <c r="C66" s="42"/>
      <c r="D66" s="4"/>
      <c r="E66" s="42"/>
      <c r="F66" s="4"/>
      <c r="G66" s="185"/>
      <c r="H66" s="4"/>
      <c r="I66" s="6"/>
      <c r="J66" s="4"/>
      <c r="K66" s="67"/>
      <c r="L66" s="4"/>
      <c r="M66" s="67"/>
      <c r="N66" s="44"/>
      <c r="O66" s="45"/>
    </row>
    <row r="67" spans="1:15" x14ac:dyDescent="0.2">
      <c r="A67" s="22" t="s">
        <v>46</v>
      </c>
      <c r="B67" s="86">
        <v>58368.282051520189</v>
      </c>
      <c r="C67" s="67">
        <v>40.764914691400172</v>
      </c>
      <c r="D67" s="86">
        <f t="shared" si="0"/>
        <v>819.7792422966279</v>
      </c>
      <c r="E67" s="67">
        <f t="shared" si="1"/>
        <v>1.4044943820224651</v>
      </c>
      <c r="F67" s="86">
        <v>655.82339383730232</v>
      </c>
      <c r="G67" s="185">
        <f t="shared" si="37"/>
        <v>1.1235955056179721</v>
      </c>
      <c r="H67" s="86">
        <v>163.95584845932558</v>
      </c>
      <c r="I67" s="185">
        <f t="shared" si="38"/>
        <v>0.28089887640449301</v>
      </c>
      <c r="J67" s="86">
        <v>47022.537338134716</v>
      </c>
      <c r="K67" s="67">
        <f>+J67/$B67*100</f>
        <v>80.561797752808843</v>
      </c>
      <c r="L67" s="86">
        <v>10525.965471088695</v>
      </c>
      <c r="M67" s="67">
        <f>+L67/$B67*100</f>
        <v>18.033707865168441</v>
      </c>
      <c r="N67" s="11"/>
      <c r="O67" s="12"/>
    </row>
    <row r="68" spans="1:15" x14ac:dyDescent="0.2">
      <c r="A68" s="22" t="s">
        <v>47</v>
      </c>
      <c r="B68" s="86">
        <v>51990.399546452267</v>
      </c>
      <c r="C68" s="67">
        <v>36.310546204053267</v>
      </c>
      <c r="D68" s="86">
        <f t="shared" si="0"/>
        <v>4689.1372659367098</v>
      </c>
      <c r="E68" s="67">
        <f t="shared" si="1"/>
        <v>9.0192368338063442</v>
      </c>
      <c r="F68" s="86">
        <v>2869.2273480381964</v>
      </c>
      <c r="G68" s="185">
        <f t="shared" si="37"/>
        <v>5.5187637969094769</v>
      </c>
      <c r="H68" s="86">
        <v>1819.9099178985139</v>
      </c>
      <c r="I68" s="185">
        <f t="shared" si="38"/>
        <v>3.5004730368968695</v>
      </c>
      <c r="J68" s="86">
        <v>41874.323696511769</v>
      </c>
      <c r="K68" s="67">
        <f t="shared" ref="K68:M79" si="42">+J68/$B68*100</f>
        <v>80.542415641753223</v>
      </c>
      <c r="L68" s="86">
        <v>5426.938584003673</v>
      </c>
      <c r="M68" s="67">
        <f t="shared" si="42"/>
        <v>10.438347524440207</v>
      </c>
      <c r="N68" s="11"/>
      <c r="O68" s="12"/>
    </row>
    <row r="69" spans="1:15" x14ac:dyDescent="0.2">
      <c r="A69" s="22" t="s">
        <v>48</v>
      </c>
      <c r="B69" s="86">
        <v>32823.960861556945</v>
      </c>
      <c r="C69" s="67">
        <v>22.924539104545691</v>
      </c>
      <c r="D69" s="86">
        <f t="shared" si="0"/>
        <v>7591.1557836667707</v>
      </c>
      <c r="E69" s="67">
        <f t="shared" si="1"/>
        <v>23.126873126873139</v>
      </c>
      <c r="F69" s="86">
        <v>1869.0966724363118</v>
      </c>
      <c r="G69" s="185">
        <f t="shared" si="37"/>
        <v>5.6943056943057009</v>
      </c>
      <c r="H69" s="86">
        <v>5722.0591112304592</v>
      </c>
      <c r="I69" s="185">
        <f t="shared" si="38"/>
        <v>17.432567432567442</v>
      </c>
      <c r="J69" s="86">
        <v>18936.900497052084</v>
      </c>
      <c r="K69" s="67">
        <f t="shared" si="42"/>
        <v>57.692307692307686</v>
      </c>
      <c r="L69" s="86">
        <v>6295.904580838097</v>
      </c>
      <c r="M69" s="67">
        <f t="shared" si="42"/>
        <v>19.180819180819185</v>
      </c>
      <c r="N69" s="11"/>
      <c r="O69" s="12"/>
    </row>
    <row r="70" spans="1:15" x14ac:dyDescent="0.2">
      <c r="A70" s="22"/>
      <c r="B70" s="136"/>
      <c r="C70" s="135"/>
      <c r="D70" s="136"/>
      <c r="E70" s="135"/>
      <c r="F70" s="136"/>
      <c r="G70" s="6"/>
      <c r="H70" s="136"/>
      <c r="I70" s="6"/>
      <c r="J70" s="136"/>
      <c r="K70" s="67"/>
      <c r="L70" s="136"/>
      <c r="M70" s="67"/>
      <c r="N70" s="9"/>
      <c r="O70" s="8"/>
    </row>
    <row r="71" spans="1:15" x14ac:dyDescent="0.2">
      <c r="A71" s="10" t="s">
        <v>38</v>
      </c>
      <c r="B71" s="4">
        <f>+B73+B74</f>
        <v>856688.97367613111</v>
      </c>
      <c r="C71" s="42">
        <f>+C74+C73</f>
        <v>99.999999999998238</v>
      </c>
      <c r="D71" s="4">
        <f t="shared" ref="C71:M71" si="43">+D73+D74</f>
        <v>96450.984262743528</v>
      </c>
      <c r="E71" s="42">
        <f t="shared" ref="E71:E79" si="44">+D71/B71*100</f>
        <v>11.258576592723434</v>
      </c>
      <c r="F71" s="4">
        <f t="shared" si="43"/>
        <v>47121.931243994841</v>
      </c>
      <c r="G71" s="6">
        <f t="shared" si="37"/>
        <v>5.5004713136192596</v>
      </c>
      <c r="H71" s="4">
        <f t="shared" si="43"/>
        <v>49329.053018748695</v>
      </c>
      <c r="I71" s="6">
        <f t="shared" si="38"/>
        <v>5.7581052791041767</v>
      </c>
      <c r="J71" s="4">
        <f t="shared" si="43"/>
        <v>671621.20607025817</v>
      </c>
      <c r="K71" s="42">
        <f t="shared" si="42"/>
        <v>78.397321164094109</v>
      </c>
      <c r="L71" s="4">
        <f t="shared" si="43"/>
        <v>88616.783343130141</v>
      </c>
      <c r="M71" s="42">
        <f t="shared" si="42"/>
        <v>10.344102243182537</v>
      </c>
      <c r="N71" s="11"/>
      <c r="O71" s="6"/>
    </row>
    <row r="72" spans="1:15" x14ac:dyDescent="0.2">
      <c r="A72" s="14" t="s">
        <v>7</v>
      </c>
      <c r="B72" s="4"/>
      <c r="C72" s="42"/>
      <c r="D72" s="4"/>
      <c r="E72" s="67"/>
      <c r="F72" s="4"/>
      <c r="G72" s="6"/>
      <c r="H72" s="4"/>
      <c r="I72" s="6"/>
      <c r="J72" s="4"/>
      <c r="K72" s="67"/>
      <c r="L72" s="4"/>
      <c r="M72" s="67"/>
      <c r="N72" s="44"/>
      <c r="O72" s="45"/>
    </row>
    <row r="73" spans="1:15" x14ac:dyDescent="0.2">
      <c r="A73" s="22" t="s">
        <v>22</v>
      </c>
      <c r="B73" s="86">
        <v>433715.16317193251</v>
      </c>
      <c r="C73" s="67">
        <v>50.62691087417798</v>
      </c>
      <c r="D73" s="86">
        <f t="shared" ref="D73:D79" si="45">+F73+H73</f>
        <v>64302.737620886677</v>
      </c>
      <c r="E73" s="67">
        <f t="shared" si="44"/>
        <v>14.826029403863824</v>
      </c>
      <c r="F73" s="86">
        <v>25119.227714965346</v>
      </c>
      <c r="G73" s="185">
        <f t="shared" si="37"/>
        <v>5.7916415767570548</v>
      </c>
      <c r="H73" s="86">
        <v>39183.509905921332</v>
      </c>
      <c r="I73" s="185">
        <f t="shared" si="38"/>
        <v>9.0343878271067677</v>
      </c>
      <c r="J73" s="86">
        <v>332906.25440645113</v>
      </c>
      <c r="K73" s="67">
        <f t="shared" si="42"/>
        <v>76.756886241139128</v>
      </c>
      <c r="L73" s="86">
        <v>36506.171144594889</v>
      </c>
      <c r="M73" s="67">
        <f t="shared" si="42"/>
        <v>8.4170843549971028</v>
      </c>
      <c r="N73" s="11"/>
      <c r="O73" s="12"/>
    </row>
    <row r="74" spans="1:15" x14ac:dyDescent="0.2">
      <c r="A74" s="22" t="s">
        <v>23</v>
      </c>
      <c r="B74" s="86">
        <v>422973.81050419854</v>
      </c>
      <c r="C74" s="67">
        <v>49.373089125820265</v>
      </c>
      <c r="D74" s="86">
        <f t="shared" si="45"/>
        <v>32148.246641856855</v>
      </c>
      <c r="E74" s="67">
        <f t="shared" si="44"/>
        <v>7.6005288846453869</v>
      </c>
      <c r="F74" s="86">
        <v>22002.703529029492</v>
      </c>
      <c r="G74" s="185">
        <f t="shared" si="37"/>
        <v>5.2019068279432128</v>
      </c>
      <c r="H74" s="86">
        <v>10145.543112827363</v>
      </c>
      <c r="I74" s="185">
        <f t="shared" si="38"/>
        <v>2.3986220567021741</v>
      </c>
      <c r="J74" s="86">
        <v>338714.95166380703</v>
      </c>
      <c r="K74" s="67">
        <f t="shared" si="42"/>
        <v>80.079414671099329</v>
      </c>
      <c r="L74" s="86">
        <v>52110.612198535251</v>
      </c>
      <c r="M74" s="67">
        <f t="shared" si="42"/>
        <v>12.320056444255426</v>
      </c>
      <c r="N74" s="11"/>
      <c r="O74" s="12"/>
    </row>
    <row r="75" spans="1:15" x14ac:dyDescent="0.2">
      <c r="A75" s="9"/>
      <c r="B75" s="136"/>
      <c r="C75" s="135"/>
      <c r="D75" s="136"/>
      <c r="E75" s="135"/>
      <c r="F75" s="136"/>
      <c r="G75" s="6"/>
      <c r="H75" s="136"/>
      <c r="I75" s="185"/>
      <c r="J75" s="136"/>
      <c r="K75" s="67"/>
      <c r="L75" s="136"/>
      <c r="M75" s="67"/>
      <c r="N75" s="9"/>
      <c r="O75" s="8"/>
    </row>
    <row r="76" spans="1:15" x14ac:dyDescent="0.2">
      <c r="A76" s="14" t="s">
        <v>8</v>
      </c>
      <c r="B76" s="4"/>
      <c r="C76" s="42"/>
      <c r="D76" s="4"/>
      <c r="E76" s="42"/>
      <c r="F76" s="4"/>
      <c r="G76" s="6"/>
      <c r="H76" s="4"/>
      <c r="I76" s="185"/>
      <c r="J76" s="4"/>
      <c r="K76" s="67"/>
      <c r="L76" s="4"/>
      <c r="M76" s="67"/>
      <c r="N76" s="44"/>
      <c r="O76" s="45"/>
    </row>
    <row r="77" spans="1:15" x14ac:dyDescent="0.2">
      <c r="A77" s="22" t="s">
        <v>46</v>
      </c>
      <c r="B77" s="86">
        <v>337429.28963370132</v>
      </c>
      <c r="C77" s="67">
        <v>39.387607405025342</v>
      </c>
      <c r="D77" s="86">
        <f t="shared" si="45"/>
        <v>7166.7722073959985</v>
      </c>
      <c r="E77" s="67">
        <f t="shared" si="44"/>
        <v>2.1239330513293431</v>
      </c>
      <c r="F77" s="86">
        <v>6730.191461572711</v>
      </c>
      <c r="G77" s="185">
        <f t="shared" si="37"/>
        <v>1.994548685705001</v>
      </c>
      <c r="H77" s="86">
        <v>436.5807458232872</v>
      </c>
      <c r="I77" s="185">
        <f t="shared" si="38"/>
        <v>0.12938436562434175</v>
      </c>
      <c r="J77" s="86">
        <v>299565.00907949841</v>
      </c>
      <c r="K77" s="67">
        <f t="shared" si="42"/>
        <v>88.778602890310225</v>
      </c>
      <c r="L77" s="86">
        <v>30697.508346806993</v>
      </c>
      <c r="M77" s="67">
        <f t="shared" si="42"/>
        <v>9.0974640583604582</v>
      </c>
      <c r="N77" s="11"/>
      <c r="O77" s="12"/>
    </row>
    <row r="78" spans="1:15" x14ac:dyDescent="0.2">
      <c r="A78" s="22" t="s">
        <v>47</v>
      </c>
      <c r="B78" s="86">
        <v>316340.33519166731</v>
      </c>
      <c r="C78" s="67">
        <v>36.925925850803978</v>
      </c>
      <c r="D78" s="86">
        <f t="shared" si="45"/>
        <v>39650.587494123312</v>
      </c>
      <c r="E78" s="67">
        <f t="shared" si="44"/>
        <v>12.534154858911506</v>
      </c>
      <c r="F78" s="86">
        <v>22600.220621393921</v>
      </c>
      <c r="G78" s="185">
        <f t="shared" si="37"/>
        <v>7.144274095714251</v>
      </c>
      <c r="H78" s="86">
        <v>17050.366872729392</v>
      </c>
      <c r="I78" s="185">
        <f t="shared" si="38"/>
        <v>5.3898807631972545</v>
      </c>
      <c r="J78" s="86">
        <v>250776.7227654662</v>
      </c>
      <c r="K78" s="67">
        <f t="shared" si="42"/>
        <v>79.274343125900529</v>
      </c>
      <c r="L78" s="86">
        <v>25913.024932078726</v>
      </c>
      <c r="M78" s="67">
        <f t="shared" si="42"/>
        <v>8.1915020151882612</v>
      </c>
      <c r="N78" s="11"/>
      <c r="O78" s="12"/>
    </row>
    <row r="79" spans="1:15" x14ac:dyDescent="0.2">
      <c r="A79" s="22" t="s">
        <v>48</v>
      </c>
      <c r="B79" s="86">
        <v>202919.34885076186</v>
      </c>
      <c r="C79" s="67">
        <v>23.686466744168857</v>
      </c>
      <c r="D79" s="86">
        <f t="shared" si="45"/>
        <v>49633.624561224213</v>
      </c>
      <c r="E79" s="67">
        <f t="shared" si="44"/>
        <v>24.459779140000855</v>
      </c>
      <c r="F79" s="86">
        <v>17791.519161028195</v>
      </c>
      <c r="G79" s="185">
        <f t="shared" si="37"/>
        <v>8.7677785592112567</v>
      </c>
      <c r="H79" s="86">
        <v>31842.105400196018</v>
      </c>
      <c r="I79" s="185">
        <f t="shared" si="38"/>
        <v>15.692000580789598</v>
      </c>
      <c r="J79" s="86">
        <v>121279.47422529483</v>
      </c>
      <c r="K79" s="67">
        <f t="shared" si="42"/>
        <v>59.767328700867495</v>
      </c>
      <c r="L79" s="86">
        <v>32006.250064244392</v>
      </c>
      <c r="M79" s="67">
        <f t="shared" si="42"/>
        <v>15.772892159132427</v>
      </c>
      <c r="N79" s="11"/>
      <c r="O79" s="12"/>
    </row>
    <row r="80" spans="1:15" x14ac:dyDescent="0.2">
      <c r="A80" s="95"/>
      <c r="B80" s="95"/>
      <c r="C80" s="96"/>
      <c r="D80" s="95"/>
      <c r="E80" s="96"/>
      <c r="F80" s="95"/>
      <c r="G80" s="96"/>
      <c r="H80" s="95"/>
      <c r="I80" s="96"/>
      <c r="J80" s="95"/>
      <c r="K80" s="96"/>
      <c r="L80" s="95"/>
      <c r="M80" s="96"/>
    </row>
    <row r="81" spans="1:13" x14ac:dyDescent="0.2">
      <c r="A81" s="60" t="str">
        <f>A39</f>
        <v>Fuente: Instituto Nacional de Estadística (INE). LV Encuesta Permanente de Hogares de Propósitos Múltiples, LXI 2018.</v>
      </c>
      <c r="B81" s="9"/>
      <c r="C81" s="27"/>
      <c r="D81" s="9"/>
      <c r="E81" s="27"/>
      <c r="F81" s="9"/>
      <c r="G81" s="27"/>
      <c r="H81" s="9"/>
      <c r="I81" s="27"/>
      <c r="J81" s="9"/>
      <c r="K81" s="27"/>
      <c r="L81" s="9"/>
      <c r="M81" s="27"/>
    </row>
    <row r="82" spans="1:13" x14ac:dyDescent="0.2">
      <c r="A82" s="60" t="s">
        <v>93</v>
      </c>
      <c r="B82" s="9"/>
      <c r="C82" s="27"/>
      <c r="D82" s="9"/>
      <c r="E82" s="27"/>
      <c r="F82" s="9"/>
      <c r="G82" s="27"/>
      <c r="H82" s="9"/>
      <c r="I82" s="27"/>
      <c r="J82" s="9"/>
      <c r="K82" s="27"/>
      <c r="L82" s="9"/>
      <c r="M82" s="27"/>
    </row>
    <row r="83" spans="1:13" x14ac:dyDescent="0.2">
      <c r="A83" s="60" t="s">
        <v>94</v>
      </c>
      <c r="B83" s="9"/>
      <c r="C83" s="27"/>
      <c r="D83" s="9"/>
      <c r="E83" s="27"/>
      <c r="F83" s="9"/>
      <c r="G83" s="27"/>
      <c r="H83" s="9"/>
      <c r="I83" s="27"/>
      <c r="J83" s="9"/>
      <c r="K83" s="27"/>
      <c r="L83" s="9"/>
      <c r="M83" s="27"/>
    </row>
    <row r="84" spans="1:13" x14ac:dyDescent="0.2">
      <c r="A84" s="60"/>
      <c r="B84" s="9"/>
      <c r="C84" s="27"/>
      <c r="D84" s="9"/>
      <c r="E84" s="27"/>
      <c r="F84" s="9"/>
      <c r="G84" s="27"/>
      <c r="H84" s="9"/>
      <c r="I84" s="27"/>
      <c r="J84" s="9"/>
      <c r="K84" s="27"/>
      <c r="L84" s="9"/>
      <c r="M84" s="27"/>
    </row>
    <row r="85" spans="1:13" x14ac:dyDescent="0.2">
      <c r="A85" s="4"/>
      <c r="B85" s="9"/>
      <c r="C85" s="27"/>
      <c r="D85" s="9"/>
      <c r="E85" s="27"/>
      <c r="F85" s="10"/>
      <c r="G85" s="27"/>
      <c r="H85" s="9"/>
      <c r="I85" s="27"/>
      <c r="J85" s="9"/>
      <c r="K85" s="27"/>
      <c r="L85" s="9"/>
      <c r="M85" s="27"/>
    </row>
    <row r="86" spans="1:13" x14ac:dyDescent="0.2">
      <c r="A86" s="4"/>
      <c r="B86" s="9"/>
      <c r="C86" s="27"/>
      <c r="D86" s="9"/>
      <c r="E86" s="27"/>
      <c r="F86" s="10"/>
      <c r="G86" s="27"/>
      <c r="H86" s="9"/>
      <c r="I86" s="27"/>
      <c r="J86" s="9"/>
      <c r="K86" s="27"/>
      <c r="L86" s="9"/>
      <c r="M86" s="27"/>
    </row>
    <row r="87" spans="1:13" x14ac:dyDescent="0.2">
      <c r="A87" s="4"/>
      <c r="B87" s="9"/>
      <c r="C87" s="27"/>
      <c r="D87" s="9"/>
      <c r="E87" s="27"/>
      <c r="F87" s="10"/>
      <c r="G87" s="27"/>
      <c r="H87" s="9"/>
      <c r="I87" s="27"/>
      <c r="J87" s="9"/>
      <c r="K87" s="27"/>
      <c r="L87" s="9"/>
      <c r="M87" s="27"/>
    </row>
    <row r="88" spans="1:13" x14ac:dyDescent="0.2">
      <c r="A88" s="4"/>
      <c r="B88" s="9"/>
      <c r="C88" s="27"/>
      <c r="D88" s="9"/>
      <c r="E88" s="27"/>
      <c r="F88" s="10"/>
      <c r="G88" s="27"/>
      <c r="H88" s="9"/>
      <c r="I88" s="27"/>
      <c r="J88" s="9"/>
      <c r="K88" s="27"/>
      <c r="L88" s="9"/>
      <c r="M88" s="27"/>
    </row>
    <row r="89" spans="1:13" x14ac:dyDescent="0.2">
      <c r="A89" s="4"/>
      <c r="B89" s="9"/>
      <c r="C89" s="27"/>
      <c r="D89" s="9"/>
      <c r="E89" s="27"/>
      <c r="F89" s="10"/>
      <c r="G89" s="27"/>
      <c r="H89" s="9"/>
      <c r="I89" s="27"/>
      <c r="J89" s="9"/>
      <c r="K89" s="27"/>
      <c r="L89" s="9"/>
      <c r="M89" s="27"/>
    </row>
    <row r="90" spans="1:13" x14ac:dyDescent="0.2">
      <c r="A90" s="4"/>
      <c r="B90" s="9"/>
      <c r="C90" s="27"/>
      <c r="D90" s="9"/>
      <c r="E90" s="27"/>
      <c r="F90" s="10"/>
      <c r="G90" s="27"/>
      <c r="H90" s="9"/>
      <c r="I90" s="27"/>
      <c r="J90" s="9"/>
      <c r="K90" s="27"/>
      <c r="L90" s="9"/>
      <c r="M90" s="27"/>
    </row>
    <row r="91" spans="1:13" x14ac:dyDescent="0.2">
      <c r="A91" s="4"/>
      <c r="B91" s="9"/>
      <c r="C91" s="27"/>
      <c r="D91" s="9"/>
      <c r="E91" s="27"/>
      <c r="F91" s="10"/>
      <c r="G91" s="27"/>
      <c r="H91" s="9"/>
      <c r="I91" s="27"/>
      <c r="J91" s="9"/>
      <c r="K91" s="27"/>
      <c r="L91" s="9"/>
      <c r="M91" s="27"/>
    </row>
    <row r="92" spans="1:13" x14ac:dyDescent="0.2">
      <c r="A92" s="4"/>
      <c r="B92" s="9"/>
      <c r="C92" s="27"/>
      <c r="D92" s="9"/>
      <c r="E92" s="27"/>
      <c r="F92" s="10"/>
      <c r="G92" s="27"/>
      <c r="H92" s="9"/>
      <c r="I92" s="27"/>
      <c r="J92" s="9"/>
      <c r="K92" s="27"/>
      <c r="L92" s="9"/>
      <c r="M92" s="27"/>
    </row>
    <row r="93" spans="1:13" x14ac:dyDescent="0.2">
      <c r="A93" s="4"/>
      <c r="B93" s="9"/>
      <c r="C93" s="27"/>
      <c r="D93" s="9"/>
      <c r="E93" s="27"/>
      <c r="F93" s="10"/>
      <c r="G93" s="27"/>
      <c r="H93" s="9"/>
      <c r="I93" s="27"/>
      <c r="J93" s="9"/>
      <c r="K93" s="27"/>
      <c r="L93" s="9"/>
      <c r="M93" s="27"/>
    </row>
    <row r="94" spans="1:13" x14ac:dyDescent="0.2">
      <c r="A94" s="4"/>
      <c r="B94" s="9"/>
      <c r="C94" s="27"/>
      <c r="D94" s="9"/>
      <c r="E94" s="27"/>
      <c r="F94" s="10"/>
      <c r="G94" s="27"/>
      <c r="H94" s="9"/>
      <c r="I94" s="27"/>
      <c r="J94" s="9"/>
      <c r="K94" s="27"/>
      <c r="L94" s="9"/>
      <c r="M94" s="27"/>
    </row>
    <row r="95" spans="1:13" x14ac:dyDescent="0.2">
      <c r="A95" s="4"/>
      <c r="B95" s="9"/>
      <c r="C95" s="27"/>
      <c r="D95" s="9"/>
      <c r="E95" s="27"/>
      <c r="F95" s="10"/>
      <c r="G95" s="27"/>
      <c r="H95" s="9"/>
      <c r="I95" s="27"/>
      <c r="J95" s="9"/>
      <c r="K95" s="27"/>
      <c r="L95" s="9"/>
      <c r="M95" s="27"/>
    </row>
    <row r="96" spans="1:13" x14ac:dyDescent="0.2">
      <c r="A96" s="4"/>
      <c r="B96" s="9"/>
      <c r="C96" s="27"/>
      <c r="D96" s="9"/>
      <c r="E96" s="27"/>
      <c r="F96" s="9"/>
    </row>
    <row r="97" spans="1:6" x14ac:dyDescent="0.2">
      <c r="A97" s="9"/>
      <c r="B97" s="9"/>
      <c r="C97" s="27"/>
      <c r="D97" s="9"/>
      <c r="E97" s="27"/>
      <c r="F97" s="9"/>
    </row>
    <row r="98" spans="1:6" x14ac:dyDescent="0.2">
      <c r="A98" s="9"/>
      <c r="B98" s="9"/>
      <c r="C98" s="27"/>
      <c r="D98" s="9"/>
      <c r="E98" s="27"/>
      <c r="F98" s="9"/>
    </row>
    <row r="99" spans="1:6" x14ac:dyDescent="0.2">
      <c r="A99" s="9"/>
      <c r="B99" s="9"/>
      <c r="C99" s="27"/>
      <c r="D99" s="9"/>
      <c r="E99" s="27"/>
      <c r="F99" s="9"/>
    </row>
    <row r="100" spans="1:6" x14ac:dyDescent="0.2">
      <c r="A100" s="9"/>
      <c r="B100" s="9"/>
      <c r="C100" s="27"/>
      <c r="D100" s="9"/>
      <c r="E100" s="27"/>
      <c r="F100" s="9"/>
    </row>
    <row r="101" spans="1:6" x14ac:dyDescent="0.2">
      <c r="A101" s="9"/>
      <c r="B101" s="9"/>
      <c r="C101" s="27"/>
      <c r="D101" s="9"/>
      <c r="E101" s="27"/>
      <c r="F101" s="9"/>
    </row>
    <row r="102" spans="1:6" x14ac:dyDescent="0.2">
      <c r="A102" s="9"/>
      <c r="B102" s="9"/>
      <c r="C102" s="27"/>
      <c r="D102" s="9"/>
      <c r="E102" s="27"/>
      <c r="F102" s="9"/>
    </row>
    <row r="103" spans="1:6" x14ac:dyDescent="0.2">
      <c r="A103" s="9"/>
      <c r="B103" s="9"/>
      <c r="C103" s="27"/>
      <c r="D103" s="9"/>
      <c r="E103" s="27"/>
      <c r="F103" s="9"/>
    </row>
    <row r="104" spans="1:6" x14ac:dyDescent="0.2">
      <c r="A104" s="9"/>
      <c r="B104" s="9"/>
      <c r="C104" s="27"/>
      <c r="D104" s="9"/>
      <c r="E104" s="27"/>
      <c r="F104" s="9"/>
    </row>
    <row r="105" spans="1:6" x14ac:dyDescent="0.2">
      <c r="A105" s="9"/>
      <c r="B105" s="9"/>
      <c r="C105" s="27"/>
      <c r="D105" s="9"/>
      <c r="E105" s="27"/>
      <c r="F105" s="9"/>
    </row>
    <row r="106" spans="1:6" x14ac:dyDescent="0.2">
      <c r="A106" s="9"/>
      <c r="B106" s="9"/>
      <c r="C106" s="27"/>
      <c r="D106" s="9"/>
      <c r="E106" s="27"/>
      <c r="F106" s="9"/>
    </row>
    <row r="107" spans="1:6" x14ac:dyDescent="0.2">
      <c r="A107" s="9"/>
      <c r="B107" s="9"/>
      <c r="C107" s="27"/>
      <c r="D107" s="9"/>
      <c r="E107" s="27"/>
      <c r="F107" s="9"/>
    </row>
    <row r="108" spans="1:6" x14ac:dyDescent="0.2">
      <c r="A108" s="9"/>
      <c r="B108" s="9"/>
      <c r="C108" s="27"/>
      <c r="D108" s="9"/>
      <c r="E108" s="27"/>
      <c r="F108" s="9"/>
    </row>
    <row r="109" spans="1:6" x14ac:dyDescent="0.2">
      <c r="A109" s="9"/>
      <c r="B109" s="9"/>
      <c r="C109" s="27"/>
      <c r="D109" s="9"/>
      <c r="E109" s="27"/>
      <c r="F109" s="10"/>
    </row>
    <row r="110" spans="1:6" x14ac:dyDescent="0.2">
      <c r="A110" s="9"/>
      <c r="B110" s="9"/>
      <c r="C110" s="27"/>
      <c r="D110" s="9"/>
      <c r="E110" s="27"/>
      <c r="F110" s="9"/>
    </row>
    <row r="111" spans="1:6" x14ac:dyDescent="0.2">
      <c r="A111" s="9"/>
      <c r="B111" s="9"/>
      <c r="C111" s="27"/>
      <c r="D111" s="9"/>
      <c r="E111" s="27"/>
      <c r="F111" s="9"/>
    </row>
    <row r="112" spans="1:6" x14ac:dyDescent="0.2">
      <c r="A112" s="9"/>
      <c r="B112" s="9"/>
      <c r="C112" s="27"/>
      <c r="D112" s="9"/>
      <c r="E112" s="27"/>
      <c r="F112" s="9"/>
    </row>
    <row r="113" spans="1:6" x14ac:dyDescent="0.2">
      <c r="A113" s="9"/>
      <c r="B113" s="9"/>
      <c r="C113" s="27"/>
      <c r="D113" s="9"/>
      <c r="E113" s="27"/>
      <c r="F113" s="9"/>
    </row>
    <row r="114" spans="1:6" x14ac:dyDescent="0.2">
      <c r="A114" s="9"/>
      <c r="B114" s="9"/>
      <c r="C114" s="27"/>
      <c r="D114" s="9"/>
      <c r="E114" s="27"/>
      <c r="F114" s="9"/>
    </row>
    <row r="115" spans="1:6" x14ac:dyDescent="0.2">
      <c r="A115" s="9"/>
      <c r="B115" s="9"/>
      <c r="C115" s="27"/>
      <c r="D115" s="9"/>
      <c r="E115" s="27"/>
      <c r="F115" s="9"/>
    </row>
    <row r="116" spans="1:6" x14ac:dyDescent="0.2">
      <c r="A116" s="9"/>
      <c r="B116" s="9"/>
      <c r="C116" s="27"/>
      <c r="D116" s="9"/>
      <c r="E116" s="27"/>
      <c r="F116" s="9"/>
    </row>
    <row r="117" spans="1:6" x14ac:dyDescent="0.2">
      <c r="A117" s="9"/>
      <c r="B117" s="9"/>
      <c r="C117" s="27"/>
      <c r="D117" s="9"/>
      <c r="E117" s="27"/>
      <c r="F117" s="9"/>
    </row>
    <row r="118" spans="1:6" x14ac:dyDescent="0.2">
      <c r="A118" s="9"/>
      <c r="B118" s="9"/>
      <c r="C118" s="27"/>
      <c r="D118" s="9"/>
      <c r="E118" s="27"/>
      <c r="F118" s="9"/>
    </row>
    <row r="119" spans="1:6" x14ac:dyDescent="0.2">
      <c r="A119" s="9"/>
      <c r="B119" s="9"/>
      <c r="C119" s="27"/>
      <c r="D119" s="9"/>
      <c r="E119" s="27"/>
      <c r="F119" s="9"/>
    </row>
    <row r="120" spans="1:6" x14ac:dyDescent="0.2">
      <c r="A120" s="9"/>
      <c r="B120" s="9"/>
      <c r="C120" s="27"/>
      <c r="D120" s="9"/>
      <c r="E120" s="27"/>
      <c r="F120" s="9"/>
    </row>
    <row r="121" spans="1:6" x14ac:dyDescent="0.2">
      <c r="A121" s="9"/>
      <c r="B121" s="9"/>
      <c r="C121" s="27"/>
      <c r="D121" s="9"/>
      <c r="E121" s="27"/>
      <c r="F121" s="9"/>
    </row>
    <row r="122" spans="1:6" x14ac:dyDescent="0.2">
      <c r="A122" s="9"/>
      <c r="B122" s="9"/>
      <c r="C122" s="27"/>
      <c r="D122" s="9"/>
      <c r="E122" s="27"/>
      <c r="F122" s="9"/>
    </row>
    <row r="123" spans="1:6" x14ac:dyDescent="0.2">
      <c r="A123" s="9"/>
      <c r="B123" s="9"/>
      <c r="C123" s="27"/>
      <c r="D123" s="9"/>
      <c r="E123" s="27"/>
      <c r="F123" s="9"/>
    </row>
    <row r="124" spans="1:6" x14ac:dyDescent="0.2">
      <c r="A124" s="9"/>
      <c r="B124" s="9"/>
      <c r="C124" s="27"/>
      <c r="D124" s="9"/>
      <c r="E124" s="27"/>
      <c r="F124" s="9"/>
    </row>
    <row r="125" spans="1:6" x14ac:dyDescent="0.2">
      <c r="A125" s="9"/>
      <c r="B125" s="9"/>
      <c r="C125" s="27"/>
      <c r="D125" s="9"/>
      <c r="E125" s="27"/>
      <c r="F125" s="9"/>
    </row>
    <row r="126" spans="1:6" x14ac:dyDescent="0.2">
      <c r="A126" s="9"/>
      <c r="B126" s="9"/>
      <c r="C126" s="27"/>
      <c r="D126" s="9"/>
      <c r="E126" s="27"/>
      <c r="F126" s="9"/>
    </row>
    <row r="127" spans="1:6" x14ac:dyDescent="0.2">
      <c r="A127" s="9"/>
      <c r="B127" s="9"/>
      <c r="C127" s="27"/>
      <c r="D127" s="9"/>
      <c r="E127" s="27"/>
      <c r="F127" s="9"/>
    </row>
    <row r="128" spans="1:6" x14ac:dyDescent="0.2">
      <c r="A128" s="9"/>
      <c r="B128" s="9"/>
      <c r="C128" s="27"/>
      <c r="D128" s="9"/>
      <c r="E128" s="27"/>
      <c r="F128" s="9"/>
    </row>
    <row r="129" spans="1:6" x14ac:dyDescent="0.2">
      <c r="A129" s="9"/>
      <c r="B129" s="9"/>
      <c r="C129" s="27"/>
      <c r="D129" s="9"/>
      <c r="E129" s="27"/>
      <c r="F129" s="9"/>
    </row>
    <row r="130" spans="1:6" x14ac:dyDescent="0.2">
      <c r="A130" s="9"/>
      <c r="B130" s="9"/>
      <c r="C130" s="27"/>
      <c r="D130" s="9"/>
      <c r="E130" s="27"/>
      <c r="F130" s="9"/>
    </row>
    <row r="131" spans="1:6" x14ac:dyDescent="0.2">
      <c r="A131" s="9"/>
      <c r="B131" s="9"/>
      <c r="C131" s="27"/>
      <c r="D131" s="9"/>
      <c r="E131" s="27"/>
      <c r="F131" s="9"/>
    </row>
    <row r="132" spans="1:6" x14ac:dyDescent="0.2">
      <c r="A132" s="9"/>
      <c r="B132" s="9"/>
      <c r="C132" s="27"/>
      <c r="D132" s="9"/>
      <c r="E132" s="27"/>
      <c r="F132" s="9"/>
    </row>
    <row r="133" spans="1:6" x14ac:dyDescent="0.2">
      <c r="A133" s="9"/>
      <c r="B133" s="9"/>
      <c r="C133" s="27"/>
      <c r="D133" s="9"/>
      <c r="E133" s="27"/>
      <c r="F133" s="9"/>
    </row>
    <row r="134" spans="1:6" x14ac:dyDescent="0.2">
      <c r="A134" s="9"/>
      <c r="B134" s="9"/>
      <c r="C134" s="27"/>
      <c r="D134" s="9"/>
      <c r="E134" s="27"/>
      <c r="F134" s="9"/>
    </row>
    <row r="135" spans="1:6" x14ac:dyDescent="0.2">
      <c r="A135" s="9"/>
      <c r="B135" s="9"/>
      <c r="C135" s="27"/>
      <c r="D135" s="9"/>
      <c r="E135" s="27"/>
      <c r="F135" s="9"/>
    </row>
    <row r="136" spans="1:6" x14ac:dyDescent="0.2">
      <c r="A136" s="9"/>
      <c r="B136" s="9"/>
      <c r="C136" s="27"/>
      <c r="D136" s="9"/>
      <c r="E136" s="27"/>
      <c r="F136" s="9"/>
    </row>
    <row r="137" spans="1:6" x14ac:dyDescent="0.2">
      <c r="A137" s="9"/>
      <c r="B137" s="9"/>
      <c r="C137" s="27"/>
      <c r="D137" s="9"/>
      <c r="E137" s="27"/>
      <c r="F137" s="9"/>
    </row>
    <row r="138" spans="1:6" x14ac:dyDescent="0.2">
      <c r="A138" s="9"/>
      <c r="B138" s="9"/>
      <c r="C138" s="27"/>
      <c r="D138" s="9"/>
      <c r="E138" s="27"/>
      <c r="F138" s="9"/>
    </row>
    <row r="139" spans="1:6" x14ac:dyDescent="0.2">
      <c r="A139" s="9"/>
      <c r="B139" s="9"/>
      <c r="C139" s="27"/>
      <c r="D139" s="9"/>
      <c r="E139" s="27"/>
      <c r="F139" s="9"/>
    </row>
    <row r="140" spans="1:6" x14ac:dyDescent="0.2">
      <c r="A140" s="9"/>
      <c r="B140" s="9"/>
      <c r="C140" s="27"/>
      <c r="D140" s="9"/>
      <c r="E140" s="27"/>
      <c r="F140" s="9"/>
    </row>
    <row r="141" spans="1:6" x14ac:dyDescent="0.2">
      <c r="A141" s="9"/>
      <c r="B141" s="9"/>
      <c r="C141" s="27"/>
      <c r="D141" s="9"/>
      <c r="E141" s="27"/>
      <c r="F141" s="9"/>
    </row>
    <row r="142" spans="1:6" x14ac:dyDescent="0.2">
      <c r="A142" s="9"/>
      <c r="B142" s="9"/>
      <c r="C142" s="27"/>
      <c r="D142" s="9"/>
      <c r="E142" s="27"/>
      <c r="F142" s="9"/>
    </row>
    <row r="143" spans="1:6" x14ac:dyDescent="0.2">
      <c r="A143" s="9"/>
      <c r="B143" s="9"/>
      <c r="C143" s="27"/>
      <c r="D143" s="9"/>
      <c r="E143" s="27"/>
      <c r="F143" s="9"/>
    </row>
    <row r="144" spans="1:6" x14ac:dyDescent="0.2">
      <c r="A144" s="9"/>
      <c r="B144" s="9"/>
      <c r="C144" s="27"/>
      <c r="D144" s="9"/>
      <c r="E144" s="27"/>
      <c r="F144" s="9"/>
    </row>
    <row r="145" spans="1:6" x14ac:dyDescent="0.2">
      <c r="A145" s="9"/>
      <c r="B145" s="9"/>
      <c r="C145" s="27"/>
      <c r="D145" s="9"/>
      <c r="E145" s="27"/>
      <c r="F145" s="9"/>
    </row>
    <row r="146" spans="1:6" x14ac:dyDescent="0.2">
      <c r="A146" s="9"/>
      <c r="B146" s="9"/>
      <c r="C146" s="27"/>
      <c r="D146" s="9"/>
      <c r="E146" s="27"/>
      <c r="F146" s="9"/>
    </row>
    <row r="147" spans="1:6" x14ac:dyDescent="0.2">
      <c r="A147" s="9"/>
      <c r="B147" s="9"/>
      <c r="C147" s="27"/>
      <c r="D147" s="9"/>
      <c r="E147" s="27"/>
      <c r="F147" s="9"/>
    </row>
    <row r="148" spans="1:6" x14ac:dyDescent="0.2">
      <c r="A148" s="9"/>
      <c r="B148" s="9"/>
      <c r="C148" s="27"/>
      <c r="D148" s="9"/>
      <c r="E148" s="27"/>
      <c r="F148" s="9"/>
    </row>
    <row r="149" spans="1:6" x14ac:dyDescent="0.2">
      <c r="A149" s="9"/>
      <c r="B149" s="9"/>
      <c r="C149" s="27"/>
      <c r="D149" s="9"/>
      <c r="E149" s="27"/>
      <c r="F149" s="9"/>
    </row>
    <row r="150" spans="1:6" x14ac:dyDescent="0.2">
      <c r="A150" s="9"/>
      <c r="B150" s="9"/>
      <c r="C150" s="27"/>
      <c r="D150" s="9"/>
      <c r="E150" s="27"/>
      <c r="F150" s="9"/>
    </row>
    <row r="151" spans="1:6" x14ac:dyDescent="0.2">
      <c r="A151" s="9"/>
      <c r="B151" s="9"/>
      <c r="C151" s="27"/>
      <c r="D151" s="9"/>
      <c r="E151" s="27"/>
      <c r="F151" s="9"/>
    </row>
    <row r="152" spans="1:6" x14ac:dyDescent="0.2">
      <c r="A152" s="9"/>
      <c r="B152" s="9"/>
      <c r="C152" s="27"/>
      <c r="D152" s="9"/>
      <c r="E152" s="27"/>
      <c r="F152" s="9"/>
    </row>
    <row r="153" spans="1:6" x14ac:dyDescent="0.2">
      <c r="A153" s="9"/>
      <c r="B153" s="9"/>
      <c r="C153" s="27"/>
      <c r="D153" s="9"/>
      <c r="E153" s="27"/>
      <c r="F153" s="9"/>
    </row>
    <row r="154" spans="1:6" x14ac:dyDescent="0.2">
      <c r="A154" s="9"/>
      <c r="B154" s="9"/>
      <c r="C154" s="27"/>
      <c r="D154" s="9"/>
      <c r="E154" s="27"/>
      <c r="F154" s="9"/>
    </row>
    <row r="155" spans="1:6" x14ac:dyDescent="0.2">
      <c r="A155" s="9"/>
      <c r="B155" s="9"/>
      <c r="C155" s="27"/>
      <c r="D155" s="9"/>
      <c r="E155" s="27"/>
      <c r="F155" s="9"/>
    </row>
    <row r="156" spans="1:6" x14ac:dyDescent="0.2">
      <c r="A156" s="9"/>
      <c r="B156" s="9"/>
      <c r="C156" s="27"/>
      <c r="D156" s="9"/>
      <c r="E156" s="27"/>
      <c r="F156" s="9"/>
    </row>
    <row r="157" spans="1:6" x14ac:dyDescent="0.2">
      <c r="A157" s="9"/>
      <c r="B157" s="9"/>
      <c r="C157" s="27"/>
      <c r="D157" s="9"/>
      <c r="E157" s="27"/>
      <c r="F157" s="9"/>
    </row>
    <row r="158" spans="1:6" x14ac:dyDescent="0.2">
      <c r="A158" s="9"/>
      <c r="B158" s="9"/>
      <c r="C158" s="27"/>
      <c r="D158" s="9"/>
      <c r="E158" s="27"/>
      <c r="F158" s="9"/>
    </row>
    <row r="159" spans="1:6" x14ac:dyDescent="0.2">
      <c r="A159" s="9"/>
      <c r="B159" s="9"/>
      <c r="C159" s="27"/>
      <c r="D159" s="9"/>
      <c r="E159" s="27"/>
      <c r="F159" s="9"/>
    </row>
    <row r="160" spans="1:6" x14ac:dyDescent="0.2">
      <c r="A160" s="9"/>
      <c r="B160" s="9"/>
      <c r="C160" s="27"/>
      <c r="D160" s="9"/>
      <c r="E160" s="27"/>
      <c r="F160" s="9"/>
    </row>
    <row r="161" spans="1:6" x14ac:dyDescent="0.2">
      <c r="A161" s="9"/>
      <c r="B161" s="9"/>
      <c r="C161" s="27"/>
      <c r="D161" s="9"/>
      <c r="E161" s="27"/>
      <c r="F161" s="9"/>
    </row>
    <row r="162" spans="1:6" x14ac:dyDescent="0.2">
      <c r="A162" s="9"/>
      <c r="B162" s="9"/>
      <c r="C162" s="27"/>
      <c r="D162" s="9"/>
      <c r="E162" s="27"/>
      <c r="F162" s="9"/>
    </row>
    <row r="163" spans="1:6" x14ac:dyDescent="0.2">
      <c r="A163" s="9"/>
      <c r="B163" s="9"/>
      <c r="C163" s="27"/>
      <c r="D163" s="9"/>
      <c r="E163" s="27"/>
      <c r="F163" s="9"/>
    </row>
    <row r="164" spans="1:6" x14ac:dyDescent="0.2">
      <c r="A164" s="9"/>
      <c r="B164" s="9"/>
      <c r="C164" s="27"/>
      <c r="D164" s="9"/>
      <c r="E164" s="27"/>
      <c r="F164" s="9"/>
    </row>
    <row r="165" spans="1:6" x14ac:dyDescent="0.2">
      <c r="A165" s="9"/>
      <c r="B165" s="9"/>
      <c r="C165" s="27"/>
      <c r="D165" s="9"/>
      <c r="E165" s="27"/>
      <c r="F165" s="9"/>
    </row>
    <row r="166" spans="1:6" x14ac:dyDescent="0.2">
      <c r="A166" s="9"/>
      <c r="B166" s="9"/>
      <c r="C166" s="27"/>
      <c r="D166" s="9"/>
      <c r="E166" s="27"/>
      <c r="F166" s="9"/>
    </row>
    <row r="167" spans="1:6" x14ac:dyDescent="0.2">
      <c r="A167" s="9"/>
      <c r="B167" s="9"/>
      <c r="C167" s="27"/>
      <c r="D167" s="9"/>
      <c r="E167" s="27"/>
      <c r="F167" s="9"/>
    </row>
    <row r="168" spans="1:6" x14ac:dyDescent="0.2">
      <c r="A168" s="9"/>
      <c r="B168" s="9"/>
      <c r="C168" s="27"/>
      <c r="D168" s="9"/>
      <c r="E168" s="27"/>
      <c r="F168" s="9"/>
    </row>
    <row r="169" spans="1:6" x14ac:dyDescent="0.2">
      <c r="A169" s="9"/>
      <c r="B169" s="9"/>
      <c r="C169" s="27"/>
      <c r="D169" s="9"/>
      <c r="E169" s="27"/>
      <c r="F169" s="9"/>
    </row>
    <row r="170" spans="1:6" x14ac:dyDescent="0.2">
      <c r="A170" s="9"/>
      <c r="B170" s="9"/>
      <c r="C170" s="27"/>
      <c r="D170" s="9"/>
      <c r="E170" s="27"/>
      <c r="F170" s="9"/>
    </row>
    <row r="171" spans="1:6" x14ac:dyDescent="0.2">
      <c r="A171" s="9"/>
      <c r="B171" s="9"/>
      <c r="C171" s="27"/>
      <c r="D171" s="9"/>
      <c r="E171" s="27"/>
      <c r="F171" s="9"/>
    </row>
    <row r="172" spans="1:6" x14ac:dyDescent="0.2">
      <c r="A172" s="9"/>
      <c r="B172" s="9"/>
      <c r="C172" s="27"/>
      <c r="D172" s="9"/>
      <c r="E172" s="27"/>
      <c r="F172" s="9"/>
    </row>
    <row r="173" spans="1:6" x14ac:dyDescent="0.2">
      <c r="A173" s="9"/>
      <c r="B173" s="9"/>
      <c r="C173" s="27"/>
      <c r="D173" s="9"/>
      <c r="E173" s="27"/>
      <c r="F173" s="9"/>
    </row>
    <row r="174" spans="1:6" x14ac:dyDescent="0.2">
      <c r="A174" s="9"/>
      <c r="B174" s="9"/>
      <c r="C174" s="27"/>
      <c r="D174" s="9"/>
      <c r="E174" s="27"/>
      <c r="F174" s="9"/>
    </row>
    <row r="175" spans="1:6" x14ac:dyDescent="0.2">
      <c r="A175" s="9"/>
      <c r="B175" s="9"/>
      <c r="C175" s="27"/>
      <c r="D175" s="9"/>
      <c r="E175" s="27"/>
      <c r="F175" s="9"/>
    </row>
    <row r="176" spans="1:6" x14ac:dyDescent="0.2">
      <c r="A176" s="9"/>
      <c r="B176" s="9"/>
      <c r="C176" s="27"/>
      <c r="D176" s="9"/>
      <c r="E176" s="27"/>
      <c r="F176" s="9"/>
    </row>
    <row r="177" spans="1:6" x14ac:dyDescent="0.2">
      <c r="A177" s="9"/>
      <c r="B177" s="9"/>
      <c r="C177" s="27"/>
      <c r="D177" s="9"/>
      <c r="E177" s="27"/>
      <c r="F177" s="9"/>
    </row>
    <row r="178" spans="1:6" x14ac:dyDescent="0.2">
      <c r="A178" s="9"/>
      <c r="B178" s="9"/>
      <c r="C178" s="27"/>
      <c r="D178" s="9"/>
      <c r="E178" s="27"/>
      <c r="F178" s="9"/>
    </row>
    <row r="179" spans="1:6" x14ac:dyDescent="0.2">
      <c r="A179" s="9"/>
      <c r="B179" s="9"/>
      <c r="C179" s="27"/>
      <c r="D179" s="9"/>
      <c r="E179" s="27"/>
      <c r="F179" s="9"/>
    </row>
    <row r="180" spans="1:6" x14ac:dyDescent="0.2">
      <c r="A180" s="9"/>
      <c r="B180" s="9"/>
      <c r="C180" s="27"/>
      <c r="D180" s="9"/>
      <c r="E180" s="27"/>
      <c r="F180" s="9"/>
    </row>
    <row r="181" spans="1:6" x14ac:dyDescent="0.2">
      <c r="A181" s="9"/>
      <c r="B181" s="9"/>
      <c r="C181" s="27"/>
      <c r="D181" s="9"/>
      <c r="E181" s="27"/>
      <c r="F181" s="9"/>
    </row>
    <row r="182" spans="1:6" x14ac:dyDescent="0.2">
      <c r="A182" s="9"/>
      <c r="B182" s="9"/>
      <c r="C182" s="27"/>
      <c r="D182" s="9"/>
      <c r="E182" s="27"/>
      <c r="F182" s="9"/>
    </row>
    <row r="183" spans="1:6" x14ac:dyDescent="0.2">
      <c r="A183" s="9"/>
      <c r="B183" s="9"/>
      <c r="C183" s="27"/>
      <c r="D183" s="9"/>
      <c r="E183" s="27"/>
      <c r="F183" s="9"/>
    </row>
    <row r="184" spans="1:6" x14ac:dyDescent="0.2">
      <c r="A184" s="9"/>
      <c r="B184" s="9"/>
      <c r="C184" s="27"/>
      <c r="D184" s="9"/>
      <c r="E184" s="27"/>
      <c r="F184" s="9"/>
    </row>
    <row r="185" spans="1:6" x14ac:dyDescent="0.2">
      <c r="A185" s="9"/>
      <c r="B185" s="9"/>
      <c r="C185" s="27"/>
      <c r="D185" s="9"/>
      <c r="E185" s="27"/>
      <c r="F185" s="9"/>
    </row>
    <row r="186" spans="1:6" x14ac:dyDescent="0.2">
      <c r="A186" s="9"/>
      <c r="B186" s="9"/>
      <c r="C186" s="27"/>
      <c r="D186" s="9"/>
      <c r="E186" s="27"/>
      <c r="F186" s="9"/>
    </row>
    <row r="187" spans="1:6" x14ac:dyDescent="0.2">
      <c r="A187" s="9"/>
      <c r="B187" s="9"/>
      <c r="C187" s="27"/>
      <c r="D187" s="9"/>
      <c r="E187" s="27"/>
      <c r="F187" s="9"/>
    </row>
    <row r="188" spans="1:6" x14ac:dyDescent="0.2">
      <c r="A188" s="9"/>
      <c r="B188" s="9"/>
      <c r="C188" s="27"/>
      <c r="D188" s="9"/>
      <c r="E188" s="27"/>
      <c r="F188" s="9"/>
    </row>
    <row r="189" spans="1:6" x14ac:dyDescent="0.2">
      <c r="A189" s="9"/>
      <c r="B189" s="9"/>
      <c r="C189" s="27"/>
      <c r="D189" s="9"/>
      <c r="E189" s="27"/>
      <c r="F189" s="9"/>
    </row>
    <row r="190" spans="1:6" x14ac:dyDescent="0.2">
      <c r="A190" s="9"/>
      <c r="B190" s="9"/>
      <c r="C190" s="27"/>
      <c r="D190" s="9"/>
      <c r="E190" s="27"/>
      <c r="F190" s="9"/>
    </row>
    <row r="191" spans="1:6" x14ac:dyDescent="0.2">
      <c r="A191" s="9"/>
      <c r="B191" s="9"/>
      <c r="C191" s="27"/>
      <c r="D191" s="9"/>
      <c r="E191" s="27"/>
      <c r="F191" s="9"/>
    </row>
    <row r="192" spans="1:6" x14ac:dyDescent="0.2">
      <c r="A192" s="9"/>
      <c r="B192" s="9"/>
      <c r="C192" s="27"/>
      <c r="D192" s="9"/>
      <c r="E192" s="27"/>
      <c r="F192" s="9"/>
    </row>
    <row r="193" spans="1:6" x14ac:dyDescent="0.2">
      <c r="A193" s="9"/>
      <c r="B193" s="9"/>
      <c r="C193" s="27"/>
      <c r="D193" s="9"/>
      <c r="E193" s="27"/>
      <c r="F193" s="9"/>
    </row>
    <row r="194" spans="1:6" x14ac:dyDescent="0.2">
      <c r="A194" s="9"/>
      <c r="B194" s="9"/>
      <c r="C194" s="27"/>
      <c r="D194" s="9"/>
      <c r="E194" s="27"/>
      <c r="F194" s="9"/>
    </row>
    <row r="195" spans="1:6" x14ac:dyDescent="0.2">
      <c r="A195" s="9"/>
      <c r="B195" s="9"/>
      <c r="C195" s="27"/>
      <c r="D195" s="9"/>
      <c r="E195" s="27"/>
      <c r="F195" s="9"/>
    </row>
    <row r="196" spans="1:6" x14ac:dyDescent="0.2">
      <c r="A196" s="9"/>
      <c r="B196" s="9"/>
      <c r="C196" s="27"/>
      <c r="D196" s="9"/>
      <c r="E196" s="27"/>
      <c r="F196" s="9"/>
    </row>
    <row r="197" spans="1:6" x14ac:dyDescent="0.2">
      <c r="A197" s="9"/>
      <c r="B197" s="9"/>
      <c r="C197" s="27"/>
      <c r="D197" s="9"/>
      <c r="E197" s="27"/>
      <c r="F197" s="9"/>
    </row>
    <row r="198" spans="1:6" x14ac:dyDescent="0.2">
      <c r="A198" s="9"/>
      <c r="B198" s="9"/>
      <c r="C198" s="27"/>
      <c r="D198" s="9"/>
      <c r="E198" s="27"/>
      <c r="F198" s="9"/>
    </row>
    <row r="199" spans="1:6" x14ac:dyDescent="0.2">
      <c r="A199" s="9"/>
      <c r="B199" s="9"/>
      <c r="C199" s="27"/>
      <c r="D199" s="9"/>
      <c r="E199" s="27"/>
      <c r="F199" s="9"/>
    </row>
    <row r="200" spans="1:6" x14ac:dyDescent="0.2">
      <c r="A200" s="9"/>
      <c r="B200" s="9"/>
      <c r="C200" s="27"/>
      <c r="D200" s="9"/>
      <c r="E200" s="27"/>
      <c r="F200" s="9"/>
    </row>
    <row r="201" spans="1:6" x14ac:dyDescent="0.2">
      <c r="A201" s="9"/>
      <c r="B201" s="9"/>
      <c r="C201" s="27"/>
      <c r="D201" s="9"/>
      <c r="E201" s="27"/>
      <c r="F201" s="9"/>
    </row>
    <row r="202" spans="1:6" x14ac:dyDescent="0.2">
      <c r="A202" s="9"/>
      <c r="B202" s="9"/>
      <c r="C202" s="27"/>
      <c r="D202" s="9"/>
      <c r="E202" s="27"/>
      <c r="F202" s="9"/>
    </row>
    <row r="203" spans="1:6" x14ac:dyDescent="0.2">
      <c r="A203" s="9"/>
      <c r="B203" s="9"/>
      <c r="C203" s="27"/>
      <c r="D203" s="9"/>
      <c r="E203" s="27"/>
      <c r="F203" s="9"/>
    </row>
    <row r="204" spans="1:6" x14ac:dyDescent="0.2">
      <c r="A204" s="9"/>
      <c r="B204" s="9"/>
      <c r="C204" s="27"/>
      <c r="D204" s="9"/>
      <c r="E204" s="27"/>
      <c r="F204" s="9"/>
    </row>
    <row r="205" spans="1:6" x14ac:dyDescent="0.2">
      <c r="A205" s="9"/>
      <c r="B205" s="9"/>
      <c r="C205" s="27"/>
      <c r="D205" s="9"/>
      <c r="E205" s="27"/>
      <c r="F205" s="9"/>
    </row>
    <row r="206" spans="1:6" x14ac:dyDescent="0.2">
      <c r="A206" s="9"/>
      <c r="B206" s="9"/>
      <c r="C206" s="27"/>
      <c r="D206" s="9"/>
      <c r="E206" s="27"/>
      <c r="F206" s="9"/>
    </row>
    <row r="207" spans="1:6" x14ac:dyDescent="0.2">
      <c r="A207" s="9"/>
      <c r="B207" s="9"/>
      <c r="C207" s="27"/>
      <c r="D207" s="9"/>
      <c r="E207" s="27"/>
      <c r="F207" s="9"/>
    </row>
    <row r="208" spans="1:6" x14ac:dyDescent="0.2">
      <c r="A208" s="9"/>
      <c r="B208" s="9"/>
      <c r="C208" s="27"/>
      <c r="D208" s="9"/>
      <c r="E208" s="27"/>
      <c r="F208" s="9"/>
    </row>
    <row r="209" spans="1:6" x14ac:dyDescent="0.2">
      <c r="A209" s="9"/>
      <c r="B209" s="9"/>
      <c r="C209" s="27"/>
      <c r="D209" s="9"/>
      <c r="E209" s="27"/>
      <c r="F209" s="9"/>
    </row>
    <row r="210" spans="1:6" x14ac:dyDescent="0.2">
      <c r="A210" s="9"/>
      <c r="B210" s="9"/>
      <c r="C210" s="27"/>
      <c r="D210" s="9"/>
      <c r="E210" s="27"/>
      <c r="F210" s="9"/>
    </row>
    <row r="211" spans="1:6" x14ac:dyDescent="0.2">
      <c r="A211" s="9"/>
      <c r="B211" s="9"/>
      <c r="C211" s="27"/>
      <c r="D211" s="9"/>
      <c r="E211" s="27"/>
      <c r="F211" s="9"/>
    </row>
    <row r="212" spans="1:6" x14ac:dyDescent="0.2">
      <c r="A212" s="9"/>
      <c r="B212" s="9"/>
      <c r="C212" s="27"/>
      <c r="D212" s="9"/>
      <c r="E212" s="27"/>
      <c r="F212" s="9"/>
    </row>
    <row r="213" spans="1:6" x14ac:dyDescent="0.2">
      <c r="A213" s="9"/>
      <c r="B213" s="9"/>
      <c r="C213" s="27"/>
      <c r="D213" s="9"/>
      <c r="E213" s="27"/>
      <c r="F213" s="9"/>
    </row>
    <row r="214" spans="1:6" x14ac:dyDescent="0.2">
      <c r="A214" s="9"/>
      <c r="B214" s="9"/>
      <c r="C214" s="27"/>
      <c r="D214" s="9"/>
      <c r="E214" s="27"/>
      <c r="F214" s="9"/>
    </row>
    <row r="215" spans="1:6" x14ac:dyDescent="0.2">
      <c r="A215" s="9"/>
      <c r="B215" s="9"/>
      <c r="C215" s="27"/>
      <c r="D215" s="9"/>
      <c r="E215" s="27"/>
      <c r="F215" s="9"/>
    </row>
    <row r="216" spans="1:6" x14ac:dyDescent="0.2">
      <c r="A216" s="9"/>
      <c r="B216" s="9"/>
      <c r="C216" s="27"/>
      <c r="D216" s="9"/>
      <c r="E216" s="27"/>
      <c r="F216" s="9"/>
    </row>
    <row r="217" spans="1:6" x14ac:dyDescent="0.2">
      <c r="A217" s="9"/>
      <c r="B217" s="9"/>
      <c r="C217" s="27"/>
      <c r="D217" s="9"/>
      <c r="E217" s="27"/>
      <c r="F217" s="9"/>
    </row>
    <row r="218" spans="1:6" x14ac:dyDescent="0.2">
      <c r="A218" s="9"/>
      <c r="B218" s="9"/>
      <c r="C218" s="27"/>
      <c r="D218" s="9"/>
      <c r="E218" s="27"/>
      <c r="F218" s="9"/>
    </row>
    <row r="219" spans="1:6" x14ac:dyDescent="0.2">
      <c r="A219" s="9"/>
      <c r="B219" s="9"/>
      <c r="C219" s="27"/>
      <c r="D219" s="9"/>
      <c r="E219" s="27"/>
      <c r="F219" s="9"/>
    </row>
    <row r="220" spans="1:6" x14ac:dyDescent="0.2">
      <c r="A220" s="9"/>
      <c r="B220" s="9"/>
      <c r="C220" s="27"/>
      <c r="D220" s="9"/>
      <c r="E220" s="27"/>
      <c r="F220" s="9"/>
    </row>
    <row r="221" spans="1:6" x14ac:dyDescent="0.2">
      <c r="A221" s="9"/>
      <c r="B221" s="9"/>
      <c r="C221" s="27"/>
      <c r="D221" s="9"/>
      <c r="E221" s="27"/>
      <c r="F221" s="9"/>
    </row>
    <row r="222" spans="1:6" x14ac:dyDescent="0.2">
      <c r="A222" s="9"/>
      <c r="B222" s="9"/>
      <c r="C222" s="27"/>
      <c r="D222" s="9"/>
      <c r="E222" s="27"/>
      <c r="F222" s="9"/>
    </row>
    <row r="223" spans="1:6" x14ac:dyDescent="0.2">
      <c r="A223" s="9"/>
      <c r="B223" s="9"/>
      <c r="C223" s="27"/>
      <c r="D223" s="9"/>
      <c r="E223" s="27"/>
      <c r="F223" s="9"/>
    </row>
    <row r="224" spans="1:6" x14ac:dyDescent="0.2">
      <c r="A224" s="9"/>
      <c r="B224" s="9"/>
      <c r="C224" s="27"/>
      <c r="D224" s="9"/>
      <c r="E224" s="27"/>
      <c r="F224" s="9"/>
    </row>
    <row r="225" spans="1:6" x14ac:dyDescent="0.2">
      <c r="A225" s="9"/>
      <c r="B225" s="9"/>
      <c r="C225" s="27"/>
      <c r="D225" s="9"/>
      <c r="E225" s="27"/>
      <c r="F225" s="9"/>
    </row>
    <row r="226" spans="1:6" x14ac:dyDescent="0.2">
      <c r="A226" s="9"/>
      <c r="B226" s="9"/>
      <c r="C226" s="27"/>
      <c r="D226" s="9"/>
      <c r="E226" s="27"/>
      <c r="F226" s="9"/>
    </row>
    <row r="227" spans="1:6" x14ac:dyDescent="0.2">
      <c r="A227" s="9"/>
      <c r="B227" s="9"/>
      <c r="C227" s="27"/>
      <c r="D227" s="9"/>
      <c r="E227" s="27"/>
      <c r="F227" s="9"/>
    </row>
    <row r="228" spans="1:6" x14ac:dyDescent="0.2">
      <c r="A228" s="9"/>
      <c r="B228" s="9"/>
      <c r="C228" s="27"/>
      <c r="D228" s="9"/>
      <c r="E228" s="27"/>
      <c r="F228" s="9"/>
    </row>
    <row r="229" spans="1:6" x14ac:dyDescent="0.2">
      <c r="A229" s="9"/>
      <c r="B229" s="9"/>
      <c r="C229" s="27"/>
      <c r="D229" s="9"/>
      <c r="E229" s="27"/>
      <c r="F229" s="9"/>
    </row>
    <row r="230" spans="1:6" x14ac:dyDescent="0.2">
      <c r="A230" s="9"/>
      <c r="B230" s="9"/>
      <c r="C230" s="27"/>
      <c r="D230" s="9"/>
      <c r="E230" s="27"/>
      <c r="F230" s="9"/>
    </row>
    <row r="231" spans="1:6" x14ac:dyDescent="0.2">
      <c r="A231" s="9"/>
      <c r="B231" s="9"/>
      <c r="C231" s="27"/>
      <c r="D231" s="9"/>
      <c r="E231" s="27"/>
      <c r="F231" s="9"/>
    </row>
    <row r="232" spans="1:6" x14ac:dyDescent="0.2">
      <c r="A232" s="9"/>
      <c r="B232" s="9"/>
      <c r="C232" s="27"/>
      <c r="D232" s="9"/>
      <c r="E232" s="27"/>
      <c r="F232" s="9"/>
    </row>
    <row r="233" spans="1:6" x14ac:dyDescent="0.2">
      <c r="A233" s="9"/>
      <c r="B233" s="9"/>
      <c r="C233" s="27"/>
      <c r="D233" s="9"/>
      <c r="E233" s="27"/>
      <c r="F233" s="9"/>
    </row>
    <row r="234" spans="1:6" x14ac:dyDescent="0.2">
      <c r="A234" s="9"/>
      <c r="B234" s="9"/>
      <c r="C234" s="27"/>
      <c r="D234" s="9"/>
      <c r="E234" s="27"/>
      <c r="F234" s="9"/>
    </row>
    <row r="235" spans="1:6" x14ac:dyDescent="0.2">
      <c r="A235" s="9"/>
      <c r="B235" s="9"/>
      <c r="C235" s="27"/>
      <c r="D235" s="9"/>
      <c r="E235" s="27"/>
      <c r="F235" s="9"/>
    </row>
    <row r="236" spans="1:6" x14ac:dyDescent="0.2">
      <c r="A236" s="9"/>
      <c r="B236" s="9"/>
      <c r="C236" s="27"/>
      <c r="D236" s="9"/>
      <c r="E236" s="27"/>
      <c r="F236" s="9"/>
    </row>
    <row r="237" spans="1:6" x14ac:dyDescent="0.2">
      <c r="A237" s="9"/>
      <c r="B237" s="9"/>
      <c r="C237" s="27"/>
      <c r="D237" s="9"/>
      <c r="E237" s="27"/>
      <c r="F237" s="9"/>
    </row>
    <row r="238" spans="1:6" x14ac:dyDescent="0.2">
      <c r="A238" s="9"/>
      <c r="B238" s="9"/>
      <c r="C238" s="27"/>
      <c r="D238" s="9"/>
      <c r="E238" s="27"/>
      <c r="F238" s="9"/>
    </row>
    <row r="239" spans="1:6" x14ac:dyDescent="0.2">
      <c r="A239" s="9"/>
      <c r="B239" s="9"/>
      <c r="C239" s="27"/>
      <c r="D239" s="9"/>
      <c r="E239" s="27"/>
      <c r="F239" s="9"/>
    </row>
    <row r="240" spans="1:6" x14ac:dyDescent="0.2">
      <c r="A240" s="9"/>
      <c r="B240" s="9"/>
      <c r="C240" s="27"/>
      <c r="D240" s="9"/>
      <c r="E240" s="27"/>
      <c r="F240" s="9"/>
    </row>
    <row r="241" spans="1:6" x14ac:dyDescent="0.2">
      <c r="A241" s="9"/>
      <c r="B241" s="9"/>
      <c r="C241" s="27"/>
      <c r="D241" s="9"/>
      <c r="E241" s="27"/>
      <c r="F241" s="9"/>
    </row>
    <row r="242" spans="1:6" x14ac:dyDescent="0.2">
      <c r="A242" s="9"/>
      <c r="B242" s="9"/>
      <c r="C242" s="27"/>
      <c r="D242" s="9"/>
      <c r="E242" s="27"/>
      <c r="F242" s="9"/>
    </row>
    <row r="243" spans="1:6" x14ac:dyDescent="0.2">
      <c r="A243" s="9"/>
      <c r="B243" s="9"/>
      <c r="C243" s="27"/>
      <c r="D243" s="9"/>
      <c r="E243" s="27"/>
      <c r="F243" s="9"/>
    </row>
    <row r="244" spans="1:6" x14ac:dyDescent="0.2">
      <c r="A244" s="9"/>
      <c r="B244" s="9"/>
      <c r="C244" s="27"/>
      <c r="D244" s="9"/>
      <c r="E244" s="27"/>
      <c r="F244" s="9"/>
    </row>
    <row r="245" spans="1:6" x14ac:dyDescent="0.2">
      <c r="A245" s="9"/>
      <c r="B245" s="9"/>
      <c r="C245" s="27"/>
      <c r="D245" s="9"/>
      <c r="E245" s="27"/>
      <c r="F245" s="9"/>
    </row>
    <row r="246" spans="1:6" x14ac:dyDescent="0.2">
      <c r="A246" s="9"/>
      <c r="B246" s="9"/>
      <c r="C246" s="27"/>
      <c r="D246" s="9"/>
      <c r="E246" s="27"/>
      <c r="F246" s="9"/>
    </row>
    <row r="247" spans="1:6" x14ac:dyDescent="0.2">
      <c r="A247" s="9"/>
      <c r="B247" s="9"/>
      <c r="C247" s="27"/>
      <c r="D247" s="9"/>
      <c r="E247" s="27"/>
      <c r="F247" s="9"/>
    </row>
    <row r="248" spans="1:6" x14ac:dyDescent="0.2">
      <c r="A248" s="9"/>
      <c r="B248" s="9"/>
      <c r="C248" s="27"/>
      <c r="D248" s="9"/>
      <c r="E248" s="27"/>
      <c r="F248" s="9"/>
    </row>
    <row r="249" spans="1:6" x14ac:dyDescent="0.2">
      <c r="A249" s="9"/>
      <c r="B249" s="9"/>
      <c r="C249" s="27"/>
      <c r="D249" s="9"/>
      <c r="E249" s="27"/>
      <c r="F249" s="9"/>
    </row>
    <row r="250" spans="1:6" x14ac:dyDescent="0.2">
      <c r="A250" s="9"/>
      <c r="B250" s="9"/>
      <c r="C250" s="27"/>
      <c r="D250" s="9"/>
      <c r="E250" s="27"/>
      <c r="F250" s="9"/>
    </row>
    <row r="251" spans="1:6" x14ac:dyDescent="0.2">
      <c r="A251" s="9"/>
      <c r="B251" s="9"/>
      <c r="C251" s="27"/>
      <c r="D251" s="9"/>
      <c r="E251" s="27"/>
      <c r="F251" s="9"/>
    </row>
    <row r="252" spans="1:6" x14ac:dyDescent="0.2">
      <c r="A252" s="9"/>
      <c r="B252" s="9"/>
      <c r="C252" s="27"/>
      <c r="D252" s="9"/>
      <c r="E252" s="27"/>
      <c r="F252" s="9"/>
    </row>
    <row r="253" spans="1:6" x14ac:dyDescent="0.2">
      <c r="A253" s="9"/>
      <c r="B253" s="9"/>
      <c r="C253" s="27"/>
      <c r="D253" s="9"/>
      <c r="E253" s="27"/>
      <c r="F253" s="9"/>
    </row>
    <row r="254" spans="1:6" x14ac:dyDescent="0.2">
      <c r="A254" s="9"/>
      <c r="B254" s="9"/>
      <c r="C254" s="27"/>
      <c r="D254" s="9"/>
      <c r="E254" s="27"/>
      <c r="F254" s="9"/>
    </row>
    <row r="255" spans="1:6" x14ac:dyDescent="0.2">
      <c r="A255" s="9"/>
      <c r="B255" s="9"/>
      <c r="C255" s="27"/>
      <c r="D255" s="9"/>
      <c r="E255" s="27"/>
      <c r="F255" s="9"/>
    </row>
    <row r="256" spans="1:6" x14ac:dyDescent="0.2">
      <c r="A256" s="9"/>
      <c r="B256" s="9"/>
      <c r="C256" s="27"/>
      <c r="D256" s="9"/>
      <c r="E256" s="27"/>
      <c r="F256" s="9"/>
    </row>
    <row r="257" spans="1:6" x14ac:dyDescent="0.2">
      <c r="A257" s="9"/>
      <c r="B257" s="9"/>
      <c r="C257" s="27"/>
      <c r="D257" s="9"/>
      <c r="E257" s="27"/>
      <c r="F257" s="9"/>
    </row>
    <row r="258" spans="1:6" x14ac:dyDescent="0.2">
      <c r="A258" s="9"/>
      <c r="B258" s="9"/>
      <c r="C258" s="27"/>
      <c r="D258" s="9"/>
      <c r="E258" s="27"/>
      <c r="F258" s="9"/>
    </row>
    <row r="259" spans="1:6" x14ac:dyDescent="0.2">
      <c r="A259" s="9"/>
      <c r="B259" s="9"/>
      <c r="C259" s="27"/>
      <c r="D259" s="9"/>
      <c r="E259" s="27"/>
      <c r="F259" s="9"/>
    </row>
    <row r="260" spans="1:6" x14ac:dyDescent="0.2">
      <c r="A260" s="9"/>
      <c r="B260" s="9"/>
      <c r="C260" s="27"/>
      <c r="D260" s="9"/>
      <c r="E260" s="27"/>
      <c r="F260" s="9"/>
    </row>
    <row r="261" spans="1:6" x14ac:dyDescent="0.2">
      <c r="A261" s="9"/>
      <c r="B261" s="9"/>
      <c r="C261" s="27"/>
      <c r="D261" s="9"/>
      <c r="E261" s="27"/>
      <c r="F261" s="9"/>
    </row>
    <row r="262" spans="1:6" x14ac:dyDescent="0.2">
      <c r="A262" s="9"/>
      <c r="B262" s="9"/>
      <c r="C262" s="27"/>
      <c r="D262" s="9"/>
      <c r="E262" s="27"/>
      <c r="F262" s="9"/>
    </row>
    <row r="263" spans="1:6" x14ac:dyDescent="0.2">
      <c r="A263" s="9"/>
      <c r="B263" s="9"/>
      <c r="C263" s="27"/>
      <c r="D263" s="9"/>
      <c r="E263" s="27"/>
      <c r="F263" s="9"/>
    </row>
    <row r="264" spans="1:6" x14ac:dyDescent="0.2">
      <c r="A264" s="9"/>
      <c r="B264" s="9"/>
      <c r="C264" s="27"/>
      <c r="D264" s="9"/>
      <c r="E264" s="27"/>
      <c r="F264" s="9"/>
    </row>
    <row r="265" spans="1:6" x14ac:dyDescent="0.2">
      <c r="A265" s="9"/>
      <c r="B265" s="9"/>
      <c r="C265" s="27"/>
      <c r="D265" s="9"/>
      <c r="E265" s="27"/>
      <c r="F265" s="9"/>
    </row>
    <row r="266" spans="1:6" x14ac:dyDescent="0.2">
      <c r="A266" s="9"/>
      <c r="B266" s="9"/>
      <c r="C266" s="27"/>
      <c r="D266" s="9"/>
      <c r="E266" s="27"/>
      <c r="F266" s="9"/>
    </row>
    <row r="267" spans="1:6" x14ac:dyDescent="0.2">
      <c r="A267" s="9"/>
      <c r="B267" s="9"/>
      <c r="C267" s="27"/>
      <c r="D267" s="9"/>
      <c r="E267" s="27"/>
      <c r="F267" s="9"/>
    </row>
    <row r="268" spans="1:6" x14ac:dyDescent="0.2">
      <c r="A268" s="9"/>
      <c r="B268" s="9"/>
      <c r="C268" s="27"/>
      <c r="D268" s="9"/>
      <c r="E268" s="27"/>
      <c r="F268" s="9"/>
    </row>
    <row r="269" spans="1:6" x14ac:dyDescent="0.2">
      <c r="A269" s="9"/>
      <c r="B269" s="9"/>
      <c r="C269" s="27"/>
      <c r="D269" s="9"/>
      <c r="E269" s="27"/>
      <c r="F269" s="9"/>
    </row>
    <row r="270" spans="1:6" x14ac:dyDescent="0.2">
      <c r="A270" s="9"/>
      <c r="B270" s="9"/>
      <c r="C270" s="27"/>
      <c r="D270" s="9"/>
      <c r="E270" s="27"/>
      <c r="F270" s="9"/>
    </row>
    <row r="271" spans="1:6" x14ac:dyDescent="0.2">
      <c r="A271" s="9"/>
      <c r="B271" s="9"/>
      <c r="C271" s="27"/>
      <c r="D271" s="9"/>
      <c r="E271" s="27"/>
      <c r="F271" s="9"/>
    </row>
    <row r="272" spans="1:6" x14ac:dyDescent="0.2">
      <c r="A272" s="9"/>
      <c r="B272" s="9"/>
      <c r="C272" s="27"/>
      <c r="D272" s="9"/>
      <c r="E272" s="27"/>
      <c r="F272" s="9"/>
    </row>
    <row r="273" spans="1:6" x14ac:dyDescent="0.2">
      <c r="A273" s="9"/>
      <c r="B273" s="9"/>
      <c r="C273" s="27"/>
      <c r="D273" s="9"/>
      <c r="E273" s="27"/>
      <c r="F273" s="9"/>
    </row>
    <row r="274" spans="1:6" x14ac:dyDescent="0.2">
      <c r="A274" s="9"/>
      <c r="B274" s="9"/>
      <c r="C274" s="27"/>
      <c r="D274" s="9"/>
      <c r="E274" s="27"/>
      <c r="F274" s="9"/>
    </row>
    <row r="275" spans="1:6" x14ac:dyDescent="0.2">
      <c r="A275" s="9"/>
      <c r="B275" s="9"/>
      <c r="C275" s="27"/>
      <c r="D275" s="9"/>
      <c r="E275" s="27"/>
      <c r="F275" s="9"/>
    </row>
    <row r="276" spans="1:6" x14ac:dyDescent="0.2">
      <c r="A276" s="9"/>
      <c r="B276" s="9"/>
      <c r="C276" s="27"/>
      <c r="D276" s="9"/>
      <c r="E276" s="27"/>
      <c r="F276" s="9"/>
    </row>
    <row r="277" spans="1:6" x14ac:dyDescent="0.2">
      <c r="A277" s="9"/>
      <c r="B277" s="9"/>
      <c r="C277" s="27"/>
      <c r="D277" s="9"/>
      <c r="E277" s="27"/>
      <c r="F277" s="9"/>
    </row>
    <row r="278" spans="1:6" x14ac:dyDescent="0.2">
      <c r="A278" s="9"/>
      <c r="B278" s="9"/>
      <c r="C278" s="27"/>
      <c r="D278" s="9"/>
      <c r="E278" s="27"/>
      <c r="F278" s="9"/>
    </row>
    <row r="279" spans="1:6" x14ac:dyDescent="0.2">
      <c r="A279" s="9"/>
      <c r="B279" s="9"/>
      <c r="C279" s="27"/>
      <c r="D279" s="9"/>
      <c r="E279" s="27"/>
      <c r="F279" s="9"/>
    </row>
    <row r="280" spans="1:6" x14ac:dyDescent="0.2">
      <c r="A280" s="9"/>
      <c r="B280" s="9"/>
      <c r="C280" s="27"/>
      <c r="D280" s="9"/>
      <c r="E280" s="27"/>
      <c r="F280" s="9"/>
    </row>
    <row r="281" spans="1:6" x14ac:dyDescent="0.2">
      <c r="A281" s="9"/>
      <c r="B281" s="9"/>
      <c r="C281" s="27"/>
      <c r="D281" s="9"/>
      <c r="E281" s="27"/>
      <c r="F281" s="9"/>
    </row>
    <row r="282" spans="1:6" x14ac:dyDescent="0.2">
      <c r="A282" s="9"/>
      <c r="B282" s="9"/>
      <c r="C282" s="27"/>
      <c r="D282" s="9"/>
      <c r="E282" s="27"/>
      <c r="F282" s="9"/>
    </row>
    <row r="283" spans="1:6" x14ac:dyDescent="0.2">
      <c r="A283" s="9"/>
      <c r="B283" s="9"/>
      <c r="C283" s="27"/>
      <c r="D283" s="9"/>
      <c r="E283" s="27"/>
      <c r="F283" s="9"/>
    </row>
    <row r="284" spans="1:6" x14ac:dyDescent="0.2">
      <c r="A284" s="9"/>
      <c r="B284" s="9"/>
      <c r="C284" s="27"/>
      <c r="D284" s="9"/>
      <c r="E284" s="27"/>
      <c r="F284" s="9"/>
    </row>
    <row r="285" spans="1:6" x14ac:dyDescent="0.2">
      <c r="A285" s="9"/>
      <c r="B285" s="9"/>
      <c r="C285" s="27"/>
      <c r="D285" s="9"/>
      <c r="E285" s="27"/>
      <c r="F285" s="9"/>
    </row>
    <row r="286" spans="1:6" x14ac:dyDescent="0.2">
      <c r="A286" s="9"/>
      <c r="B286" s="9"/>
      <c r="C286" s="27"/>
      <c r="D286" s="9"/>
      <c r="E286" s="27"/>
      <c r="F286" s="9"/>
    </row>
    <row r="287" spans="1:6" x14ac:dyDescent="0.2">
      <c r="A287" s="9"/>
      <c r="B287" s="9"/>
      <c r="C287" s="27"/>
      <c r="D287" s="9"/>
      <c r="E287" s="27"/>
      <c r="F287" s="9"/>
    </row>
    <row r="288" spans="1:6" x14ac:dyDescent="0.2">
      <c r="A288" s="9"/>
      <c r="B288" s="9"/>
      <c r="C288" s="27"/>
      <c r="D288" s="9"/>
      <c r="E288" s="27"/>
      <c r="F288" s="9"/>
    </row>
    <row r="289" spans="1:6" x14ac:dyDescent="0.2">
      <c r="A289" s="9"/>
      <c r="B289" s="9"/>
      <c r="C289" s="27"/>
      <c r="D289" s="9"/>
      <c r="E289" s="27"/>
      <c r="F289" s="9"/>
    </row>
    <row r="290" spans="1:6" x14ac:dyDescent="0.2">
      <c r="A290" s="9"/>
      <c r="B290" s="9"/>
      <c r="C290" s="27"/>
      <c r="D290" s="9"/>
      <c r="E290" s="27"/>
      <c r="F290" s="9"/>
    </row>
    <row r="291" spans="1:6" x14ac:dyDescent="0.2">
      <c r="A291" s="9"/>
      <c r="B291" s="9"/>
      <c r="C291" s="27"/>
      <c r="D291" s="9"/>
      <c r="E291" s="27"/>
      <c r="F291" s="9"/>
    </row>
    <row r="292" spans="1:6" x14ac:dyDescent="0.2">
      <c r="A292" s="9"/>
      <c r="B292" s="9"/>
      <c r="C292" s="27"/>
      <c r="D292" s="9"/>
      <c r="E292" s="27"/>
      <c r="F292" s="9"/>
    </row>
    <row r="293" spans="1:6" x14ac:dyDescent="0.2">
      <c r="A293" s="9"/>
      <c r="B293" s="9"/>
      <c r="C293" s="27"/>
      <c r="D293" s="9"/>
      <c r="E293" s="27"/>
      <c r="F293" s="9"/>
    </row>
    <row r="294" spans="1:6" x14ac:dyDescent="0.2">
      <c r="A294" s="9"/>
      <c r="B294" s="9"/>
      <c r="C294" s="27"/>
      <c r="D294" s="9"/>
      <c r="E294" s="27"/>
      <c r="F294" s="9"/>
    </row>
    <row r="295" spans="1:6" x14ac:dyDescent="0.2">
      <c r="A295" s="9"/>
      <c r="B295" s="9"/>
      <c r="C295" s="27"/>
      <c r="D295" s="9"/>
      <c r="E295" s="27"/>
      <c r="F295" s="9"/>
    </row>
    <row r="296" spans="1:6" x14ac:dyDescent="0.2">
      <c r="A296" s="9"/>
      <c r="B296" s="9"/>
      <c r="C296" s="27"/>
      <c r="D296" s="9"/>
      <c r="E296" s="27"/>
      <c r="F296" s="9"/>
    </row>
    <row r="297" spans="1:6" x14ac:dyDescent="0.2">
      <c r="A297" s="9"/>
      <c r="B297" s="9"/>
      <c r="C297" s="27"/>
      <c r="D297" s="9"/>
      <c r="E297" s="27"/>
      <c r="F297" s="9"/>
    </row>
    <row r="298" spans="1:6" x14ac:dyDescent="0.2">
      <c r="A298" s="9"/>
      <c r="B298" s="9"/>
      <c r="C298" s="27"/>
      <c r="D298" s="9"/>
      <c r="E298" s="27"/>
      <c r="F298" s="9"/>
    </row>
    <row r="299" spans="1:6" x14ac:dyDescent="0.2">
      <c r="A299" s="9"/>
      <c r="B299" s="9"/>
      <c r="C299" s="27"/>
      <c r="D299" s="9"/>
      <c r="E299" s="27"/>
      <c r="F299" s="9"/>
    </row>
    <row r="300" spans="1:6" x14ac:dyDescent="0.2">
      <c r="A300" s="9"/>
      <c r="B300" s="9"/>
      <c r="C300" s="27"/>
      <c r="D300" s="9"/>
      <c r="E300" s="27"/>
      <c r="F300" s="9"/>
    </row>
    <row r="301" spans="1:6" x14ac:dyDescent="0.2">
      <c r="A301" s="9"/>
      <c r="B301" s="9"/>
      <c r="C301" s="27"/>
      <c r="D301" s="9"/>
      <c r="E301" s="27"/>
      <c r="F301" s="9"/>
    </row>
    <row r="302" spans="1:6" x14ac:dyDescent="0.2">
      <c r="A302" s="9"/>
      <c r="B302" s="9"/>
      <c r="C302" s="27"/>
      <c r="D302" s="9"/>
      <c r="E302" s="27"/>
      <c r="F302" s="9"/>
    </row>
    <row r="303" spans="1:6" x14ac:dyDescent="0.2">
      <c r="A303" s="9"/>
      <c r="B303" s="9"/>
      <c r="C303" s="27"/>
      <c r="D303" s="9"/>
      <c r="E303" s="27"/>
      <c r="F303" s="9"/>
    </row>
    <row r="304" spans="1:6" x14ac:dyDescent="0.2">
      <c r="A304" s="9"/>
      <c r="B304" s="9"/>
      <c r="C304" s="27"/>
      <c r="D304" s="9"/>
      <c r="E304" s="27"/>
      <c r="F304" s="9"/>
    </row>
    <row r="305" spans="1:6" x14ac:dyDescent="0.2">
      <c r="A305" s="9"/>
      <c r="B305" s="9"/>
      <c r="C305" s="27"/>
      <c r="D305" s="9"/>
      <c r="E305" s="27"/>
      <c r="F305" s="9"/>
    </row>
    <row r="306" spans="1:6" x14ac:dyDescent="0.2">
      <c r="A306" s="9"/>
      <c r="B306" s="9"/>
      <c r="C306" s="27"/>
      <c r="D306" s="9"/>
      <c r="E306" s="27"/>
      <c r="F306" s="9"/>
    </row>
    <row r="307" spans="1:6" x14ac:dyDescent="0.2">
      <c r="A307" s="9"/>
      <c r="B307" s="9"/>
      <c r="C307" s="27"/>
      <c r="D307" s="9"/>
      <c r="E307" s="27"/>
      <c r="F307" s="9"/>
    </row>
    <row r="308" spans="1:6" x14ac:dyDescent="0.2">
      <c r="A308" s="9"/>
      <c r="B308" s="9"/>
      <c r="C308" s="27"/>
      <c r="D308" s="9"/>
      <c r="E308" s="27"/>
      <c r="F308" s="9"/>
    </row>
    <row r="309" spans="1:6" x14ac:dyDescent="0.2">
      <c r="A309" s="9"/>
      <c r="B309" s="9"/>
      <c r="C309" s="27"/>
      <c r="D309" s="9"/>
      <c r="E309" s="27"/>
      <c r="F309" s="9"/>
    </row>
    <row r="310" spans="1:6" x14ac:dyDescent="0.2">
      <c r="A310" s="9"/>
      <c r="B310" s="9"/>
      <c r="C310" s="27"/>
      <c r="D310" s="9"/>
      <c r="E310" s="27"/>
      <c r="F310" s="9"/>
    </row>
    <row r="311" spans="1:6" x14ac:dyDescent="0.2">
      <c r="A311" s="9"/>
      <c r="B311" s="9"/>
      <c r="C311" s="27"/>
      <c r="D311" s="9"/>
      <c r="E311" s="27"/>
      <c r="F311" s="9"/>
    </row>
    <row r="312" spans="1:6" x14ac:dyDescent="0.2">
      <c r="A312" s="9"/>
      <c r="B312" s="9"/>
      <c r="C312" s="27"/>
      <c r="D312" s="9"/>
      <c r="E312" s="27"/>
      <c r="F312" s="9"/>
    </row>
    <row r="313" spans="1:6" x14ac:dyDescent="0.2">
      <c r="A313" s="9"/>
      <c r="B313" s="9"/>
      <c r="C313" s="27"/>
      <c r="D313" s="9"/>
      <c r="E313" s="27"/>
      <c r="F313" s="9"/>
    </row>
    <row r="314" spans="1:6" x14ac:dyDescent="0.2">
      <c r="A314" s="9"/>
      <c r="B314" s="9"/>
      <c r="C314" s="27"/>
      <c r="D314" s="9"/>
      <c r="E314" s="27"/>
      <c r="F314" s="9"/>
    </row>
    <row r="315" spans="1:6" x14ac:dyDescent="0.2">
      <c r="A315" s="9"/>
      <c r="B315" s="9"/>
      <c r="C315" s="27"/>
      <c r="D315" s="9"/>
      <c r="E315" s="27"/>
      <c r="F315" s="9"/>
    </row>
    <row r="316" spans="1:6" x14ac:dyDescent="0.2">
      <c r="A316" s="9"/>
      <c r="B316" s="9"/>
      <c r="C316" s="27"/>
      <c r="D316" s="9"/>
      <c r="E316" s="27"/>
      <c r="F316" s="9"/>
    </row>
    <row r="317" spans="1:6" x14ac:dyDescent="0.2">
      <c r="A317" s="9"/>
      <c r="B317" s="9"/>
      <c r="C317" s="27"/>
      <c r="D317" s="9"/>
      <c r="E317" s="27"/>
      <c r="F317" s="9"/>
    </row>
    <row r="318" spans="1:6" x14ac:dyDescent="0.2">
      <c r="A318" s="9"/>
      <c r="B318" s="9"/>
      <c r="C318" s="27"/>
      <c r="D318" s="9"/>
      <c r="E318" s="27"/>
      <c r="F318" s="9"/>
    </row>
    <row r="319" spans="1:6" x14ac:dyDescent="0.2">
      <c r="A319" s="9"/>
      <c r="B319" s="9"/>
      <c r="C319" s="27"/>
      <c r="D319" s="9"/>
      <c r="E319" s="27"/>
      <c r="F319" s="9"/>
    </row>
    <row r="320" spans="1:6" x14ac:dyDescent="0.2">
      <c r="A320" s="9"/>
      <c r="B320" s="9"/>
      <c r="C320" s="27"/>
      <c r="D320" s="9"/>
      <c r="E320" s="27"/>
      <c r="F320" s="9"/>
    </row>
    <row r="321" spans="1:6" x14ac:dyDescent="0.2">
      <c r="A321" s="9"/>
      <c r="B321" s="9"/>
      <c r="C321" s="27"/>
      <c r="D321" s="9"/>
      <c r="E321" s="27"/>
      <c r="F321" s="9"/>
    </row>
    <row r="322" spans="1:6" x14ac:dyDescent="0.2">
      <c r="A322" s="9"/>
      <c r="B322" s="9"/>
      <c r="C322" s="27"/>
      <c r="D322" s="9"/>
      <c r="E322" s="27"/>
      <c r="F322" s="9"/>
    </row>
    <row r="323" spans="1:6" x14ac:dyDescent="0.2">
      <c r="A323" s="9"/>
      <c r="B323" s="9"/>
      <c r="C323" s="27"/>
      <c r="D323" s="9"/>
      <c r="E323" s="27"/>
      <c r="F323" s="9"/>
    </row>
    <row r="324" spans="1:6" x14ac:dyDescent="0.2">
      <c r="A324" s="9"/>
      <c r="B324" s="9"/>
      <c r="C324" s="27"/>
      <c r="D324" s="9"/>
      <c r="E324" s="27"/>
      <c r="F324" s="9"/>
    </row>
    <row r="325" spans="1:6" x14ac:dyDescent="0.2">
      <c r="A325" s="9"/>
      <c r="B325" s="9"/>
      <c r="C325" s="27"/>
      <c r="D325" s="9"/>
      <c r="E325" s="27"/>
      <c r="F325" s="9"/>
    </row>
    <row r="326" spans="1:6" x14ac:dyDescent="0.2">
      <c r="A326" s="9"/>
      <c r="B326" s="9"/>
      <c r="C326" s="27"/>
      <c r="D326" s="9"/>
      <c r="E326" s="27"/>
      <c r="F326" s="9"/>
    </row>
    <row r="327" spans="1:6" x14ac:dyDescent="0.2">
      <c r="A327" s="9"/>
      <c r="B327" s="9"/>
      <c r="C327" s="27"/>
      <c r="D327" s="9"/>
      <c r="E327" s="27"/>
      <c r="F327" s="9"/>
    </row>
    <row r="328" spans="1:6" x14ac:dyDescent="0.2">
      <c r="A328" s="9"/>
      <c r="B328" s="9"/>
      <c r="C328" s="27"/>
      <c r="D328" s="9"/>
      <c r="E328" s="27"/>
      <c r="F328" s="9"/>
    </row>
    <row r="329" spans="1:6" x14ac:dyDescent="0.2">
      <c r="A329" s="9"/>
      <c r="B329" s="9"/>
      <c r="C329" s="27"/>
      <c r="D329" s="9"/>
      <c r="E329" s="27"/>
      <c r="F329" s="9"/>
    </row>
    <row r="330" spans="1:6" x14ac:dyDescent="0.2">
      <c r="A330" s="9"/>
      <c r="B330" s="9"/>
      <c r="C330" s="27"/>
      <c r="D330" s="9"/>
      <c r="E330" s="27"/>
      <c r="F330" s="9"/>
    </row>
    <row r="331" spans="1:6" x14ac:dyDescent="0.2">
      <c r="A331" s="9"/>
      <c r="B331" s="9"/>
      <c r="C331" s="27"/>
      <c r="D331" s="9"/>
      <c r="E331" s="27"/>
      <c r="F331" s="9"/>
    </row>
    <row r="332" spans="1:6" x14ac:dyDescent="0.2">
      <c r="A332" s="9"/>
      <c r="B332" s="9"/>
      <c r="C332" s="27"/>
      <c r="D332" s="9"/>
      <c r="E332" s="27"/>
      <c r="F332" s="9"/>
    </row>
    <row r="333" spans="1:6" x14ac:dyDescent="0.2">
      <c r="A333" s="9"/>
      <c r="B333" s="9"/>
      <c r="C333" s="27"/>
      <c r="D333" s="9"/>
      <c r="E333" s="27"/>
      <c r="F333" s="9"/>
    </row>
    <row r="334" spans="1:6" x14ac:dyDescent="0.2">
      <c r="A334" s="9"/>
      <c r="B334" s="9"/>
      <c r="C334" s="27"/>
      <c r="D334" s="9"/>
      <c r="E334" s="27"/>
      <c r="F334" s="9"/>
    </row>
    <row r="335" spans="1:6" x14ac:dyDescent="0.2">
      <c r="A335" s="9"/>
      <c r="B335" s="9"/>
      <c r="C335" s="27"/>
      <c r="D335" s="9"/>
      <c r="E335" s="27"/>
      <c r="F335" s="9"/>
    </row>
    <row r="336" spans="1:6" x14ac:dyDescent="0.2">
      <c r="A336" s="9"/>
      <c r="B336" s="9"/>
      <c r="C336" s="27"/>
      <c r="D336" s="9"/>
      <c r="E336" s="27"/>
      <c r="F336" s="9"/>
    </row>
    <row r="337" spans="1:6" x14ac:dyDescent="0.2">
      <c r="A337" s="9"/>
      <c r="B337" s="9"/>
      <c r="C337" s="27"/>
      <c r="D337" s="9"/>
      <c r="E337" s="27"/>
      <c r="F337" s="9"/>
    </row>
    <row r="338" spans="1:6" x14ac:dyDescent="0.2">
      <c r="A338" s="9"/>
      <c r="B338" s="9"/>
      <c r="C338" s="27"/>
      <c r="D338" s="9"/>
      <c r="E338" s="27"/>
      <c r="F338" s="9"/>
    </row>
    <row r="339" spans="1:6" x14ac:dyDescent="0.2">
      <c r="A339" s="9"/>
      <c r="B339" s="9"/>
      <c r="C339" s="27"/>
      <c r="D339" s="9"/>
      <c r="E339" s="27"/>
      <c r="F339" s="9"/>
    </row>
    <row r="340" spans="1:6" x14ac:dyDescent="0.2">
      <c r="A340" s="9"/>
      <c r="B340" s="9"/>
      <c r="C340" s="27"/>
      <c r="D340" s="9"/>
      <c r="E340" s="27"/>
      <c r="F340" s="9"/>
    </row>
    <row r="341" spans="1:6" x14ac:dyDescent="0.2">
      <c r="A341" s="9"/>
      <c r="B341" s="9"/>
      <c r="C341" s="27"/>
      <c r="D341" s="9"/>
      <c r="E341" s="27"/>
      <c r="F341" s="9"/>
    </row>
    <row r="342" spans="1:6" x14ac:dyDescent="0.2">
      <c r="A342" s="9"/>
      <c r="B342" s="9"/>
      <c r="C342" s="27"/>
      <c r="D342" s="9"/>
      <c r="E342" s="27"/>
      <c r="F342" s="9"/>
    </row>
    <row r="343" spans="1:6" x14ac:dyDescent="0.2">
      <c r="A343" s="9"/>
      <c r="B343" s="9"/>
      <c r="C343" s="27"/>
      <c r="D343" s="9"/>
      <c r="E343" s="27"/>
      <c r="F343" s="9"/>
    </row>
    <row r="344" spans="1:6" x14ac:dyDescent="0.2">
      <c r="A344" s="9"/>
      <c r="B344" s="9"/>
      <c r="C344" s="27"/>
      <c r="D344" s="9"/>
      <c r="E344" s="27"/>
      <c r="F344" s="9"/>
    </row>
    <row r="345" spans="1:6" x14ac:dyDescent="0.2">
      <c r="A345" s="9"/>
      <c r="B345" s="9"/>
      <c r="C345" s="27"/>
      <c r="D345" s="9"/>
      <c r="E345" s="27"/>
      <c r="F345" s="9"/>
    </row>
    <row r="346" spans="1:6" x14ac:dyDescent="0.2">
      <c r="A346" s="9"/>
      <c r="B346" s="9"/>
      <c r="C346" s="27"/>
      <c r="D346" s="9"/>
      <c r="E346" s="27"/>
      <c r="F346" s="9"/>
    </row>
    <row r="347" spans="1:6" x14ac:dyDescent="0.2">
      <c r="A347" s="9"/>
      <c r="B347" s="9"/>
      <c r="C347" s="27"/>
      <c r="D347" s="9"/>
      <c r="E347" s="27"/>
      <c r="F347" s="9"/>
    </row>
    <row r="348" spans="1:6" x14ac:dyDescent="0.2">
      <c r="A348" s="9"/>
      <c r="B348" s="9"/>
      <c r="C348" s="27"/>
      <c r="D348" s="9"/>
      <c r="E348" s="27"/>
      <c r="F348" s="9"/>
    </row>
    <row r="349" spans="1:6" x14ac:dyDescent="0.2">
      <c r="A349" s="9"/>
      <c r="B349" s="9"/>
      <c r="C349" s="27"/>
      <c r="D349" s="9"/>
      <c r="E349" s="27"/>
      <c r="F349" s="9"/>
    </row>
    <row r="350" spans="1:6" x14ac:dyDescent="0.2">
      <c r="A350" s="9"/>
      <c r="B350" s="9"/>
      <c r="C350" s="27"/>
      <c r="D350" s="9"/>
      <c r="E350" s="27"/>
      <c r="F350" s="9"/>
    </row>
    <row r="351" spans="1:6" x14ac:dyDescent="0.2">
      <c r="A351" s="9"/>
      <c r="B351" s="9"/>
      <c r="C351" s="27"/>
      <c r="D351" s="9"/>
      <c r="E351" s="27"/>
      <c r="F351" s="9"/>
    </row>
    <row r="352" spans="1:6" x14ac:dyDescent="0.2">
      <c r="A352" s="9"/>
      <c r="B352" s="9"/>
      <c r="C352" s="27"/>
      <c r="D352" s="9"/>
      <c r="E352" s="27"/>
      <c r="F352" s="9"/>
    </row>
    <row r="353" spans="1:6" x14ac:dyDescent="0.2">
      <c r="A353" s="9"/>
      <c r="B353" s="9"/>
      <c r="C353" s="27"/>
      <c r="D353" s="9"/>
      <c r="E353" s="27"/>
      <c r="F353" s="9"/>
    </row>
    <row r="354" spans="1:6" x14ac:dyDescent="0.2">
      <c r="A354" s="9"/>
      <c r="B354" s="9"/>
      <c r="C354" s="27"/>
      <c r="D354" s="9"/>
      <c r="E354" s="27"/>
      <c r="F354" s="9"/>
    </row>
    <row r="355" spans="1:6" x14ac:dyDescent="0.2">
      <c r="A355" s="9"/>
      <c r="B355" s="9"/>
      <c r="C355" s="27"/>
      <c r="D355" s="9"/>
      <c r="E355" s="27"/>
      <c r="F355" s="9"/>
    </row>
    <row r="356" spans="1:6" x14ac:dyDescent="0.2">
      <c r="A356" s="9"/>
      <c r="B356" s="9"/>
      <c r="C356" s="27"/>
      <c r="D356" s="9"/>
      <c r="E356" s="27"/>
      <c r="F356" s="9"/>
    </row>
    <row r="357" spans="1:6" x14ac:dyDescent="0.2">
      <c r="A357" s="9"/>
      <c r="B357" s="9"/>
      <c r="C357" s="27"/>
      <c r="D357" s="9"/>
      <c r="E357" s="27"/>
      <c r="F357" s="9"/>
    </row>
    <row r="358" spans="1:6" x14ac:dyDescent="0.2">
      <c r="A358" s="9"/>
      <c r="B358" s="9"/>
      <c r="C358" s="27"/>
      <c r="D358" s="9"/>
      <c r="E358" s="27"/>
      <c r="F358" s="9"/>
    </row>
    <row r="359" spans="1:6" x14ac:dyDescent="0.2">
      <c r="A359" s="9"/>
      <c r="B359" s="9"/>
      <c r="C359" s="27"/>
      <c r="D359" s="9"/>
      <c r="E359" s="27"/>
      <c r="F359" s="9"/>
    </row>
    <row r="360" spans="1:6" x14ac:dyDescent="0.2">
      <c r="A360" s="9"/>
      <c r="B360" s="9"/>
      <c r="C360" s="27"/>
      <c r="D360" s="9"/>
      <c r="E360" s="27"/>
      <c r="F360" s="9"/>
    </row>
    <row r="361" spans="1:6" x14ac:dyDescent="0.2">
      <c r="A361" s="9"/>
      <c r="B361" s="9"/>
      <c r="C361" s="27"/>
      <c r="D361" s="9"/>
      <c r="E361" s="27"/>
      <c r="F361" s="9"/>
    </row>
    <row r="362" spans="1:6" x14ac:dyDescent="0.2">
      <c r="A362" s="9"/>
      <c r="B362" s="9"/>
      <c r="C362" s="27"/>
      <c r="D362" s="9"/>
      <c r="E362" s="27"/>
      <c r="F362" s="9"/>
    </row>
    <row r="363" spans="1:6" x14ac:dyDescent="0.2">
      <c r="A363" s="9"/>
      <c r="B363" s="9"/>
      <c r="C363" s="27"/>
      <c r="D363" s="9"/>
      <c r="E363" s="27"/>
      <c r="F363" s="9"/>
    </row>
    <row r="364" spans="1:6" x14ac:dyDescent="0.2">
      <c r="A364" s="9"/>
      <c r="B364" s="9"/>
      <c r="C364" s="27"/>
      <c r="D364" s="9"/>
      <c r="E364" s="27"/>
      <c r="F364" s="9"/>
    </row>
    <row r="365" spans="1:6" x14ac:dyDescent="0.2">
      <c r="A365" s="9"/>
      <c r="B365" s="9"/>
      <c r="C365" s="27"/>
      <c r="D365" s="9"/>
      <c r="E365" s="27"/>
      <c r="F365" s="9"/>
    </row>
    <row r="366" spans="1:6" x14ac:dyDescent="0.2">
      <c r="A366" s="9"/>
      <c r="B366" s="9"/>
      <c r="C366" s="27"/>
      <c r="D366" s="9"/>
      <c r="E366" s="27"/>
      <c r="F366" s="9"/>
    </row>
    <row r="367" spans="1:6" x14ac:dyDescent="0.2">
      <c r="A367" s="9"/>
      <c r="B367" s="9"/>
      <c r="C367" s="27"/>
      <c r="D367" s="9"/>
      <c r="E367" s="27"/>
      <c r="F367" s="9"/>
    </row>
    <row r="368" spans="1:6" x14ac:dyDescent="0.2">
      <c r="A368" s="9"/>
      <c r="B368" s="9"/>
      <c r="C368" s="27"/>
      <c r="D368" s="9"/>
      <c r="E368" s="27"/>
      <c r="F368" s="9"/>
    </row>
    <row r="369" spans="1:6" x14ac:dyDescent="0.2">
      <c r="A369" s="9"/>
      <c r="B369" s="9"/>
      <c r="C369" s="27"/>
      <c r="D369" s="9"/>
      <c r="E369" s="27"/>
      <c r="F369" s="9"/>
    </row>
    <row r="370" spans="1:6" x14ac:dyDescent="0.2">
      <c r="A370" s="9"/>
      <c r="B370" s="9"/>
      <c r="C370" s="27"/>
      <c r="D370" s="9"/>
      <c r="E370" s="27"/>
      <c r="F370" s="9"/>
    </row>
    <row r="371" spans="1:6" x14ac:dyDescent="0.2">
      <c r="A371" s="9"/>
      <c r="B371" s="9"/>
      <c r="C371" s="27"/>
      <c r="D371" s="9"/>
      <c r="E371" s="27"/>
      <c r="F371" s="9"/>
    </row>
    <row r="372" spans="1:6" x14ac:dyDescent="0.2">
      <c r="A372" s="9"/>
      <c r="B372" s="9"/>
      <c r="C372" s="27"/>
      <c r="D372" s="9"/>
      <c r="E372" s="27"/>
      <c r="F372" s="9"/>
    </row>
    <row r="373" spans="1:6" x14ac:dyDescent="0.2">
      <c r="A373" s="9"/>
      <c r="B373" s="9"/>
      <c r="C373" s="27"/>
      <c r="D373" s="9"/>
      <c r="E373" s="27"/>
      <c r="F373" s="9"/>
    </row>
    <row r="374" spans="1:6" x14ac:dyDescent="0.2">
      <c r="A374" s="9"/>
      <c r="B374" s="9"/>
      <c r="C374" s="27"/>
      <c r="D374" s="9"/>
      <c r="E374" s="27"/>
      <c r="F374" s="9"/>
    </row>
    <row r="375" spans="1:6" x14ac:dyDescent="0.2">
      <c r="A375" s="9"/>
      <c r="B375" s="9"/>
      <c r="C375" s="27"/>
      <c r="D375" s="9"/>
      <c r="E375" s="27"/>
      <c r="F375" s="9"/>
    </row>
    <row r="376" spans="1:6" x14ac:dyDescent="0.2">
      <c r="A376" s="9"/>
      <c r="B376" s="9"/>
      <c r="C376" s="27"/>
      <c r="D376" s="9"/>
      <c r="E376" s="27"/>
      <c r="F376" s="9"/>
    </row>
    <row r="377" spans="1:6" x14ac:dyDescent="0.2">
      <c r="A377" s="9"/>
      <c r="B377" s="9"/>
      <c r="C377" s="27"/>
      <c r="D377" s="9"/>
      <c r="E377" s="27"/>
      <c r="F377" s="9"/>
    </row>
    <row r="378" spans="1:6" x14ac:dyDescent="0.2">
      <c r="A378" s="9"/>
      <c r="B378" s="9"/>
      <c r="C378" s="27"/>
      <c r="D378" s="9"/>
      <c r="E378" s="27"/>
      <c r="F378" s="9"/>
    </row>
    <row r="379" spans="1:6" x14ac:dyDescent="0.2">
      <c r="A379" s="9"/>
      <c r="B379" s="9"/>
      <c r="C379" s="27"/>
      <c r="D379" s="9"/>
      <c r="E379" s="27"/>
      <c r="F379" s="9"/>
    </row>
    <row r="380" spans="1:6" x14ac:dyDescent="0.2">
      <c r="A380" s="9"/>
      <c r="B380" s="9"/>
      <c r="C380" s="27"/>
      <c r="D380" s="9"/>
      <c r="E380" s="27"/>
      <c r="F380" s="9"/>
    </row>
    <row r="381" spans="1:6" x14ac:dyDescent="0.2">
      <c r="A381" s="9"/>
      <c r="B381" s="9"/>
      <c r="C381" s="27"/>
      <c r="D381" s="9"/>
      <c r="E381" s="27"/>
      <c r="F381" s="9"/>
    </row>
    <row r="382" spans="1:6" x14ac:dyDescent="0.2">
      <c r="A382" s="9"/>
      <c r="B382" s="9"/>
      <c r="C382" s="27"/>
      <c r="D382" s="9"/>
      <c r="E382" s="27"/>
      <c r="F382" s="9"/>
    </row>
    <row r="383" spans="1:6" x14ac:dyDescent="0.2">
      <c r="A383" s="9"/>
      <c r="B383" s="9"/>
      <c r="C383" s="27"/>
      <c r="D383" s="9"/>
      <c r="E383" s="27"/>
      <c r="F383" s="9"/>
    </row>
    <row r="384" spans="1:6" x14ac:dyDescent="0.2">
      <c r="A384" s="9"/>
      <c r="B384" s="9"/>
      <c r="C384" s="27"/>
      <c r="D384" s="9"/>
      <c r="E384" s="27"/>
      <c r="F384" s="9"/>
    </row>
    <row r="385" spans="1:6" x14ac:dyDescent="0.2">
      <c r="A385" s="9"/>
      <c r="B385" s="9"/>
      <c r="C385" s="27"/>
      <c r="D385" s="9"/>
      <c r="E385" s="27"/>
      <c r="F385" s="9"/>
    </row>
    <row r="386" spans="1:6" x14ac:dyDescent="0.2">
      <c r="A386" s="9"/>
      <c r="B386" s="9"/>
      <c r="C386" s="27"/>
      <c r="D386" s="9"/>
      <c r="E386" s="27"/>
      <c r="F386" s="9"/>
    </row>
    <row r="387" spans="1:6" x14ac:dyDescent="0.2">
      <c r="A387" s="9"/>
      <c r="B387" s="9"/>
      <c r="C387" s="27"/>
      <c r="D387" s="9"/>
      <c r="E387" s="27"/>
      <c r="F387" s="9"/>
    </row>
    <row r="388" spans="1:6" x14ac:dyDescent="0.2">
      <c r="A388" s="9"/>
      <c r="B388" s="9"/>
      <c r="C388" s="27"/>
      <c r="D388" s="9"/>
      <c r="E388" s="27"/>
      <c r="F388" s="9"/>
    </row>
    <row r="389" spans="1:6" x14ac:dyDescent="0.2">
      <c r="A389" s="9"/>
      <c r="B389" s="9"/>
      <c r="C389" s="27"/>
      <c r="D389" s="9"/>
      <c r="E389" s="27"/>
      <c r="F389" s="9"/>
    </row>
    <row r="390" spans="1:6" x14ac:dyDescent="0.2">
      <c r="A390" s="9"/>
      <c r="B390" s="9"/>
      <c r="C390" s="27"/>
      <c r="D390" s="9"/>
      <c r="E390" s="27"/>
      <c r="F390" s="9"/>
    </row>
    <row r="391" spans="1:6" x14ac:dyDescent="0.2">
      <c r="A391" s="9"/>
      <c r="B391" s="9"/>
      <c r="C391" s="27"/>
      <c r="D391" s="9"/>
      <c r="E391" s="27"/>
      <c r="F391" s="9"/>
    </row>
    <row r="392" spans="1:6" x14ac:dyDescent="0.2">
      <c r="A392" s="9"/>
      <c r="B392" s="9"/>
      <c r="C392" s="27"/>
      <c r="D392" s="9"/>
      <c r="E392" s="27"/>
      <c r="F392" s="9"/>
    </row>
    <row r="393" spans="1:6" x14ac:dyDescent="0.2">
      <c r="A393" s="9"/>
      <c r="B393" s="9"/>
      <c r="C393" s="27"/>
      <c r="D393" s="9"/>
      <c r="E393" s="27"/>
      <c r="F393" s="9"/>
    </row>
    <row r="394" spans="1:6" x14ac:dyDescent="0.2">
      <c r="A394" s="9"/>
      <c r="B394" s="9"/>
      <c r="C394" s="27"/>
      <c r="D394" s="9"/>
      <c r="E394" s="27"/>
      <c r="F394" s="9"/>
    </row>
    <row r="395" spans="1:6" x14ac:dyDescent="0.2">
      <c r="A395" s="9"/>
      <c r="B395" s="9"/>
      <c r="C395" s="27"/>
      <c r="D395" s="9"/>
      <c r="E395" s="27"/>
      <c r="F395" s="9"/>
    </row>
    <row r="396" spans="1:6" x14ac:dyDescent="0.2">
      <c r="A396" s="9"/>
      <c r="B396" s="9"/>
      <c r="C396" s="27"/>
      <c r="D396" s="9"/>
      <c r="E396" s="27"/>
      <c r="F396" s="9"/>
    </row>
    <row r="397" spans="1:6" x14ac:dyDescent="0.2">
      <c r="A397" s="9"/>
      <c r="B397" s="9"/>
      <c r="C397" s="27"/>
      <c r="D397" s="9"/>
      <c r="E397" s="27"/>
      <c r="F397" s="9"/>
    </row>
    <row r="398" spans="1:6" x14ac:dyDescent="0.2">
      <c r="A398" s="9"/>
      <c r="B398" s="9"/>
      <c r="C398" s="27"/>
      <c r="D398" s="9"/>
      <c r="E398" s="27"/>
      <c r="F398" s="9"/>
    </row>
    <row r="399" spans="1:6" x14ac:dyDescent="0.2">
      <c r="A399" s="9"/>
      <c r="B399" s="9"/>
      <c r="C399" s="27"/>
      <c r="D399" s="9"/>
      <c r="E399" s="27"/>
      <c r="F399" s="9"/>
    </row>
    <row r="400" spans="1:6" x14ac:dyDescent="0.2">
      <c r="A400" s="9"/>
      <c r="B400" s="9"/>
      <c r="C400" s="27"/>
      <c r="D400" s="9"/>
      <c r="E400" s="27"/>
      <c r="F400" s="9"/>
    </row>
    <row r="401" spans="1:6" x14ac:dyDescent="0.2">
      <c r="A401" s="9"/>
      <c r="B401" s="9"/>
      <c r="C401" s="27"/>
      <c r="D401" s="9"/>
      <c r="E401" s="27"/>
      <c r="F401" s="9"/>
    </row>
    <row r="402" spans="1:6" x14ac:dyDescent="0.2">
      <c r="A402" s="9"/>
      <c r="B402" s="9"/>
      <c r="C402" s="27"/>
      <c r="D402" s="9"/>
      <c r="E402" s="27"/>
      <c r="F402" s="9"/>
    </row>
    <row r="403" spans="1:6" x14ac:dyDescent="0.2">
      <c r="A403" s="9"/>
      <c r="B403" s="9"/>
      <c r="C403" s="27"/>
      <c r="D403" s="9"/>
      <c r="E403" s="27"/>
      <c r="F403" s="9"/>
    </row>
    <row r="404" spans="1:6" x14ac:dyDescent="0.2">
      <c r="A404" s="9"/>
      <c r="B404" s="9"/>
      <c r="C404" s="27"/>
      <c r="D404" s="9"/>
      <c r="E404" s="27"/>
      <c r="F404" s="9"/>
    </row>
    <row r="405" spans="1:6" x14ac:dyDescent="0.2">
      <c r="A405" s="9"/>
      <c r="B405" s="9"/>
      <c r="C405" s="27"/>
      <c r="D405" s="9"/>
      <c r="E405" s="27"/>
      <c r="F405" s="9"/>
    </row>
    <row r="406" spans="1:6" x14ac:dyDescent="0.2">
      <c r="A406" s="9"/>
      <c r="B406" s="9"/>
      <c r="C406" s="27"/>
      <c r="D406" s="9"/>
      <c r="E406" s="27"/>
      <c r="F406" s="9"/>
    </row>
    <row r="407" spans="1:6" x14ac:dyDescent="0.2">
      <c r="A407" s="9"/>
      <c r="B407" s="9"/>
      <c r="C407" s="27"/>
      <c r="D407" s="9"/>
      <c r="E407" s="27"/>
      <c r="F407" s="9"/>
    </row>
    <row r="408" spans="1:6" x14ac:dyDescent="0.2">
      <c r="A408" s="9"/>
      <c r="B408" s="9"/>
      <c r="C408" s="27"/>
      <c r="D408" s="9"/>
      <c r="E408" s="27"/>
      <c r="F408" s="9"/>
    </row>
    <row r="409" spans="1:6" x14ac:dyDescent="0.2">
      <c r="A409" s="9"/>
      <c r="B409" s="9"/>
      <c r="C409" s="27"/>
      <c r="D409" s="9"/>
      <c r="E409" s="27"/>
      <c r="F409" s="9"/>
    </row>
    <row r="410" spans="1:6" x14ac:dyDescent="0.2">
      <c r="A410" s="9"/>
      <c r="B410" s="9"/>
      <c r="C410" s="27"/>
      <c r="D410" s="9"/>
      <c r="E410" s="27"/>
      <c r="F410" s="9"/>
    </row>
    <row r="411" spans="1:6" x14ac:dyDescent="0.2">
      <c r="A411" s="9"/>
      <c r="B411" s="9"/>
      <c r="C411" s="27"/>
      <c r="D411" s="9"/>
      <c r="E411" s="27"/>
      <c r="F411" s="9"/>
    </row>
    <row r="412" spans="1:6" x14ac:dyDescent="0.2">
      <c r="A412" s="9"/>
      <c r="B412" s="9"/>
      <c r="C412" s="27"/>
      <c r="D412" s="9"/>
      <c r="E412" s="27"/>
      <c r="F412" s="9"/>
    </row>
    <row r="413" spans="1:6" x14ac:dyDescent="0.2">
      <c r="A413" s="9"/>
      <c r="B413" s="9"/>
      <c r="C413" s="27"/>
      <c r="D413" s="9"/>
      <c r="E413" s="27"/>
      <c r="F413" s="9"/>
    </row>
    <row r="414" spans="1:6" x14ac:dyDescent="0.2">
      <c r="A414" s="9"/>
      <c r="B414" s="9"/>
      <c r="C414" s="27"/>
      <c r="D414" s="9"/>
      <c r="E414" s="27"/>
      <c r="F414" s="9"/>
    </row>
    <row r="415" spans="1:6" x14ac:dyDescent="0.2">
      <c r="A415" s="9"/>
      <c r="B415" s="9"/>
      <c r="C415" s="27"/>
      <c r="D415" s="9"/>
      <c r="E415" s="27"/>
      <c r="F415" s="9"/>
    </row>
    <row r="416" spans="1:6" x14ac:dyDescent="0.2">
      <c r="A416" s="9"/>
      <c r="B416" s="9"/>
      <c r="C416" s="27"/>
      <c r="D416" s="9"/>
      <c r="E416" s="27"/>
      <c r="F416" s="9"/>
    </row>
    <row r="417" spans="1:6" x14ac:dyDescent="0.2">
      <c r="A417" s="9"/>
      <c r="B417" s="9"/>
      <c r="C417" s="27"/>
      <c r="D417" s="9"/>
      <c r="E417" s="27"/>
      <c r="F417" s="9"/>
    </row>
    <row r="418" spans="1:6" x14ac:dyDescent="0.2">
      <c r="A418" s="9"/>
      <c r="B418" s="9"/>
      <c r="C418" s="27"/>
      <c r="D418" s="9"/>
      <c r="E418" s="27"/>
      <c r="F418" s="9"/>
    </row>
    <row r="419" spans="1:6" x14ac:dyDescent="0.2">
      <c r="A419" s="9"/>
      <c r="B419" s="9"/>
      <c r="C419" s="27"/>
      <c r="D419" s="9"/>
      <c r="E419" s="27"/>
      <c r="F419" s="9"/>
    </row>
    <row r="420" spans="1:6" x14ac:dyDescent="0.2">
      <c r="A420" s="9"/>
      <c r="B420" s="9"/>
      <c r="C420" s="27"/>
      <c r="D420" s="9"/>
      <c r="E420" s="27"/>
      <c r="F420" s="9"/>
    </row>
    <row r="421" spans="1:6" x14ac:dyDescent="0.2">
      <c r="A421" s="9"/>
      <c r="B421" s="9"/>
      <c r="C421" s="27"/>
      <c r="D421" s="9"/>
      <c r="E421" s="27"/>
      <c r="F421" s="9"/>
    </row>
    <row r="422" spans="1:6" x14ac:dyDescent="0.2">
      <c r="A422" s="9"/>
      <c r="B422" s="9"/>
      <c r="C422" s="27"/>
      <c r="D422" s="9"/>
      <c r="E422" s="27"/>
      <c r="F422" s="9"/>
    </row>
    <row r="423" spans="1:6" x14ac:dyDescent="0.2">
      <c r="A423" s="9"/>
      <c r="B423" s="9"/>
      <c r="C423" s="27"/>
      <c r="D423" s="9"/>
      <c r="E423" s="27"/>
      <c r="F423" s="9"/>
    </row>
    <row r="424" spans="1:6" x14ac:dyDescent="0.2">
      <c r="A424" s="9"/>
      <c r="B424" s="9"/>
      <c r="C424" s="27"/>
      <c r="D424" s="9"/>
      <c r="E424" s="27"/>
      <c r="F424" s="9"/>
    </row>
    <row r="425" spans="1:6" x14ac:dyDescent="0.2">
      <c r="A425" s="9"/>
      <c r="B425" s="9"/>
      <c r="C425" s="27"/>
      <c r="D425" s="9"/>
      <c r="E425" s="27"/>
      <c r="F425" s="9"/>
    </row>
    <row r="426" spans="1:6" x14ac:dyDescent="0.2">
      <c r="A426" s="9"/>
      <c r="B426" s="9"/>
      <c r="C426" s="27"/>
      <c r="D426" s="9"/>
      <c r="E426" s="27"/>
      <c r="F426" s="9"/>
    </row>
    <row r="427" spans="1:6" x14ac:dyDescent="0.2">
      <c r="A427" s="9"/>
      <c r="B427" s="9"/>
      <c r="C427" s="27"/>
      <c r="D427" s="9"/>
      <c r="E427" s="27"/>
      <c r="F427" s="9"/>
    </row>
    <row r="428" spans="1:6" x14ac:dyDescent="0.2">
      <c r="A428" s="9"/>
      <c r="B428" s="9"/>
      <c r="C428" s="27"/>
      <c r="D428" s="9"/>
      <c r="E428" s="27"/>
      <c r="F428" s="9"/>
    </row>
    <row r="429" spans="1:6" x14ac:dyDescent="0.2">
      <c r="A429" s="9"/>
      <c r="B429" s="9"/>
      <c r="C429" s="27"/>
      <c r="D429" s="9"/>
      <c r="E429" s="27"/>
      <c r="F429" s="9"/>
    </row>
    <row r="430" spans="1:6" x14ac:dyDescent="0.2">
      <c r="A430" s="9"/>
      <c r="B430" s="9"/>
      <c r="C430" s="27"/>
      <c r="D430" s="9"/>
      <c r="E430" s="27"/>
      <c r="F430" s="9"/>
    </row>
    <row r="431" spans="1:6" x14ac:dyDescent="0.2">
      <c r="A431" s="9"/>
      <c r="B431" s="9"/>
      <c r="C431" s="27"/>
      <c r="D431" s="9"/>
      <c r="E431" s="27"/>
      <c r="F431" s="9"/>
    </row>
    <row r="432" spans="1:6" x14ac:dyDescent="0.2">
      <c r="A432" s="9"/>
      <c r="B432" s="9"/>
      <c r="C432" s="27"/>
      <c r="D432" s="9"/>
      <c r="E432" s="27"/>
      <c r="F432" s="9"/>
    </row>
    <row r="433" spans="1:6" x14ac:dyDescent="0.2">
      <c r="A433" s="9"/>
      <c r="B433" s="9"/>
      <c r="C433" s="27"/>
      <c r="D433" s="9"/>
      <c r="E433" s="27"/>
      <c r="F433" s="9"/>
    </row>
    <row r="434" spans="1:6" x14ac:dyDescent="0.2">
      <c r="A434" s="9"/>
      <c r="B434" s="9"/>
      <c r="C434" s="27"/>
      <c r="D434" s="9"/>
      <c r="E434" s="27"/>
      <c r="F434" s="9"/>
    </row>
    <row r="435" spans="1:6" x14ac:dyDescent="0.2">
      <c r="A435" s="9"/>
      <c r="B435" s="9"/>
      <c r="C435" s="27"/>
      <c r="D435" s="9"/>
      <c r="E435" s="27"/>
      <c r="F435" s="9"/>
    </row>
    <row r="436" spans="1:6" x14ac:dyDescent="0.2">
      <c r="A436" s="9"/>
      <c r="B436" s="9"/>
      <c r="C436" s="27"/>
      <c r="D436" s="9"/>
      <c r="E436" s="27"/>
      <c r="F436" s="9"/>
    </row>
    <row r="437" spans="1:6" x14ac:dyDescent="0.2">
      <c r="A437" s="9"/>
      <c r="B437" s="9"/>
      <c r="C437" s="27"/>
      <c r="D437" s="9"/>
      <c r="E437" s="27"/>
      <c r="F437" s="9"/>
    </row>
    <row r="438" spans="1:6" x14ac:dyDescent="0.2">
      <c r="A438" s="9"/>
      <c r="B438" s="9"/>
      <c r="C438" s="27"/>
      <c r="D438" s="9"/>
      <c r="E438" s="27"/>
      <c r="F438" s="9"/>
    </row>
    <row r="439" spans="1:6" x14ac:dyDescent="0.2">
      <c r="A439" s="9"/>
      <c r="B439" s="9"/>
      <c r="C439" s="27"/>
      <c r="D439" s="9"/>
      <c r="E439" s="27"/>
      <c r="F439" s="9"/>
    </row>
    <row r="440" spans="1:6" x14ac:dyDescent="0.2">
      <c r="A440" s="9"/>
      <c r="B440" s="9"/>
      <c r="C440" s="27"/>
      <c r="D440" s="9"/>
      <c r="E440" s="27"/>
      <c r="F440" s="9"/>
    </row>
    <row r="441" spans="1:6" x14ac:dyDescent="0.2">
      <c r="A441" s="9"/>
      <c r="B441" s="9"/>
      <c r="C441" s="27"/>
      <c r="D441" s="9"/>
      <c r="E441" s="27"/>
      <c r="F441" s="9"/>
    </row>
    <row r="442" spans="1:6" x14ac:dyDescent="0.2">
      <c r="A442" s="9"/>
      <c r="B442" s="9"/>
      <c r="C442" s="27"/>
      <c r="D442" s="9"/>
      <c r="E442" s="27"/>
      <c r="F442" s="9"/>
    </row>
    <row r="443" spans="1:6" x14ac:dyDescent="0.2">
      <c r="A443" s="9"/>
      <c r="B443" s="9"/>
      <c r="C443" s="27"/>
      <c r="D443" s="9"/>
      <c r="E443" s="27"/>
      <c r="F443" s="9"/>
    </row>
    <row r="444" spans="1:6" x14ac:dyDescent="0.2">
      <c r="A444" s="9"/>
      <c r="B444" s="9"/>
      <c r="C444" s="27"/>
      <c r="D444" s="9"/>
      <c r="E444" s="27"/>
      <c r="F444" s="9"/>
    </row>
    <row r="445" spans="1:6" x14ac:dyDescent="0.2">
      <c r="A445" s="9"/>
      <c r="B445" s="9"/>
      <c r="C445" s="27"/>
      <c r="D445" s="9"/>
      <c r="E445" s="27"/>
      <c r="F445" s="9"/>
    </row>
    <row r="446" spans="1:6" x14ac:dyDescent="0.2">
      <c r="A446" s="9"/>
      <c r="B446" s="9"/>
      <c r="C446" s="27"/>
      <c r="D446" s="9"/>
      <c r="E446" s="27"/>
      <c r="F446" s="9"/>
    </row>
    <row r="447" spans="1:6" x14ac:dyDescent="0.2">
      <c r="A447" s="9"/>
      <c r="B447" s="9"/>
      <c r="C447" s="27"/>
      <c r="D447" s="9"/>
      <c r="E447" s="27"/>
      <c r="F447" s="9"/>
    </row>
    <row r="448" spans="1:6" x14ac:dyDescent="0.2">
      <c r="A448" s="9"/>
      <c r="B448" s="9"/>
      <c r="C448" s="27"/>
      <c r="D448" s="9"/>
      <c r="E448" s="27"/>
      <c r="F448" s="9"/>
    </row>
    <row r="449" spans="1:6" x14ac:dyDescent="0.2">
      <c r="A449" s="9"/>
      <c r="B449" s="9"/>
      <c r="C449" s="27"/>
      <c r="D449" s="9"/>
      <c r="E449" s="27"/>
      <c r="F449" s="9"/>
    </row>
    <row r="450" spans="1:6" x14ac:dyDescent="0.2">
      <c r="A450" s="9"/>
      <c r="B450" s="9"/>
      <c r="C450" s="27"/>
      <c r="D450" s="9"/>
      <c r="E450" s="27"/>
      <c r="F450" s="9"/>
    </row>
    <row r="451" spans="1:6" x14ac:dyDescent="0.2">
      <c r="A451" s="9"/>
      <c r="B451" s="9"/>
      <c r="C451" s="27"/>
      <c r="D451" s="9"/>
      <c r="E451" s="27"/>
      <c r="F451" s="9"/>
    </row>
    <row r="452" spans="1:6" x14ac:dyDescent="0.2">
      <c r="A452" s="9"/>
      <c r="B452" s="9"/>
      <c r="C452" s="27"/>
      <c r="D452" s="9"/>
      <c r="E452" s="27"/>
      <c r="F452" s="9"/>
    </row>
    <row r="453" spans="1:6" x14ac:dyDescent="0.2">
      <c r="A453" s="9"/>
      <c r="B453" s="9"/>
      <c r="C453" s="27"/>
      <c r="D453" s="9"/>
      <c r="E453" s="27"/>
      <c r="F453" s="9"/>
    </row>
    <row r="454" spans="1:6" x14ac:dyDescent="0.2">
      <c r="A454" s="9"/>
      <c r="B454" s="9"/>
      <c r="C454" s="27"/>
      <c r="D454" s="9"/>
      <c r="E454" s="27"/>
      <c r="F454" s="9"/>
    </row>
    <row r="455" spans="1:6" x14ac:dyDescent="0.2">
      <c r="A455" s="9"/>
      <c r="B455" s="9"/>
      <c r="C455" s="27"/>
      <c r="D455" s="9"/>
      <c r="E455" s="27"/>
      <c r="F455" s="9"/>
    </row>
    <row r="456" spans="1:6" x14ac:dyDescent="0.2">
      <c r="A456" s="9"/>
      <c r="B456" s="9"/>
      <c r="C456" s="27"/>
      <c r="D456" s="9"/>
      <c r="E456" s="27"/>
      <c r="F456" s="9"/>
    </row>
    <row r="457" spans="1:6" x14ac:dyDescent="0.2">
      <c r="A457" s="9"/>
      <c r="B457" s="9"/>
      <c r="C457" s="27"/>
      <c r="D457" s="9"/>
      <c r="E457" s="27"/>
      <c r="F457" s="9"/>
    </row>
    <row r="458" spans="1:6" x14ac:dyDescent="0.2">
      <c r="A458" s="9"/>
      <c r="B458" s="9"/>
      <c r="C458" s="27"/>
      <c r="D458" s="9"/>
      <c r="E458" s="27"/>
      <c r="F458" s="9"/>
    </row>
    <row r="459" spans="1:6" x14ac:dyDescent="0.2">
      <c r="A459" s="9"/>
      <c r="B459" s="9"/>
      <c r="C459" s="27"/>
      <c r="D459" s="9"/>
      <c r="E459" s="27"/>
      <c r="F459" s="9"/>
    </row>
    <row r="460" spans="1:6" x14ac:dyDescent="0.2">
      <c r="A460" s="9"/>
      <c r="B460" s="9"/>
      <c r="C460" s="27"/>
      <c r="D460" s="9"/>
      <c r="E460" s="27"/>
      <c r="F460" s="9"/>
    </row>
    <row r="461" spans="1:6" x14ac:dyDescent="0.2">
      <c r="A461" s="9"/>
      <c r="B461" s="9"/>
      <c r="C461" s="27"/>
      <c r="D461" s="9"/>
      <c r="E461" s="27"/>
      <c r="F461" s="9"/>
    </row>
    <row r="462" spans="1:6" x14ac:dyDescent="0.2">
      <c r="A462" s="9"/>
      <c r="B462" s="9"/>
      <c r="C462" s="27"/>
      <c r="D462" s="9"/>
      <c r="E462" s="27"/>
      <c r="F462" s="9"/>
    </row>
    <row r="463" spans="1:6" x14ac:dyDescent="0.2">
      <c r="A463" s="9"/>
      <c r="B463" s="9"/>
      <c r="C463" s="27"/>
      <c r="D463" s="9"/>
      <c r="E463" s="27"/>
      <c r="F463" s="9"/>
    </row>
    <row r="464" spans="1:6" x14ac:dyDescent="0.2">
      <c r="A464" s="9"/>
      <c r="B464" s="9"/>
      <c r="C464" s="27"/>
      <c r="D464" s="9"/>
      <c r="E464" s="27"/>
      <c r="F464" s="9"/>
    </row>
    <row r="465" spans="1:6" x14ac:dyDescent="0.2">
      <c r="A465" s="9"/>
      <c r="B465" s="9"/>
      <c r="C465" s="27"/>
      <c r="D465" s="9"/>
      <c r="E465" s="27"/>
      <c r="F465" s="9"/>
    </row>
    <row r="466" spans="1:6" x14ac:dyDescent="0.2">
      <c r="A466" s="9"/>
      <c r="B466" s="9"/>
      <c r="C466" s="27"/>
      <c r="D466" s="9"/>
      <c r="E466" s="27"/>
      <c r="F466" s="9"/>
    </row>
    <row r="467" spans="1:6" x14ac:dyDescent="0.2">
      <c r="A467" s="9"/>
      <c r="B467" s="9"/>
      <c r="C467" s="27"/>
      <c r="D467" s="9"/>
      <c r="E467" s="27"/>
      <c r="F467" s="9"/>
    </row>
    <row r="468" spans="1:6" x14ac:dyDescent="0.2">
      <c r="A468" s="9"/>
      <c r="B468" s="9"/>
      <c r="C468" s="27"/>
      <c r="D468" s="9"/>
      <c r="E468" s="27"/>
      <c r="F468" s="9"/>
    </row>
    <row r="469" spans="1:6" x14ac:dyDescent="0.2">
      <c r="A469" s="9"/>
      <c r="B469" s="9"/>
      <c r="C469" s="27"/>
      <c r="D469" s="9"/>
      <c r="E469" s="27"/>
      <c r="F469" s="9"/>
    </row>
    <row r="470" spans="1:6" x14ac:dyDescent="0.2">
      <c r="A470" s="9"/>
      <c r="B470" s="9"/>
      <c r="C470" s="27"/>
      <c r="D470" s="9"/>
      <c r="E470" s="27"/>
      <c r="F470" s="9"/>
    </row>
    <row r="471" spans="1:6" x14ac:dyDescent="0.2">
      <c r="A471" s="9"/>
      <c r="B471" s="9"/>
      <c r="C471" s="27"/>
      <c r="D471" s="9"/>
      <c r="E471" s="27"/>
      <c r="F471" s="9"/>
    </row>
    <row r="472" spans="1:6" x14ac:dyDescent="0.2">
      <c r="A472" s="9"/>
      <c r="B472" s="9"/>
      <c r="C472" s="27"/>
      <c r="D472" s="9"/>
      <c r="E472" s="27"/>
      <c r="F472" s="9"/>
    </row>
    <row r="473" spans="1:6" x14ac:dyDescent="0.2">
      <c r="A473" s="9"/>
      <c r="B473" s="9"/>
      <c r="C473" s="27"/>
      <c r="D473" s="9"/>
      <c r="E473" s="27"/>
      <c r="F473" s="9"/>
    </row>
    <row r="474" spans="1:6" x14ac:dyDescent="0.2">
      <c r="A474" s="9"/>
      <c r="B474" s="9"/>
      <c r="C474" s="27"/>
      <c r="D474" s="9"/>
      <c r="E474" s="27"/>
      <c r="F474" s="9"/>
    </row>
    <row r="475" spans="1:6" x14ac:dyDescent="0.2">
      <c r="A475" s="9"/>
      <c r="B475" s="9"/>
      <c r="C475" s="27"/>
      <c r="D475" s="9"/>
      <c r="E475" s="27"/>
      <c r="F475" s="9"/>
    </row>
    <row r="476" spans="1:6" x14ac:dyDescent="0.2">
      <c r="A476" s="9"/>
      <c r="B476" s="9"/>
      <c r="C476" s="27"/>
      <c r="D476" s="9"/>
      <c r="E476" s="27"/>
      <c r="F476" s="9"/>
    </row>
    <row r="477" spans="1:6" x14ac:dyDescent="0.2">
      <c r="A477" s="9"/>
      <c r="B477" s="9"/>
      <c r="C477" s="27"/>
      <c r="D477" s="9"/>
      <c r="E477" s="27"/>
      <c r="F477" s="9"/>
    </row>
    <row r="478" spans="1:6" x14ac:dyDescent="0.2">
      <c r="A478" s="9"/>
      <c r="B478" s="9"/>
      <c r="C478" s="27"/>
      <c r="D478" s="9"/>
      <c r="E478" s="27"/>
      <c r="F478" s="9"/>
    </row>
    <row r="479" spans="1:6" x14ac:dyDescent="0.2">
      <c r="A479" s="9"/>
      <c r="B479" s="9"/>
      <c r="C479" s="27"/>
      <c r="D479" s="9"/>
      <c r="E479" s="27"/>
      <c r="F479" s="9"/>
    </row>
    <row r="480" spans="1:6" x14ac:dyDescent="0.2">
      <c r="A480" s="9"/>
      <c r="B480" s="9"/>
      <c r="C480" s="27"/>
      <c r="D480" s="9"/>
      <c r="E480" s="27"/>
      <c r="F480" s="9"/>
    </row>
    <row r="481" spans="1:6" x14ac:dyDescent="0.2">
      <c r="A481" s="9"/>
      <c r="B481" s="9"/>
      <c r="C481" s="27"/>
      <c r="D481" s="9"/>
      <c r="E481" s="27"/>
      <c r="F481" s="9"/>
    </row>
    <row r="482" spans="1:6" x14ac:dyDescent="0.2">
      <c r="A482" s="9"/>
      <c r="B482" s="9"/>
      <c r="C482" s="27"/>
      <c r="D482" s="9"/>
      <c r="E482" s="27"/>
      <c r="F482" s="9"/>
    </row>
    <row r="483" spans="1:6" x14ac:dyDescent="0.2">
      <c r="A483" s="9"/>
      <c r="B483" s="9"/>
      <c r="C483" s="27"/>
      <c r="D483" s="9"/>
      <c r="E483" s="27"/>
      <c r="F483" s="9"/>
    </row>
    <row r="484" spans="1:6" x14ac:dyDescent="0.2">
      <c r="A484" s="9"/>
      <c r="B484" s="9"/>
      <c r="C484" s="27"/>
      <c r="D484" s="9"/>
      <c r="E484" s="27"/>
      <c r="F484" s="9"/>
    </row>
    <row r="485" spans="1:6" x14ac:dyDescent="0.2">
      <c r="A485" s="9"/>
      <c r="B485" s="9"/>
      <c r="C485" s="27"/>
      <c r="D485" s="9"/>
      <c r="E485" s="27"/>
      <c r="F485" s="9"/>
    </row>
    <row r="486" spans="1:6" x14ac:dyDescent="0.2">
      <c r="A486" s="9"/>
      <c r="B486" s="9"/>
      <c r="C486" s="27"/>
      <c r="D486" s="9"/>
      <c r="E486" s="27"/>
      <c r="F486" s="9"/>
    </row>
    <row r="487" spans="1:6" x14ac:dyDescent="0.2">
      <c r="A487" s="9"/>
      <c r="B487" s="9"/>
      <c r="C487" s="27"/>
      <c r="D487" s="9"/>
      <c r="E487" s="27"/>
      <c r="F487" s="9"/>
    </row>
    <row r="488" spans="1:6" x14ac:dyDescent="0.2">
      <c r="A488" s="9"/>
      <c r="B488" s="9"/>
      <c r="C488" s="27"/>
      <c r="D488" s="9"/>
      <c r="E488" s="27"/>
      <c r="F488" s="9"/>
    </row>
    <row r="489" spans="1:6" x14ac:dyDescent="0.2">
      <c r="A489" s="9"/>
      <c r="B489" s="9"/>
      <c r="C489" s="27"/>
      <c r="D489" s="9"/>
      <c r="E489" s="27"/>
      <c r="F489" s="9"/>
    </row>
    <row r="490" spans="1:6" x14ac:dyDescent="0.2">
      <c r="A490" s="9"/>
      <c r="B490" s="9"/>
      <c r="C490" s="27"/>
      <c r="D490" s="9"/>
      <c r="E490" s="27"/>
      <c r="F490" s="9"/>
    </row>
    <row r="491" spans="1:6" x14ac:dyDescent="0.2">
      <c r="A491" s="9"/>
      <c r="B491" s="9"/>
      <c r="C491" s="27"/>
      <c r="D491" s="9"/>
      <c r="E491" s="27"/>
      <c r="F491" s="9"/>
    </row>
    <row r="492" spans="1:6" x14ac:dyDescent="0.2">
      <c r="A492" s="9"/>
      <c r="B492" s="9"/>
      <c r="C492" s="27"/>
      <c r="D492" s="9"/>
      <c r="E492" s="27"/>
      <c r="F492" s="9"/>
    </row>
    <row r="493" spans="1:6" x14ac:dyDescent="0.2">
      <c r="A493" s="9"/>
      <c r="B493" s="9"/>
      <c r="C493" s="27"/>
      <c r="D493" s="9"/>
      <c r="E493" s="27"/>
      <c r="F493" s="9"/>
    </row>
    <row r="494" spans="1:6" x14ac:dyDescent="0.2">
      <c r="A494" s="9"/>
      <c r="B494" s="9"/>
      <c r="C494" s="27"/>
      <c r="D494" s="9"/>
      <c r="E494" s="27"/>
      <c r="F494" s="9"/>
    </row>
    <row r="495" spans="1:6" x14ac:dyDescent="0.2">
      <c r="A495" s="9"/>
      <c r="B495" s="9"/>
      <c r="C495" s="27"/>
      <c r="D495" s="9"/>
      <c r="E495" s="27"/>
      <c r="F495" s="9"/>
    </row>
    <row r="496" spans="1:6" x14ac:dyDescent="0.2">
      <c r="A496" s="9"/>
      <c r="B496" s="9"/>
      <c r="C496" s="27"/>
      <c r="D496" s="9"/>
      <c r="E496" s="27"/>
      <c r="F496" s="9"/>
    </row>
    <row r="497" spans="1:6" x14ac:dyDescent="0.2">
      <c r="A497" s="9"/>
      <c r="B497" s="9"/>
      <c r="C497" s="27"/>
      <c r="D497" s="9"/>
      <c r="E497" s="27"/>
      <c r="F497" s="9"/>
    </row>
    <row r="498" spans="1:6" x14ac:dyDescent="0.2">
      <c r="A498" s="9"/>
      <c r="B498" s="9"/>
      <c r="C498" s="27"/>
      <c r="D498" s="9"/>
      <c r="E498" s="27"/>
      <c r="F498" s="9"/>
    </row>
    <row r="499" spans="1:6" x14ac:dyDescent="0.2">
      <c r="A499" s="9"/>
      <c r="B499" s="9"/>
      <c r="C499" s="27"/>
      <c r="D499" s="9"/>
      <c r="E499" s="27"/>
      <c r="F499" s="9"/>
    </row>
    <row r="500" spans="1:6" x14ac:dyDescent="0.2">
      <c r="A500" s="9"/>
      <c r="B500" s="9"/>
      <c r="C500" s="27"/>
      <c r="D500" s="9"/>
      <c r="E500" s="27"/>
      <c r="F500" s="9"/>
    </row>
    <row r="501" spans="1:6" x14ac:dyDescent="0.2">
      <c r="A501" s="9"/>
      <c r="B501" s="9"/>
      <c r="C501" s="27"/>
      <c r="D501" s="9"/>
      <c r="E501" s="27"/>
      <c r="F501" s="9"/>
    </row>
    <row r="502" spans="1:6" x14ac:dyDescent="0.2">
      <c r="A502" s="9"/>
      <c r="B502" s="9"/>
      <c r="C502" s="27"/>
      <c r="D502" s="9"/>
      <c r="E502" s="27"/>
      <c r="F502" s="9"/>
    </row>
    <row r="503" spans="1:6" x14ac:dyDescent="0.2">
      <c r="A503" s="9"/>
      <c r="B503" s="9"/>
      <c r="C503" s="27"/>
      <c r="D503" s="9"/>
      <c r="E503" s="27"/>
      <c r="F503" s="9"/>
    </row>
    <row r="504" spans="1:6" x14ac:dyDescent="0.2">
      <c r="A504" s="9"/>
      <c r="B504" s="9"/>
      <c r="C504" s="27"/>
      <c r="D504" s="9"/>
      <c r="E504" s="27"/>
      <c r="F504" s="9"/>
    </row>
    <row r="505" spans="1:6" x14ac:dyDescent="0.2">
      <c r="A505" s="9"/>
      <c r="B505" s="9"/>
      <c r="C505" s="27"/>
      <c r="D505" s="9"/>
      <c r="E505" s="27"/>
      <c r="F505" s="9"/>
    </row>
    <row r="506" spans="1:6" x14ac:dyDescent="0.2">
      <c r="A506" s="9"/>
      <c r="B506" s="9"/>
      <c r="C506" s="27"/>
      <c r="D506" s="9"/>
      <c r="E506" s="27"/>
      <c r="F506" s="9"/>
    </row>
    <row r="507" spans="1:6" x14ac:dyDescent="0.2">
      <c r="A507" s="9"/>
      <c r="B507" s="9"/>
      <c r="C507" s="27"/>
      <c r="D507" s="9"/>
      <c r="E507" s="27"/>
      <c r="F507" s="9"/>
    </row>
    <row r="508" spans="1:6" x14ac:dyDescent="0.2">
      <c r="A508" s="9"/>
      <c r="B508" s="9"/>
      <c r="C508" s="27"/>
      <c r="D508" s="9"/>
      <c r="E508" s="27"/>
      <c r="F508" s="9"/>
    </row>
    <row r="509" spans="1:6" x14ac:dyDescent="0.2">
      <c r="A509" s="9"/>
      <c r="B509" s="9"/>
      <c r="C509" s="27"/>
      <c r="D509" s="9"/>
      <c r="E509" s="27"/>
      <c r="F509" s="9"/>
    </row>
    <row r="510" spans="1:6" x14ac:dyDescent="0.2">
      <c r="A510" s="9"/>
      <c r="B510" s="9"/>
      <c r="C510" s="27"/>
      <c r="D510" s="9"/>
      <c r="E510" s="27"/>
      <c r="F510" s="9"/>
    </row>
    <row r="511" spans="1:6" x14ac:dyDescent="0.2">
      <c r="A511" s="9"/>
      <c r="B511" s="9"/>
      <c r="C511" s="27"/>
      <c r="D511" s="9"/>
      <c r="E511" s="27"/>
      <c r="F511" s="9"/>
    </row>
    <row r="512" spans="1:6" x14ac:dyDescent="0.2">
      <c r="A512" s="9"/>
      <c r="B512" s="9"/>
      <c r="C512" s="27"/>
      <c r="D512" s="9"/>
      <c r="E512" s="27"/>
      <c r="F512" s="9"/>
    </row>
    <row r="513" spans="1:6" x14ac:dyDescent="0.2">
      <c r="A513" s="9"/>
      <c r="B513" s="9"/>
      <c r="C513" s="27"/>
      <c r="D513" s="9"/>
      <c r="E513" s="27"/>
      <c r="F513" s="9"/>
    </row>
    <row r="514" spans="1:6" x14ac:dyDescent="0.2">
      <c r="A514" s="9"/>
      <c r="B514" s="9"/>
      <c r="C514" s="27"/>
      <c r="D514" s="9"/>
      <c r="E514" s="27"/>
      <c r="F514" s="9"/>
    </row>
    <row r="515" spans="1:6" x14ac:dyDescent="0.2">
      <c r="A515" s="9"/>
      <c r="B515" s="9"/>
      <c r="C515" s="27"/>
      <c r="D515" s="9"/>
      <c r="E515" s="27"/>
      <c r="F515" s="9"/>
    </row>
    <row r="516" spans="1:6" x14ac:dyDescent="0.2">
      <c r="A516" s="9"/>
      <c r="B516" s="9"/>
      <c r="C516" s="27"/>
      <c r="D516" s="9"/>
      <c r="E516" s="27"/>
      <c r="F516" s="9"/>
    </row>
    <row r="517" spans="1:6" x14ac:dyDescent="0.2">
      <c r="A517" s="9"/>
      <c r="B517" s="9"/>
      <c r="C517" s="27"/>
      <c r="D517" s="9"/>
      <c r="E517" s="27"/>
      <c r="F517" s="9"/>
    </row>
    <row r="518" spans="1:6" x14ac:dyDescent="0.2">
      <c r="A518" s="9"/>
      <c r="B518" s="9"/>
      <c r="C518" s="27"/>
      <c r="D518" s="9"/>
      <c r="E518" s="27"/>
      <c r="F518" s="9"/>
    </row>
    <row r="519" spans="1:6" x14ac:dyDescent="0.2">
      <c r="A519" s="9"/>
      <c r="B519" s="9"/>
      <c r="C519" s="27"/>
      <c r="D519" s="9"/>
      <c r="E519" s="27"/>
      <c r="F519" s="9"/>
    </row>
    <row r="520" spans="1:6" x14ac:dyDescent="0.2">
      <c r="A520" s="9"/>
      <c r="B520" s="9"/>
      <c r="C520" s="27"/>
      <c r="D520" s="9"/>
      <c r="E520" s="27"/>
      <c r="F520" s="9"/>
    </row>
    <row r="521" spans="1:6" x14ac:dyDescent="0.2">
      <c r="A521" s="9"/>
      <c r="B521" s="9"/>
      <c r="C521" s="27"/>
      <c r="D521" s="9"/>
      <c r="E521" s="27"/>
      <c r="F521" s="9"/>
    </row>
    <row r="522" spans="1:6" x14ac:dyDescent="0.2">
      <c r="A522" s="9"/>
      <c r="B522" s="9"/>
      <c r="C522" s="27"/>
      <c r="D522" s="9"/>
      <c r="E522" s="27"/>
      <c r="F522" s="9"/>
    </row>
    <row r="523" spans="1:6" x14ac:dyDescent="0.2">
      <c r="A523" s="9"/>
      <c r="B523" s="9"/>
      <c r="C523" s="27"/>
      <c r="D523" s="9"/>
      <c r="E523" s="27"/>
      <c r="F523" s="9"/>
    </row>
    <row r="524" spans="1:6" x14ac:dyDescent="0.2">
      <c r="A524" s="9"/>
      <c r="B524" s="9"/>
      <c r="C524" s="27"/>
      <c r="D524" s="9"/>
      <c r="E524" s="27"/>
      <c r="F524" s="9"/>
    </row>
    <row r="525" spans="1:6" x14ac:dyDescent="0.2">
      <c r="A525" s="9"/>
      <c r="B525" s="9"/>
      <c r="C525" s="27"/>
      <c r="D525" s="9"/>
      <c r="E525" s="27"/>
      <c r="F525" s="9"/>
    </row>
    <row r="526" spans="1:6" x14ac:dyDescent="0.2">
      <c r="A526" s="9"/>
      <c r="B526" s="9"/>
      <c r="C526" s="27"/>
      <c r="D526" s="9"/>
      <c r="E526" s="27"/>
      <c r="F526" s="9"/>
    </row>
    <row r="527" spans="1:6" x14ac:dyDescent="0.2">
      <c r="A527" s="9"/>
      <c r="B527" s="9"/>
      <c r="C527" s="27"/>
      <c r="D527" s="9"/>
      <c r="E527" s="27"/>
      <c r="F527" s="9"/>
    </row>
    <row r="528" spans="1:6" x14ac:dyDescent="0.2">
      <c r="A528" s="9"/>
      <c r="B528" s="9"/>
      <c r="C528" s="27"/>
      <c r="D528" s="9"/>
      <c r="E528" s="27"/>
      <c r="F528" s="9"/>
    </row>
    <row r="529" spans="1:6" x14ac:dyDescent="0.2">
      <c r="A529" s="9"/>
      <c r="B529" s="9"/>
      <c r="C529" s="27"/>
      <c r="D529" s="9"/>
      <c r="E529" s="27"/>
      <c r="F529" s="9"/>
    </row>
    <row r="530" spans="1:6" x14ac:dyDescent="0.2">
      <c r="A530" s="9"/>
      <c r="B530" s="9"/>
      <c r="C530" s="27"/>
      <c r="D530" s="9"/>
      <c r="E530" s="27"/>
      <c r="F530" s="9"/>
    </row>
    <row r="531" spans="1:6" x14ac:dyDescent="0.2">
      <c r="A531" s="9"/>
      <c r="B531" s="9"/>
      <c r="C531" s="27"/>
      <c r="D531" s="9"/>
      <c r="E531" s="27"/>
      <c r="F531" s="9"/>
    </row>
    <row r="532" spans="1:6" x14ac:dyDescent="0.2">
      <c r="A532" s="9"/>
      <c r="B532" s="9"/>
      <c r="C532" s="27"/>
      <c r="D532" s="9"/>
      <c r="E532" s="27"/>
      <c r="F532" s="9"/>
    </row>
    <row r="533" spans="1:6" x14ac:dyDescent="0.2">
      <c r="A533" s="9"/>
      <c r="B533" s="9"/>
      <c r="C533" s="27"/>
      <c r="D533" s="9"/>
      <c r="E533" s="27"/>
      <c r="F533" s="9"/>
    </row>
    <row r="534" spans="1:6" x14ac:dyDescent="0.2">
      <c r="A534" s="9"/>
      <c r="B534" s="9"/>
      <c r="C534" s="27"/>
      <c r="D534" s="9"/>
      <c r="E534" s="27"/>
      <c r="F534" s="9"/>
    </row>
    <row r="535" spans="1:6" x14ac:dyDescent="0.2">
      <c r="A535" s="9"/>
      <c r="B535" s="9"/>
      <c r="C535" s="27"/>
      <c r="D535" s="9"/>
      <c r="E535" s="27"/>
      <c r="F535" s="9"/>
    </row>
    <row r="536" spans="1:6" x14ac:dyDescent="0.2">
      <c r="A536" s="9"/>
      <c r="B536" s="9"/>
      <c r="C536" s="27"/>
      <c r="D536" s="9"/>
      <c r="E536" s="27"/>
      <c r="F536" s="9"/>
    </row>
    <row r="537" spans="1:6" x14ac:dyDescent="0.2">
      <c r="A537" s="9"/>
      <c r="B537" s="9"/>
      <c r="C537" s="27"/>
      <c r="D537" s="9"/>
      <c r="E537" s="27"/>
      <c r="F537" s="9"/>
    </row>
    <row r="538" spans="1:6" x14ac:dyDescent="0.2">
      <c r="A538" s="9"/>
      <c r="B538" s="9"/>
      <c r="C538" s="27"/>
      <c r="D538" s="9"/>
      <c r="E538" s="27"/>
      <c r="F538" s="9"/>
    </row>
    <row r="539" spans="1:6" x14ac:dyDescent="0.2">
      <c r="A539" s="9"/>
      <c r="B539" s="9"/>
      <c r="C539" s="27"/>
      <c r="D539" s="9"/>
      <c r="E539" s="27"/>
      <c r="F539" s="9"/>
    </row>
    <row r="540" spans="1:6" x14ac:dyDescent="0.2">
      <c r="A540" s="9"/>
      <c r="B540" s="9"/>
      <c r="C540" s="27"/>
      <c r="D540" s="9"/>
      <c r="E540" s="27"/>
      <c r="F540" s="9"/>
    </row>
    <row r="541" spans="1:6" x14ac:dyDescent="0.2">
      <c r="A541" s="9"/>
      <c r="B541" s="9"/>
      <c r="C541" s="27"/>
      <c r="D541" s="9"/>
      <c r="E541" s="27"/>
      <c r="F541" s="9"/>
    </row>
    <row r="542" spans="1:6" x14ac:dyDescent="0.2">
      <c r="A542" s="9"/>
      <c r="B542" s="9"/>
      <c r="C542" s="27"/>
      <c r="D542" s="9"/>
      <c r="E542" s="27"/>
      <c r="F542" s="9"/>
    </row>
    <row r="543" spans="1:6" x14ac:dyDescent="0.2">
      <c r="A543" s="9"/>
      <c r="B543" s="9"/>
      <c r="C543" s="27"/>
      <c r="D543" s="9"/>
      <c r="E543" s="27"/>
      <c r="F543" s="9"/>
    </row>
    <row r="544" spans="1:6" x14ac:dyDescent="0.2">
      <c r="A544" s="9"/>
      <c r="B544" s="9"/>
      <c r="C544" s="27"/>
      <c r="D544" s="9"/>
      <c r="E544" s="27"/>
      <c r="F544" s="9"/>
    </row>
    <row r="545" spans="1:6" x14ac:dyDescent="0.2">
      <c r="A545" s="9"/>
      <c r="B545" s="9"/>
      <c r="C545" s="27"/>
      <c r="D545" s="9"/>
      <c r="E545" s="27"/>
      <c r="F545" s="9"/>
    </row>
    <row r="546" spans="1:6" x14ac:dyDescent="0.2">
      <c r="A546" s="9"/>
      <c r="B546" s="9"/>
      <c r="C546" s="27"/>
      <c r="D546" s="9"/>
      <c r="E546" s="27"/>
      <c r="F546" s="9"/>
    </row>
    <row r="547" spans="1:6" x14ac:dyDescent="0.2">
      <c r="A547" s="9"/>
      <c r="B547" s="9"/>
      <c r="C547" s="27"/>
      <c r="D547" s="9"/>
      <c r="E547" s="27"/>
      <c r="F547" s="9"/>
    </row>
    <row r="548" spans="1:6" x14ac:dyDescent="0.2">
      <c r="A548" s="9"/>
      <c r="B548" s="9"/>
      <c r="C548" s="27"/>
      <c r="D548" s="9"/>
      <c r="E548" s="27"/>
      <c r="F548" s="9"/>
    </row>
    <row r="549" spans="1:6" x14ac:dyDescent="0.2">
      <c r="A549" s="9"/>
      <c r="B549" s="9"/>
      <c r="C549" s="27"/>
      <c r="D549" s="9"/>
      <c r="E549" s="27"/>
      <c r="F549" s="9"/>
    </row>
    <row r="550" spans="1:6" x14ac:dyDescent="0.2">
      <c r="A550" s="9"/>
      <c r="B550" s="9"/>
      <c r="C550" s="27"/>
      <c r="D550" s="9"/>
      <c r="E550" s="27"/>
      <c r="F550" s="9"/>
    </row>
    <row r="551" spans="1:6" x14ac:dyDescent="0.2">
      <c r="A551" s="9"/>
      <c r="B551" s="9"/>
      <c r="C551" s="27"/>
      <c r="D551" s="9"/>
      <c r="E551" s="27"/>
      <c r="F551" s="9"/>
    </row>
    <row r="552" spans="1:6" x14ac:dyDescent="0.2">
      <c r="A552" s="9"/>
      <c r="B552" s="9"/>
      <c r="C552" s="27"/>
      <c r="D552" s="9"/>
      <c r="E552" s="27"/>
      <c r="F552" s="9"/>
    </row>
    <row r="553" spans="1:6" x14ac:dyDescent="0.2">
      <c r="A553" s="9"/>
      <c r="B553" s="9"/>
      <c r="C553" s="27"/>
      <c r="D553" s="9"/>
      <c r="E553" s="27"/>
      <c r="F553" s="9"/>
    </row>
    <row r="554" spans="1:6" x14ac:dyDescent="0.2">
      <c r="A554" s="9"/>
      <c r="B554" s="9"/>
      <c r="C554" s="27"/>
      <c r="D554" s="9"/>
      <c r="E554" s="27"/>
      <c r="F554" s="9"/>
    </row>
    <row r="555" spans="1:6" x14ac:dyDescent="0.2">
      <c r="A555" s="9"/>
      <c r="B555" s="9"/>
      <c r="C555" s="27"/>
      <c r="D555" s="9"/>
      <c r="E555" s="27"/>
      <c r="F555" s="9"/>
    </row>
    <row r="556" spans="1:6" x14ac:dyDescent="0.2">
      <c r="A556" s="9"/>
      <c r="B556" s="9"/>
      <c r="C556" s="27"/>
      <c r="D556" s="9"/>
      <c r="E556" s="27"/>
      <c r="F556" s="9"/>
    </row>
    <row r="557" spans="1:6" x14ac:dyDescent="0.2">
      <c r="A557" s="9"/>
      <c r="B557" s="9"/>
      <c r="C557" s="27"/>
      <c r="D557" s="9"/>
      <c r="E557" s="27"/>
      <c r="F557" s="9"/>
    </row>
    <row r="558" spans="1:6" x14ac:dyDescent="0.2">
      <c r="A558" s="9"/>
      <c r="B558" s="9"/>
      <c r="C558" s="27"/>
      <c r="D558" s="9"/>
      <c r="E558" s="27"/>
      <c r="F558" s="9"/>
    </row>
    <row r="559" spans="1:6" x14ac:dyDescent="0.2">
      <c r="A559" s="9"/>
      <c r="B559" s="9"/>
      <c r="C559" s="27"/>
      <c r="D559" s="9"/>
      <c r="E559" s="27"/>
      <c r="F559" s="9"/>
    </row>
    <row r="560" spans="1:6" x14ac:dyDescent="0.2">
      <c r="A560" s="9"/>
      <c r="B560" s="9"/>
      <c r="C560" s="27"/>
      <c r="D560" s="9"/>
      <c r="E560" s="27"/>
      <c r="F560" s="9"/>
    </row>
    <row r="561" spans="1:6" x14ac:dyDescent="0.2">
      <c r="A561" s="9"/>
      <c r="B561" s="9"/>
      <c r="C561" s="27"/>
      <c r="D561" s="9"/>
      <c r="E561" s="27"/>
      <c r="F561" s="9"/>
    </row>
    <row r="562" spans="1:6" x14ac:dyDescent="0.2">
      <c r="A562" s="9"/>
      <c r="B562" s="9"/>
      <c r="C562" s="27"/>
      <c r="D562" s="9"/>
      <c r="E562" s="27"/>
      <c r="F562" s="9"/>
    </row>
    <row r="563" spans="1:6" x14ac:dyDescent="0.2">
      <c r="A563" s="9"/>
      <c r="B563" s="9"/>
      <c r="C563" s="27"/>
      <c r="D563" s="9"/>
      <c r="E563" s="27"/>
      <c r="F563" s="9"/>
    </row>
    <row r="564" spans="1:6" x14ac:dyDescent="0.2">
      <c r="A564" s="9"/>
      <c r="B564" s="9"/>
      <c r="C564" s="27"/>
      <c r="D564" s="9"/>
      <c r="E564" s="27"/>
      <c r="F564" s="9"/>
    </row>
    <row r="565" spans="1:6" x14ac:dyDescent="0.2">
      <c r="A565" s="9"/>
      <c r="B565" s="9"/>
      <c r="C565" s="27"/>
      <c r="D565" s="9"/>
      <c r="E565" s="27"/>
      <c r="F565" s="9"/>
    </row>
    <row r="566" spans="1:6" x14ac:dyDescent="0.2">
      <c r="A566" s="9"/>
      <c r="B566" s="9"/>
      <c r="C566" s="27"/>
      <c r="D566" s="9"/>
      <c r="E566" s="27"/>
      <c r="F566" s="9"/>
    </row>
    <row r="567" spans="1:6" x14ac:dyDescent="0.2">
      <c r="A567" s="9"/>
      <c r="B567" s="9"/>
      <c r="C567" s="27"/>
      <c r="D567" s="9"/>
      <c r="E567" s="27"/>
      <c r="F567" s="9"/>
    </row>
    <row r="568" spans="1:6" x14ac:dyDescent="0.2">
      <c r="A568" s="9"/>
      <c r="B568" s="9"/>
      <c r="C568" s="27"/>
      <c r="D568" s="9"/>
      <c r="E568" s="27"/>
      <c r="F568" s="9"/>
    </row>
    <row r="569" spans="1:6" x14ac:dyDescent="0.2">
      <c r="A569" s="9"/>
      <c r="B569" s="9"/>
      <c r="C569" s="27"/>
      <c r="D569" s="9"/>
      <c r="E569" s="27"/>
      <c r="F569" s="9"/>
    </row>
    <row r="570" spans="1:6" x14ac:dyDescent="0.2">
      <c r="A570" s="9"/>
      <c r="B570" s="9"/>
      <c r="C570" s="27"/>
      <c r="D570" s="9"/>
      <c r="E570" s="27"/>
      <c r="F570" s="9"/>
    </row>
    <row r="571" spans="1:6" x14ac:dyDescent="0.2">
      <c r="A571" s="9"/>
      <c r="B571" s="9"/>
      <c r="C571" s="27"/>
      <c r="D571" s="9"/>
      <c r="E571" s="27"/>
      <c r="F571" s="9"/>
    </row>
    <row r="572" spans="1:6" x14ac:dyDescent="0.2">
      <c r="A572" s="9"/>
      <c r="B572" s="9"/>
      <c r="C572" s="27"/>
      <c r="D572" s="9"/>
      <c r="E572" s="27"/>
      <c r="F572" s="9"/>
    </row>
    <row r="573" spans="1:6" x14ac:dyDescent="0.2">
      <c r="A573" s="9"/>
      <c r="B573" s="9"/>
      <c r="C573" s="27"/>
      <c r="D573" s="9"/>
      <c r="E573" s="27"/>
      <c r="F573" s="9"/>
    </row>
    <row r="574" spans="1:6" x14ac:dyDescent="0.2">
      <c r="A574" s="9"/>
      <c r="B574" s="9"/>
      <c r="C574" s="27"/>
      <c r="D574" s="9"/>
      <c r="E574" s="27"/>
      <c r="F574" s="9"/>
    </row>
    <row r="575" spans="1:6" x14ac:dyDescent="0.2">
      <c r="A575" s="9"/>
      <c r="B575" s="9"/>
      <c r="C575" s="27"/>
      <c r="D575" s="9"/>
      <c r="E575" s="27"/>
      <c r="F575" s="9"/>
    </row>
    <row r="576" spans="1:6" x14ac:dyDescent="0.2">
      <c r="A576" s="9"/>
      <c r="B576" s="9"/>
      <c r="C576" s="27"/>
      <c r="D576" s="9"/>
      <c r="E576" s="27"/>
      <c r="F576" s="9"/>
    </row>
    <row r="577" spans="1:6" x14ac:dyDescent="0.2">
      <c r="A577" s="9"/>
      <c r="B577" s="9"/>
      <c r="C577" s="27"/>
      <c r="D577" s="9"/>
      <c r="E577" s="27"/>
      <c r="F577" s="9"/>
    </row>
    <row r="578" spans="1:6" x14ac:dyDescent="0.2">
      <c r="A578" s="9"/>
      <c r="B578" s="9"/>
      <c r="C578" s="27"/>
      <c r="D578" s="9"/>
      <c r="E578" s="27"/>
      <c r="F578" s="9"/>
    </row>
    <row r="579" spans="1:6" x14ac:dyDescent="0.2">
      <c r="A579" s="9"/>
      <c r="B579" s="9"/>
      <c r="C579" s="27"/>
      <c r="D579" s="9"/>
      <c r="E579" s="27"/>
      <c r="F579" s="9"/>
    </row>
    <row r="580" spans="1:6" x14ac:dyDescent="0.2">
      <c r="A580" s="9"/>
      <c r="B580" s="9"/>
      <c r="C580" s="27"/>
      <c r="D580" s="9"/>
      <c r="E580" s="27"/>
      <c r="F580" s="9"/>
    </row>
    <row r="581" spans="1:6" x14ac:dyDescent="0.2">
      <c r="A581" s="9"/>
      <c r="B581" s="9"/>
      <c r="C581" s="27"/>
      <c r="D581" s="9"/>
      <c r="E581" s="27"/>
      <c r="F581" s="9"/>
    </row>
    <row r="582" spans="1:6" x14ac:dyDescent="0.2">
      <c r="A582" s="9"/>
      <c r="B582" s="9"/>
      <c r="C582" s="27"/>
      <c r="D582" s="9"/>
      <c r="E582" s="27"/>
      <c r="F582" s="9"/>
    </row>
    <row r="583" spans="1:6" x14ac:dyDescent="0.2">
      <c r="A583" s="9"/>
      <c r="B583" s="9"/>
      <c r="C583" s="27"/>
      <c r="D583" s="9"/>
      <c r="E583" s="27"/>
      <c r="F583" s="9"/>
    </row>
    <row r="584" spans="1:6" x14ac:dyDescent="0.2">
      <c r="A584" s="9"/>
      <c r="B584" s="9"/>
      <c r="C584" s="27"/>
      <c r="D584" s="9"/>
      <c r="E584" s="27"/>
      <c r="F584" s="9"/>
    </row>
    <row r="585" spans="1:6" x14ac:dyDescent="0.2">
      <c r="A585" s="9"/>
      <c r="B585" s="9"/>
      <c r="C585" s="27"/>
      <c r="D585" s="9"/>
      <c r="E585" s="27"/>
      <c r="F585" s="9"/>
    </row>
    <row r="586" spans="1:6" x14ac:dyDescent="0.2">
      <c r="A586" s="9"/>
      <c r="B586" s="9"/>
      <c r="C586" s="27"/>
      <c r="D586" s="9"/>
      <c r="E586" s="27"/>
      <c r="F586" s="9"/>
    </row>
    <row r="587" spans="1:6" x14ac:dyDescent="0.2">
      <c r="A587" s="9"/>
      <c r="B587" s="9"/>
      <c r="C587" s="27"/>
      <c r="D587" s="9"/>
      <c r="E587" s="27"/>
      <c r="F587" s="9"/>
    </row>
    <row r="588" spans="1:6" x14ac:dyDescent="0.2">
      <c r="A588" s="9"/>
      <c r="B588" s="9"/>
      <c r="C588" s="27"/>
      <c r="D588" s="9"/>
      <c r="E588" s="27"/>
      <c r="F588" s="9"/>
    </row>
    <row r="589" spans="1:6" x14ac:dyDescent="0.2">
      <c r="A589" s="9"/>
      <c r="B589" s="9"/>
      <c r="C589" s="27"/>
      <c r="D589" s="9"/>
      <c r="E589" s="27"/>
      <c r="F589" s="9"/>
    </row>
    <row r="590" spans="1:6" x14ac:dyDescent="0.2">
      <c r="A590" s="9"/>
      <c r="B590" s="9"/>
      <c r="C590" s="27"/>
      <c r="D590" s="9"/>
      <c r="E590" s="27"/>
      <c r="F590" s="9"/>
    </row>
    <row r="591" spans="1:6" x14ac:dyDescent="0.2">
      <c r="A591" s="9"/>
      <c r="B591" s="9"/>
      <c r="C591" s="27"/>
      <c r="D591" s="9"/>
      <c r="E591" s="27"/>
      <c r="F591" s="9"/>
    </row>
    <row r="592" spans="1:6" x14ac:dyDescent="0.2">
      <c r="A592" s="9"/>
      <c r="B592" s="9"/>
      <c r="C592" s="27"/>
      <c r="D592" s="9"/>
      <c r="E592" s="27"/>
      <c r="F592" s="9"/>
    </row>
    <row r="593" spans="1:6" x14ac:dyDescent="0.2">
      <c r="A593" s="9"/>
      <c r="B593" s="9"/>
      <c r="C593" s="27"/>
      <c r="D593" s="9"/>
      <c r="E593" s="27"/>
      <c r="F593" s="9"/>
    </row>
    <row r="594" spans="1:6" x14ac:dyDescent="0.2">
      <c r="A594" s="9"/>
      <c r="B594" s="9"/>
      <c r="C594" s="27"/>
      <c r="D594" s="9"/>
      <c r="E594" s="27"/>
      <c r="F594" s="9"/>
    </row>
    <row r="595" spans="1:6" x14ac:dyDescent="0.2">
      <c r="A595" s="9"/>
      <c r="B595" s="9"/>
      <c r="C595" s="27"/>
      <c r="D595" s="9"/>
      <c r="E595" s="27"/>
      <c r="F595" s="9"/>
    </row>
    <row r="596" spans="1:6" x14ac:dyDescent="0.2">
      <c r="A596" s="9"/>
      <c r="B596" s="9"/>
      <c r="C596" s="27"/>
      <c r="D596" s="9"/>
      <c r="E596" s="27"/>
      <c r="F596" s="9"/>
    </row>
    <row r="597" spans="1:6" x14ac:dyDescent="0.2">
      <c r="A597" s="9"/>
      <c r="B597" s="9"/>
      <c r="C597" s="27"/>
      <c r="D597" s="9"/>
      <c r="E597" s="27"/>
      <c r="F597" s="9"/>
    </row>
    <row r="598" spans="1:6" x14ac:dyDescent="0.2">
      <c r="A598" s="9"/>
      <c r="B598" s="9"/>
      <c r="C598" s="27"/>
      <c r="D598" s="9"/>
      <c r="E598" s="27"/>
      <c r="F598" s="9"/>
    </row>
    <row r="599" spans="1:6" x14ac:dyDescent="0.2">
      <c r="A599" s="9"/>
      <c r="B599" s="9"/>
      <c r="C599" s="27"/>
      <c r="D599" s="9"/>
      <c r="E599" s="27"/>
      <c r="F599" s="9"/>
    </row>
    <row r="600" spans="1:6" x14ac:dyDescent="0.2">
      <c r="A600" s="9"/>
      <c r="B600" s="9"/>
      <c r="C600" s="27"/>
      <c r="D600" s="9"/>
      <c r="E600" s="27"/>
      <c r="F600" s="9"/>
    </row>
    <row r="601" spans="1:6" x14ac:dyDescent="0.2">
      <c r="A601" s="9"/>
      <c r="B601" s="9"/>
      <c r="C601" s="27"/>
      <c r="D601" s="9"/>
      <c r="E601" s="27"/>
      <c r="F601" s="9"/>
    </row>
    <row r="602" spans="1:6" x14ac:dyDescent="0.2">
      <c r="A602" s="9"/>
      <c r="B602" s="9"/>
      <c r="C602" s="27"/>
      <c r="D602" s="9"/>
      <c r="E602" s="27"/>
      <c r="F602" s="9"/>
    </row>
    <row r="603" spans="1:6" x14ac:dyDescent="0.2">
      <c r="A603" s="9"/>
      <c r="B603" s="9"/>
      <c r="C603" s="27"/>
      <c r="D603" s="9"/>
      <c r="E603" s="27"/>
      <c r="F603" s="9"/>
    </row>
    <row r="604" spans="1:6" x14ac:dyDescent="0.2">
      <c r="A604" s="9"/>
      <c r="B604" s="9"/>
      <c r="C604" s="27"/>
      <c r="D604" s="9"/>
      <c r="E604" s="27"/>
      <c r="F604" s="9"/>
    </row>
    <row r="605" spans="1:6" x14ac:dyDescent="0.2">
      <c r="A605" s="9"/>
      <c r="B605" s="9"/>
      <c r="C605" s="27"/>
      <c r="D605" s="9"/>
      <c r="E605" s="27"/>
      <c r="F605" s="9"/>
    </row>
    <row r="606" spans="1:6" x14ac:dyDescent="0.2">
      <c r="A606" s="9"/>
      <c r="B606" s="9"/>
      <c r="C606" s="27"/>
      <c r="D606" s="9"/>
      <c r="E606" s="27"/>
      <c r="F606" s="9"/>
    </row>
    <row r="607" spans="1:6" x14ac:dyDescent="0.2">
      <c r="A607" s="9"/>
      <c r="B607" s="9"/>
      <c r="C607" s="27"/>
      <c r="D607" s="9"/>
      <c r="E607" s="27"/>
      <c r="F607" s="9"/>
    </row>
    <row r="608" spans="1:6" x14ac:dyDescent="0.2">
      <c r="A608" s="9"/>
      <c r="B608" s="9"/>
      <c r="C608" s="27"/>
      <c r="D608" s="9"/>
      <c r="E608" s="27"/>
      <c r="F608" s="9"/>
    </row>
    <row r="609" spans="1:6" x14ac:dyDescent="0.2">
      <c r="A609" s="9"/>
      <c r="B609" s="9"/>
      <c r="C609" s="27"/>
      <c r="D609" s="9"/>
      <c r="E609" s="27"/>
      <c r="F609" s="9"/>
    </row>
    <row r="610" spans="1:6" x14ac:dyDescent="0.2">
      <c r="A610" s="9"/>
      <c r="B610" s="9"/>
      <c r="C610" s="27"/>
      <c r="D610" s="9"/>
      <c r="E610" s="27"/>
      <c r="F610" s="9"/>
    </row>
    <row r="611" spans="1:6" x14ac:dyDescent="0.2">
      <c r="A611" s="9"/>
      <c r="B611" s="9"/>
      <c r="C611" s="27"/>
      <c r="D611" s="9"/>
      <c r="E611" s="27"/>
      <c r="F611" s="9"/>
    </row>
    <row r="612" spans="1:6" x14ac:dyDescent="0.2">
      <c r="A612" s="9"/>
      <c r="B612" s="9"/>
      <c r="C612" s="27"/>
      <c r="D612" s="9"/>
      <c r="E612" s="27"/>
      <c r="F612" s="9"/>
    </row>
    <row r="613" spans="1:6" x14ac:dyDescent="0.2">
      <c r="A613" s="9"/>
      <c r="B613" s="9"/>
      <c r="C613" s="27"/>
      <c r="D613" s="9"/>
      <c r="E613" s="27"/>
      <c r="F613" s="9"/>
    </row>
    <row r="614" spans="1:6" x14ac:dyDescent="0.2">
      <c r="A614" s="9"/>
      <c r="B614" s="9"/>
      <c r="C614" s="27"/>
      <c r="D614" s="9"/>
      <c r="E614" s="27"/>
      <c r="F614" s="9"/>
    </row>
    <row r="615" spans="1:6" x14ac:dyDescent="0.2">
      <c r="A615" s="9"/>
      <c r="B615" s="9"/>
      <c r="C615" s="27"/>
      <c r="D615" s="9"/>
      <c r="E615" s="27"/>
      <c r="F615" s="9"/>
    </row>
    <row r="616" spans="1:6" x14ac:dyDescent="0.2">
      <c r="A616" s="9"/>
      <c r="B616" s="9"/>
      <c r="C616" s="27"/>
      <c r="D616" s="9"/>
      <c r="E616" s="27"/>
      <c r="F616" s="9"/>
    </row>
    <row r="617" spans="1:6" x14ac:dyDescent="0.2">
      <c r="A617" s="9"/>
      <c r="B617" s="9"/>
      <c r="C617" s="27"/>
      <c r="D617" s="9"/>
      <c r="E617" s="27"/>
      <c r="F617" s="9"/>
    </row>
    <row r="618" spans="1:6" x14ac:dyDescent="0.2">
      <c r="A618" s="9"/>
      <c r="B618" s="9"/>
      <c r="C618" s="27"/>
      <c r="D618" s="9"/>
      <c r="E618" s="27"/>
      <c r="F618" s="9"/>
    </row>
    <row r="619" spans="1:6" x14ac:dyDescent="0.2">
      <c r="A619" s="9"/>
      <c r="B619" s="9"/>
      <c r="C619" s="27"/>
      <c r="D619" s="9"/>
      <c r="E619" s="27"/>
      <c r="F619" s="9"/>
    </row>
    <row r="620" spans="1:6" x14ac:dyDescent="0.2">
      <c r="A620" s="9"/>
      <c r="B620" s="9"/>
      <c r="C620" s="27"/>
      <c r="D620" s="9"/>
      <c r="E620" s="27"/>
      <c r="F620" s="9"/>
    </row>
    <row r="621" spans="1:6" x14ac:dyDescent="0.2">
      <c r="A621" s="9"/>
      <c r="B621" s="9"/>
      <c r="C621" s="27"/>
      <c r="D621" s="9"/>
      <c r="E621" s="27"/>
      <c r="F621" s="9"/>
    </row>
    <row r="622" spans="1:6" x14ac:dyDescent="0.2">
      <c r="A622" s="9"/>
      <c r="B622" s="9"/>
      <c r="C622" s="27"/>
      <c r="D622" s="9"/>
      <c r="E622" s="27"/>
      <c r="F622" s="9"/>
    </row>
    <row r="623" spans="1:6" x14ac:dyDescent="0.2">
      <c r="A623" s="9"/>
      <c r="B623" s="9"/>
      <c r="C623" s="27"/>
      <c r="D623" s="9"/>
      <c r="E623" s="27"/>
      <c r="F623" s="9"/>
    </row>
    <row r="624" spans="1:6" x14ac:dyDescent="0.2">
      <c r="A624" s="9"/>
      <c r="B624" s="9"/>
      <c r="C624" s="27"/>
      <c r="D624" s="9"/>
      <c r="E624" s="27"/>
      <c r="F624" s="9"/>
    </row>
    <row r="625" spans="1:6" x14ac:dyDescent="0.2">
      <c r="A625" s="9"/>
      <c r="B625" s="9"/>
      <c r="C625" s="27"/>
      <c r="D625" s="9"/>
      <c r="E625" s="27"/>
      <c r="F625" s="9"/>
    </row>
    <row r="626" spans="1:6" x14ac:dyDescent="0.2">
      <c r="A626" s="9"/>
      <c r="B626" s="9"/>
      <c r="C626" s="27"/>
      <c r="D626" s="9"/>
      <c r="E626" s="27"/>
      <c r="F626" s="9"/>
    </row>
    <row r="627" spans="1:6" x14ac:dyDescent="0.2">
      <c r="A627" s="9"/>
      <c r="B627" s="9"/>
      <c r="C627" s="27"/>
      <c r="D627" s="9"/>
      <c r="E627" s="27"/>
      <c r="F627" s="9"/>
    </row>
    <row r="628" spans="1:6" x14ac:dyDescent="0.2">
      <c r="A628" s="9"/>
      <c r="B628" s="9"/>
      <c r="C628" s="27"/>
      <c r="D628" s="9"/>
      <c r="E628" s="27"/>
      <c r="F628" s="9"/>
    </row>
    <row r="629" spans="1:6" x14ac:dyDescent="0.2">
      <c r="A629" s="9"/>
      <c r="B629" s="9"/>
      <c r="C629" s="27"/>
      <c r="D629" s="9"/>
      <c r="E629" s="27"/>
      <c r="F629" s="9"/>
    </row>
    <row r="630" spans="1:6" x14ac:dyDescent="0.2">
      <c r="A630" s="9"/>
      <c r="B630" s="9"/>
      <c r="C630" s="27"/>
      <c r="D630" s="9"/>
      <c r="E630" s="27"/>
      <c r="F630" s="9"/>
    </row>
    <row r="631" spans="1:6" x14ac:dyDescent="0.2">
      <c r="A631" s="9"/>
      <c r="B631" s="9"/>
      <c r="C631" s="27"/>
      <c r="D631" s="9"/>
      <c r="E631" s="27"/>
      <c r="F631" s="9"/>
    </row>
    <row r="632" spans="1:6" x14ac:dyDescent="0.2">
      <c r="A632" s="9"/>
      <c r="B632" s="9"/>
      <c r="C632" s="27"/>
      <c r="D632" s="9"/>
      <c r="E632" s="27"/>
      <c r="F632" s="9"/>
    </row>
    <row r="633" spans="1:6" x14ac:dyDescent="0.2">
      <c r="A633" s="9"/>
      <c r="B633" s="9"/>
      <c r="C633" s="27"/>
      <c r="D633" s="9"/>
      <c r="E633" s="27"/>
      <c r="F633" s="9"/>
    </row>
    <row r="634" spans="1:6" x14ac:dyDescent="0.2">
      <c r="A634" s="9"/>
      <c r="B634" s="9"/>
      <c r="C634" s="27"/>
      <c r="D634" s="9"/>
      <c r="E634" s="27"/>
      <c r="F634" s="9"/>
    </row>
    <row r="635" spans="1:6" x14ac:dyDescent="0.2">
      <c r="A635" s="9"/>
      <c r="B635" s="9"/>
      <c r="C635" s="27"/>
      <c r="D635" s="9"/>
      <c r="E635" s="27"/>
      <c r="F635" s="9"/>
    </row>
    <row r="636" spans="1:6" x14ac:dyDescent="0.2">
      <c r="A636" s="9"/>
      <c r="B636" s="9"/>
      <c r="C636" s="27"/>
      <c r="D636" s="9"/>
      <c r="E636" s="27"/>
      <c r="F636" s="9"/>
    </row>
    <row r="637" spans="1:6" x14ac:dyDescent="0.2">
      <c r="A637" s="9"/>
      <c r="B637" s="9"/>
      <c r="C637" s="27"/>
      <c r="D637" s="9"/>
      <c r="E637" s="27"/>
      <c r="F637" s="9"/>
    </row>
    <row r="638" spans="1:6" x14ac:dyDescent="0.2">
      <c r="A638" s="9"/>
      <c r="B638" s="9"/>
      <c r="C638" s="27"/>
      <c r="D638" s="9"/>
      <c r="E638" s="27"/>
      <c r="F638" s="9"/>
    </row>
    <row r="639" spans="1:6" x14ac:dyDescent="0.2">
      <c r="A639" s="9"/>
      <c r="B639" s="9"/>
      <c r="C639" s="27"/>
      <c r="D639" s="9"/>
      <c r="E639" s="27"/>
      <c r="F639" s="9"/>
    </row>
    <row r="640" spans="1:6" x14ac:dyDescent="0.2">
      <c r="A640" s="9"/>
      <c r="B640" s="9"/>
      <c r="C640" s="27"/>
      <c r="D640" s="9"/>
      <c r="E640" s="27"/>
      <c r="F640" s="9"/>
    </row>
    <row r="641" spans="1:6" x14ac:dyDescent="0.2">
      <c r="A641" s="9"/>
      <c r="B641" s="9"/>
      <c r="C641" s="27"/>
      <c r="D641" s="9"/>
      <c r="E641" s="27"/>
      <c r="F641" s="9"/>
    </row>
    <row r="642" spans="1:6" x14ac:dyDescent="0.2">
      <c r="A642" s="9"/>
      <c r="B642" s="9"/>
      <c r="C642" s="27"/>
      <c r="D642" s="9"/>
      <c r="E642" s="27"/>
      <c r="F642" s="9"/>
    </row>
    <row r="643" spans="1:6" x14ac:dyDescent="0.2">
      <c r="A643" s="9"/>
      <c r="B643" s="9"/>
      <c r="C643" s="27"/>
      <c r="D643" s="9"/>
      <c r="E643" s="27"/>
      <c r="F643" s="9"/>
    </row>
    <row r="644" spans="1:6" x14ac:dyDescent="0.2">
      <c r="A644" s="9"/>
      <c r="B644" s="9"/>
      <c r="C644" s="27"/>
      <c r="D644" s="9"/>
      <c r="E644" s="27"/>
      <c r="F644" s="9"/>
    </row>
    <row r="645" spans="1:6" x14ac:dyDescent="0.2">
      <c r="A645" s="9"/>
      <c r="B645" s="9"/>
      <c r="C645" s="27"/>
      <c r="D645" s="9"/>
      <c r="E645" s="27"/>
      <c r="F645" s="9"/>
    </row>
    <row r="646" spans="1:6" x14ac:dyDescent="0.2">
      <c r="A646" s="9"/>
      <c r="B646" s="9"/>
      <c r="C646" s="27"/>
      <c r="D646" s="9"/>
      <c r="E646" s="27"/>
      <c r="F646" s="9"/>
    </row>
    <row r="647" spans="1:6" x14ac:dyDescent="0.2">
      <c r="A647" s="9"/>
      <c r="B647" s="9"/>
      <c r="C647" s="27"/>
      <c r="D647" s="9"/>
      <c r="E647" s="27"/>
      <c r="F647" s="9"/>
    </row>
    <row r="648" spans="1:6" x14ac:dyDescent="0.2">
      <c r="A648" s="9"/>
      <c r="B648" s="9"/>
      <c r="C648" s="27"/>
      <c r="D648" s="9"/>
      <c r="E648" s="27"/>
      <c r="F648" s="9"/>
    </row>
    <row r="649" spans="1:6" x14ac:dyDescent="0.2">
      <c r="A649" s="9"/>
      <c r="B649" s="9"/>
      <c r="C649" s="27"/>
      <c r="D649" s="9"/>
      <c r="E649" s="27"/>
      <c r="F649" s="9"/>
    </row>
    <row r="650" spans="1:6" x14ac:dyDescent="0.2">
      <c r="A650" s="9"/>
      <c r="B650" s="9"/>
      <c r="C650" s="27"/>
      <c r="D650" s="9"/>
      <c r="E650" s="27"/>
      <c r="F650" s="9"/>
    </row>
    <row r="651" spans="1:6" x14ac:dyDescent="0.2">
      <c r="A651" s="9"/>
      <c r="B651" s="9"/>
      <c r="C651" s="27"/>
      <c r="D651" s="9"/>
      <c r="E651" s="27"/>
      <c r="F651" s="9"/>
    </row>
    <row r="652" spans="1:6" x14ac:dyDescent="0.2">
      <c r="A652" s="9"/>
      <c r="B652" s="9"/>
      <c r="C652" s="27"/>
      <c r="D652" s="9"/>
      <c r="E652" s="27"/>
      <c r="F652" s="9"/>
    </row>
    <row r="653" spans="1:6" x14ac:dyDescent="0.2">
      <c r="A653" s="9"/>
      <c r="B653" s="9"/>
      <c r="C653" s="27"/>
      <c r="D653" s="9"/>
      <c r="E653" s="27"/>
      <c r="F653" s="9"/>
    </row>
    <row r="654" spans="1:6" x14ac:dyDescent="0.2">
      <c r="A654" s="9"/>
      <c r="B654" s="9"/>
      <c r="C654" s="27"/>
      <c r="D654" s="9"/>
      <c r="E654" s="27"/>
      <c r="F654" s="9"/>
    </row>
    <row r="655" spans="1:6" x14ac:dyDescent="0.2">
      <c r="A655" s="9"/>
      <c r="B655" s="9"/>
      <c r="C655" s="27"/>
      <c r="D655" s="9"/>
      <c r="E655" s="27"/>
      <c r="F655" s="9"/>
    </row>
    <row r="656" spans="1:6" x14ac:dyDescent="0.2">
      <c r="A656" s="9"/>
      <c r="B656" s="9"/>
      <c r="C656" s="27"/>
      <c r="D656" s="9"/>
      <c r="E656" s="27"/>
      <c r="F656" s="9"/>
    </row>
    <row r="657" spans="1:6" x14ac:dyDescent="0.2">
      <c r="A657" s="9"/>
      <c r="B657" s="9"/>
      <c r="C657" s="27"/>
      <c r="D657" s="9"/>
      <c r="E657" s="27"/>
      <c r="F657" s="9"/>
    </row>
    <row r="658" spans="1:6" x14ac:dyDescent="0.2">
      <c r="A658" s="9"/>
      <c r="B658" s="9"/>
      <c r="C658" s="27"/>
      <c r="D658" s="9"/>
      <c r="E658" s="27"/>
      <c r="F658" s="9"/>
    </row>
    <row r="659" spans="1:6" x14ac:dyDescent="0.2">
      <c r="A659" s="9"/>
      <c r="B659" s="9"/>
      <c r="C659" s="27"/>
      <c r="D659" s="9"/>
      <c r="E659" s="27"/>
      <c r="F659" s="9"/>
    </row>
    <row r="660" spans="1:6" x14ac:dyDescent="0.2">
      <c r="A660" s="9"/>
      <c r="B660" s="9"/>
      <c r="C660" s="27"/>
      <c r="D660" s="9"/>
      <c r="E660" s="27"/>
      <c r="F660" s="9"/>
    </row>
    <row r="661" spans="1:6" x14ac:dyDescent="0.2">
      <c r="A661" s="9"/>
      <c r="B661" s="9"/>
      <c r="C661" s="27"/>
      <c r="D661" s="9"/>
      <c r="E661" s="27"/>
      <c r="F661" s="9"/>
    </row>
    <row r="662" spans="1:6" x14ac:dyDescent="0.2">
      <c r="A662" s="9"/>
      <c r="B662" s="9"/>
      <c r="C662" s="27"/>
      <c r="D662" s="9"/>
      <c r="E662" s="27"/>
      <c r="F662" s="9"/>
    </row>
    <row r="663" spans="1:6" x14ac:dyDescent="0.2">
      <c r="A663" s="9"/>
      <c r="B663" s="9"/>
      <c r="C663" s="27"/>
      <c r="D663" s="9"/>
      <c r="E663" s="27"/>
      <c r="F663" s="9"/>
    </row>
    <row r="664" spans="1:6" x14ac:dyDescent="0.2">
      <c r="A664" s="9"/>
      <c r="B664" s="9"/>
      <c r="C664" s="27"/>
      <c r="D664" s="9"/>
      <c r="E664" s="27"/>
      <c r="F664" s="9"/>
    </row>
    <row r="665" spans="1:6" x14ac:dyDescent="0.2">
      <c r="A665" s="9"/>
      <c r="B665" s="9"/>
      <c r="C665" s="27"/>
      <c r="D665" s="9"/>
      <c r="E665" s="27"/>
      <c r="F665" s="9"/>
    </row>
    <row r="666" spans="1:6" x14ac:dyDescent="0.2">
      <c r="A666" s="9"/>
      <c r="B666" s="9"/>
      <c r="C666" s="27"/>
      <c r="D666" s="9"/>
      <c r="E666" s="27"/>
      <c r="F666" s="9"/>
    </row>
    <row r="667" spans="1:6" x14ac:dyDescent="0.2">
      <c r="A667" s="9"/>
      <c r="B667" s="9"/>
      <c r="C667" s="27"/>
      <c r="D667" s="9"/>
      <c r="E667" s="27"/>
      <c r="F667" s="9"/>
    </row>
    <row r="668" spans="1:6" x14ac:dyDescent="0.2">
      <c r="A668" s="9"/>
      <c r="B668" s="9"/>
      <c r="C668" s="27"/>
      <c r="D668" s="9"/>
      <c r="E668" s="27"/>
      <c r="F668" s="9"/>
    </row>
    <row r="669" spans="1:6" x14ac:dyDescent="0.2">
      <c r="A669" s="9"/>
      <c r="B669" s="9"/>
      <c r="C669" s="27"/>
      <c r="D669" s="9"/>
      <c r="E669" s="27"/>
      <c r="F669" s="9"/>
    </row>
    <row r="670" spans="1:6" x14ac:dyDescent="0.2">
      <c r="A670" s="9"/>
      <c r="B670" s="9"/>
      <c r="C670" s="27"/>
      <c r="D670" s="9"/>
      <c r="E670" s="27"/>
      <c r="F670" s="9"/>
    </row>
    <row r="671" spans="1:6" x14ac:dyDescent="0.2">
      <c r="A671" s="9"/>
      <c r="B671" s="9"/>
      <c r="C671" s="27"/>
      <c r="D671" s="9"/>
      <c r="E671" s="27"/>
      <c r="F671" s="9"/>
    </row>
    <row r="672" spans="1:6" x14ac:dyDescent="0.2">
      <c r="A672" s="9"/>
      <c r="B672" s="9"/>
      <c r="C672" s="27"/>
      <c r="D672" s="9"/>
      <c r="E672" s="27"/>
      <c r="F672" s="9"/>
    </row>
    <row r="673" spans="1:6" x14ac:dyDescent="0.2">
      <c r="A673" s="9"/>
      <c r="B673" s="9"/>
      <c r="C673" s="27"/>
      <c r="D673" s="9"/>
      <c r="E673" s="27"/>
      <c r="F673" s="9"/>
    </row>
    <row r="674" spans="1:6" x14ac:dyDescent="0.2">
      <c r="A674" s="9"/>
      <c r="B674" s="9"/>
      <c r="C674" s="27"/>
      <c r="D674" s="9"/>
      <c r="E674" s="27"/>
      <c r="F674" s="9"/>
    </row>
    <row r="675" spans="1:6" x14ac:dyDescent="0.2">
      <c r="A675" s="9"/>
      <c r="B675" s="9"/>
      <c r="C675" s="27"/>
      <c r="D675" s="9"/>
      <c r="E675" s="27"/>
      <c r="F675" s="9"/>
    </row>
    <row r="676" spans="1:6" x14ac:dyDescent="0.2">
      <c r="A676" s="9"/>
      <c r="B676" s="9"/>
      <c r="C676" s="27"/>
      <c r="D676" s="9"/>
      <c r="E676" s="27"/>
      <c r="F676" s="9"/>
    </row>
    <row r="677" spans="1:6" x14ac:dyDescent="0.2">
      <c r="A677" s="9"/>
      <c r="B677" s="9"/>
      <c r="C677" s="27"/>
      <c r="D677" s="9"/>
      <c r="E677" s="27"/>
      <c r="F677" s="9"/>
    </row>
    <row r="678" spans="1:6" x14ac:dyDescent="0.2">
      <c r="A678" s="9"/>
      <c r="B678" s="9"/>
      <c r="C678" s="27"/>
      <c r="D678" s="9"/>
      <c r="E678" s="27"/>
      <c r="F678" s="9"/>
    </row>
    <row r="679" spans="1:6" x14ac:dyDescent="0.2">
      <c r="A679" s="9"/>
      <c r="B679" s="9"/>
      <c r="C679" s="27"/>
      <c r="D679" s="9"/>
      <c r="E679" s="27"/>
      <c r="F679" s="9"/>
    </row>
    <row r="680" spans="1:6" x14ac:dyDescent="0.2">
      <c r="A680" s="9"/>
      <c r="B680" s="9"/>
      <c r="C680" s="27"/>
      <c r="D680" s="9"/>
      <c r="E680" s="27"/>
      <c r="F680" s="9"/>
    </row>
    <row r="681" spans="1:6" x14ac:dyDescent="0.2">
      <c r="A681" s="9"/>
      <c r="B681" s="9"/>
      <c r="C681" s="27"/>
      <c r="D681" s="9"/>
      <c r="E681" s="27"/>
      <c r="F681" s="9"/>
    </row>
    <row r="682" spans="1:6" x14ac:dyDescent="0.2">
      <c r="A682" s="9"/>
      <c r="B682" s="9"/>
      <c r="C682" s="27"/>
      <c r="D682" s="9"/>
      <c r="E682" s="27"/>
      <c r="F682" s="9"/>
    </row>
    <row r="683" spans="1:6" x14ac:dyDescent="0.2">
      <c r="A683" s="9"/>
      <c r="B683" s="9"/>
      <c r="C683" s="27"/>
      <c r="D683" s="9"/>
      <c r="E683" s="27"/>
      <c r="F683" s="9"/>
    </row>
    <row r="684" spans="1:6" x14ac:dyDescent="0.2">
      <c r="A684" s="9"/>
      <c r="B684" s="9"/>
      <c r="C684" s="27"/>
      <c r="D684" s="9"/>
      <c r="E684" s="27"/>
      <c r="F684" s="9"/>
    </row>
    <row r="685" spans="1:6" x14ac:dyDescent="0.2">
      <c r="A685" s="9"/>
      <c r="B685" s="9"/>
      <c r="C685" s="27"/>
      <c r="D685" s="9"/>
      <c r="E685" s="27"/>
      <c r="F685" s="9"/>
    </row>
    <row r="686" spans="1:6" x14ac:dyDescent="0.2">
      <c r="A686" s="9"/>
      <c r="B686" s="9"/>
      <c r="C686" s="27"/>
      <c r="D686" s="9"/>
      <c r="E686" s="27"/>
      <c r="F686" s="9"/>
    </row>
    <row r="687" spans="1:6" x14ac:dyDescent="0.2">
      <c r="A687" s="9"/>
      <c r="B687" s="9"/>
      <c r="C687" s="27"/>
      <c r="D687" s="9"/>
      <c r="E687" s="27"/>
      <c r="F687" s="9"/>
    </row>
    <row r="688" spans="1:6" x14ac:dyDescent="0.2">
      <c r="A688" s="9"/>
      <c r="B688" s="9"/>
      <c r="C688" s="27"/>
      <c r="D688" s="9"/>
      <c r="E688" s="27"/>
      <c r="F688" s="9"/>
    </row>
    <row r="689" spans="1:6" x14ac:dyDescent="0.2">
      <c r="A689" s="9"/>
      <c r="B689" s="9"/>
      <c r="C689" s="27"/>
      <c r="D689" s="9"/>
      <c r="E689" s="27"/>
      <c r="F689" s="9"/>
    </row>
    <row r="690" spans="1:6" x14ac:dyDescent="0.2">
      <c r="A690" s="9"/>
      <c r="B690" s="9"/>
      <c r="C690" s="27"/>
      <c r="D690" s="9"/>
      <c r="E690" s="27"/>
      <c r="F690" s="9"/>
    </row>
    <row r="691" spans="1:6" x14ac:dyDescent="0.2">
      <c r="A691" s="9"/>
      <c r="B691" s="9"/>
      <c r="C691" s="27"/>
      <c r="D691" s="9"/>
      <c r="E691" s="27"/>
      <c r="F691" s="9"/>
    </row>
    <row r="692" spans="1:6" x14ac:dyDescent="0.2">
      <c r="A692" s="9"/>
      <c r="B692" s="9"/>
      <c r="C692" s="27"/>
      <c r="D692" s="9"/>
      <c r="E692" s="27"/>
      <c r="F692" s="9"/>
    </row>
    <row r="693" spans="1:6" x14ac:dyDescent="0.2">
      <c r="A693" s="9"/>
      <c r="B693" s="9"/>
      <c r="C693" s="27"/>
      <c r="D693" s="9"/>
      <c r="E693" s="27"/>
      <c r="F693" s="9"/>
    </row>
    <row r="694" spans="1:6" x14ac:dyDescent="0.2">
      <c r="A694" s="9"/>
      <c r="B694" s="9"/>
      <c r="C694" s="27"/>
      <c r="D694" s="9"/>
      <c r="E694" s="27"/>
      <c r="F694" s="9"/>
    </row>
    <row r="695" spans="1:6" x14ac:dyDescent="0.2">
      <c r="A695" s="9"/>
      <c r="B695" s="9"/>
      <c r="C695" s="27"/>
      <c r="D695" s="9"/>
      <c r="E695" s="27"/>
      <c r="F695" s="9"/>
    </row>
    <row r="696" spans="1:6" x14ac:dyDescent="0.2">
      <c r="A696" s="9"/>
      <c r="B696" s="9"/>
      <c r="C696" s="27"/>
      <c r="D696" s="9"/>
      <c r="E696" s="27"/>
      <c r="F696" s="9"/>
    </row>
    <row r="697" spans="1:6" x14ac:dyDescent="0.2">
      <c r="A697" s="9"/>
      <c r="B697" s="9"/>
      <c r="C697" s="27"/>
      <c r="D697" s="9"/>
      <c r="E697" s="27"/>
      <c r="F697" s="9"/>
    </row>
    <row r="698" spans="1:6" x14ac:dyDescent="0.2">
      <c r="A698" s="9"/>
      <c r="B698" s="9"/>
      <c r="C698" s="27"/>
      <c r="D698" s="9"/>
      <c r="E698" s="27"/>
      <c r="F698" s="9"/>
    </row>
    <row r="699" spans="1:6" x14ac:dyDescent="0.2">
      <c r="A699" s="9"/>
      <c r="B699" s="9"/>
      <c r="C699" s="27"/>
      <c r="D699" s="9"/>
      <c r="E699" s="27"/>
      <c r="F699" s="9"/>
    </row>
    <row r="700" spans="1:6" x14ac:dyDescent="0.2">
      <c r="A700" s="9"/>
      <c r="B700" s="9"/>
      <c r="C700" s="27"/>
      <c r="D700" s="9"/>
      <c r="E700" s="27"/>
      <c r="F700" s="9"/>
    </row>
    <row r="701" spans="1:6" x14ac:dyDescent="0.2">
      <c r="A701" s="9"/>
      <c r="B701" s="9"/>
      <c r="C701" s="27"/>
      <c r="D701" s="9"/>
      <c r="E701" s="27"/>
      <c r="F701" s="9"/>
    </row>
    <row r="702" spans="1:6" x14ac:dyDescent="0.2">
      <c r="A702" s="9"/>
      <c r="B702" s="9"/>
      <c r="C702" s="27"/>
      <c r="D702" s="9"/>
      <c r="E702" s="27"/>
      <c r="F702" s="9"/>
    </row>
    <row r="703" spans="1:6" x14ac:dyDescent="0.2">
      <c r="A703" s="9"/>
      <c r="B703" s="9"/>
      <c r="C703" s="27"/>
      <c r="D703" s="9"/>
      <c r="E703" s="27"/>
      <c r="F703" s="9"/>
    </row>
    <row r="704" spans="1:6" x14ac:dyDescent="0.2">
      <c r="A704" s="9"/>
      <c r="B704" s="9"/>
      <c r="C704" s="27"/>
      <c r="D704" s="9"/>
      <c r="E704" s="27"/>
      <c r="F704" s="9"/>
    </row>
    <row r="705" spans="1:6" x14ac:dyDescent="0.2">
      <c r="A705" s="9"/>
      <c r="B705" s="9"/>
      <c r="C705" s="27"/>
      <c r="D705" s="9"/>
      <c r="E705" s="27"/>
      <c r="F705" s="9"/>
    </row>
    <row r="706" spans="1:6" x14ac:dyDescent="0.2">
      <c r="A706" s="9"/>
      <c r="B706" s="9"/>
      <c r="C706" s="27"/>
      <c r="D706" s="9"/>
      <c r="E706" s="27"/>
      <c r="F706" s="9"/>
    </row>
    <row r="707" spans="1:6" x14ac:dyDescent="0.2">
      <c r="A707" s="9"/>
      <c r="B707" s="9"/>
      <c r="C707" s="27"/>
      <c r="D707" s="9"/>
      <c r="E707" s="27"/>
      <c r="F707" s="9"/>
    </row>
    <row r="708" spans="1:6" x14ac:dyDescent="0.2">
      <c r="A708" s="9"/>
      <c r="B708" s="9"/>
      <c r="C708" s="27"/>
      <c r="D708" s="9"/>
      <c r="E708" s="27"/>
      <c r="F708" s="9"/>
    </row>
    <row r="709" spans="1:6" x14ac:dyDescent="0.2">
      <c r="A709" s="9"/>
      <c r="B709" s="9"/>
      <c r="C709" s="27"/>
      <c r="D709" s="9"/>
      <c r="E709" s="27"/>
      <c r="F709" s="9"/>
    </row>
    <row r="710" spans="1:6" x14ac:dyDescent="0.2">
      <c r="A710" s="9"/>
      <c r="B710" s="9"/>
      <c r="C710" s="27"/>
      <c r="D710" s="9"/>
      <c r="E710" s="27"/>
      <c r="F710" s="9"/>
    </row>
    <row r="711" spans="1:6" x14ac:dyDescent="0.2">
      <c r="A711" s="9"/>
      <c r="B711" s="9"/>
      <c r="C711" s="27"/>
      <c r="D711" s="9"/>
      <c r="E711" s="27"/>
      <c r="F711" s="9"/>
    </row>
    <row r="712" spans="1:6" x14ac:dyDescent="0.2">
      <c r="A712" s="9"/>
      <c r="B712" s="9"/>
      <c r="C712" s="27"/>
      <c r="D712" s="9"/>
      <c r="E712" s="27"/>
      <c r="F712" s="9"/>
    </row>
    <row r="713" spans="1:6" x14ac:dyDescent="0.2">
      <c r="A713" s="9"/>
      <c r="B713" s="9"/>
      <c r="C713" s="27"/>
      <c r="D713" s="9"/>
      <c r="E713" s="27"/>
      <c r="F713" s="9"/>
    </row>
    <row r="714" spans="1:6" x14ac:dyDescent="0.2">
      <c r="A714" s="9"/>
      <c r="B714" s="9"/>
      <c r="C714" s="27"/>
      <c r="D714" s="9"/>
      <c r="E714" s="27"/>
      <c r="F714" s="9"/>
    </row>
    <row r="715" spans="1:6" x14ac:dyDescent="0.2">
      <c r="A715" s="9"/>
      <c r="B715" s="9"/>
      <c r="C715" s="27"/>
      <c r="D715" s="9"/>
      <c r="E715" s="27"/>
      <c r="F715" s="9"/>
    </row>
    <row r="716" spans="1:6" x14ac:dyDescent="0.2">
      <c r="A716" s="9"/>
      <c r="B716" s="9"/>
      <c r="C716" s="27"/>
      <c r="D716" s="9"/>
      <c r="E716" s="27"/>
      <c r="F716" s="9"/>
    </row>
    <row r="717" spans="1:6" x14ac:dyDescent="0.2">
      <c r="A717" s="9"/>
      <c r="B717" s="9"/>
      <c r="C717" s="27"/>
      <c r="D717" s="9"/>
      <c r="E717" s="27"/>
      <c r="F717" s="9"/>
    </row>
    <row r="718" spans="1:6" x14ac:dyDescent="0.2">
      <c r="A718" s="9"/>
      <c r="B718" s="9"/>
      <c r="C718" s="27"/>
      <c r="D718" s="9"/>
      <c r="E718" s="27"/>
      <c r="F718" s="9"/>
    </row>
    <row r="719" spans="1:6" x14ac:dyDescent="0.2">
      <c r="A719" s="9"/>
      <c r="B719" s="9"/>
      <c r="C719" s="27"/>
      <c r="D719" s="9"/>
      <c r="E719" s="27"/>
      <c r="F719" s="9"/>
    </row>
    <row r="720" spans="1:6" x14ac:dyDescent="0.2">
      <c r="A720" s="9"/>
      <c r="B720" s="9"/>
      <c r="C720" s="27"/>
      <c r="D720" s="9"/>
      <c r="E720" s="27"/>
      <c r="F720" s="9"/>
    </row>
    <row r="721" spans="1:6" x14ac:dyDescent="0.2">
      <c r="A721" s="9"/>
      <c r="B721" s="9"/>
      <c r="C721" s="27"/>
      <c r="D721" s="9"/>
      <c r="E721" s="27"/>
      <c r="F721" s="9"/>
    </row>
    <row r="722" spans="1:6" x14ac:dyDescent="0.2">
      <c r="A722" s="9"/>
      <c r="B722" s="9"/>
      <c r="C722" s="27"/>
      <c r="D722" s="9"/>
      <c r="E722" s="27"/>
      <c r="F722" s="9"/>
    </row>
    <row r="723" spans="1:6" x14ac:dyDescent="0.2">
      <c r="A723" s="9"/>
      <c r="B723" s="9"/>
      <c r="C723" s="27"/>
      <c r="D723" s="9"/>
      <c r="E723" s="27"/>
      <c r="F723" s="9"/>
    </row>
    <row r="724" spans="1:6" x14ac:dyDescent="0.2">
      <c r="A724" s="9"/>
      <c r="B724" s="9"/>
      <c r="C724" s="27"/>
      <c r="D724" s="9"/>
      <c r="E724" s="27"/>
      <c r="F724" s="9"/>
    </row>
    <row r="725" spans="1:6" x14ac:dyDescent="0.2">
      <c r="A725" s="9"/>
      <c r="B725" s="9"/>
      <c r="C725" s="27"/>
      <c r="D725" s="9"/>
      <c r="E725" s="27"/>
      <c r="F725" s="9"/>
    </row>
    <row r="726" spans="1:6" x14ac:dyDescent="0.2">
      <c r="A726" s="9"/>
      <c r="B726" s="9"/>
      <c r="C726" s="27"/>
      <c r="D726" s="9"/>
      <c r="E726" s="27"/>
      <c r="F726" s="9"/>
    </row>
    <row r="727" spans="1:6" x14ac:dyDescent="0.2">
      <c r="A727" s="9"/>
      <c r="B727" s="9"/>
      <c r="C727" s="27"/>
      <c r="D727" s="9"/>
      <c r="E727" s="27"/>
      <c r="F727" s="9"/>
    </row>
    <row r="728" spans="1:6" x14ac:dyDescent="0.2">
      <c r="A728" s="9"/>
      <c r="B728" s="9"/>
      <c r="C728" s="27"/>
      <c r="D728" s="9"/>
      <c r="E728" s="27"/>
      <c r="F728" s="9"/>
    </row>
    <row r="729" spans="1:6" x14ac:dyDescent="0.2">
      <c r="A729" s="9"/>
      <c r="B729" s="9"/>
      <c r="C729" s="27"/>
      <c r="D729" s="9"/>
      <c r="E729" s="27"/>
      <c r="F729" s="9"/>
    </row>
    <row r="730" spans="1:6" x14ac:dyDescent="0.2">
      <c r="A730" s="9"/>
      <c r="B730" s="9"/>
      <c r="C730" s="27"/>
      <c r="D730" s="9"/>
      <c r="E730" s="27"/>
      <c r="F730" s="9"/>
    </row>
    <row r="731" spans="1:6" x14ac:dyDescent="0.2">
      <c r="A731" s="9"/>
      <c r="B731" s="9"/>
      <c r="C731" s="27"/>
      <c r="D731" s="9"/>
      <c r="E731" s="27"/>
      <c r="F731" s="9"/>
    </row>
    <row r="732" spans="1:6" x14ac:dyDescent="0.2">
      <c r="A732" s="9"/>
      <c r="B732" s="9"/>
      <c r="C732" s="27"/>
      <c r="D732" s="9"/>
      <c r="E732" s="27"/>
      <c r="F732" s="9"/>
    </row>
    <row r="733" spans="1:6" x14ac:dyDescent="0.2">
      <c r="A733" s="9"/>
      <c r="B733" s="9"/>
      <c r="C733" s="27"/>
      <c r="D733" s="9"/>
      <c r="E733" s="27"/>
      <c r="F733" s="9"/>
    </row>
    <row r="734" spans="1:6" x14ac:dyDescent="0.2">
      <c r="A734" s="9"/>
      <c r="B734" s="9"/>
      <c r="C734" s="27"/>
      <c r="D734" s="9"/>
      <c r="E734" s="27"/>
      <c r="F734" s="9"/>
    </row>
    <row r="735" spans="1:6" x14ac:dyDescent="0.2">
      <c r="A735" s="9"/>
      <c r="B735" s="9"/>
      <c r="C735" s="27"/>
      <c r="D735" s="9"/>
      <c r="E735" s="27"/>
      <c r="F735" s="9"/>
    </row>
    <row r="736" spans="1:6" x14ac:dyDescent="0.2">
      <c r="A736" s="9"/>
      <c r="B736" s="9"/>
      <c r="C736" s="27"/>
      <c r="D736" s="9"/>
      <c r="E736" s="27"/>
      <c r="F736" s="9"/>
    </row>
    <row r="737" spans="1:6" x14ac:dyDescent="0.2">
      <c r="A737" s="9"/>
      <c r="B737" s="9"/>
      <c r="C737" s="27"/>
      <c r="D737" s="9"/>
      <c r="E737" s="27"/>
      <c r="F737" s="9"/>
    </row>
    <row r="738" spans="1:6" x14ac:dyDescent="0.2">
      <c r="A738" s="9"/>
      <c r="B738" s="9"/>
      <c r="C738" s="27"/>
      <c r="D738" s="9"/>
      <c r="E738" s="27"/>
      <c r="F738" s="9"/>
    </row>
    <row r="739" spans="1:6" x14ac:dyDescent="0.2">
      <c r="A739" s="9"/>
      <c r="B739" s="9"/>
      <c r="C739" s="27"/>
      <c r="D739" s="9"/>
      <c r="E739" s="27"/>
      <c r="F739" s="9"/>
    </row>
    <row r="740" spans="1:6" x14ac:dyDescent="0.2">
      <c r="A740" s="9"/>
      <c r="B740" s="9"/>
      <c r="C740" s="27"/>
      <c r="D740" s="9"/>
      <c r="E740" s="27"/>
      <c r="F740" s="9"/>
    </row>
    <row r="741" spans="1:6" x14ac:dyDescent="0.2">
      <c r="A741" s="9"/>
      <c r="B741" s="9"/>
      <c r="C741" s="27"/>
      <c r="D741" s="9"/>
      <c r="E741" s="27"/>
      <c r="F741" s="9"/>
    </row>
    <row r="742" spans="1:6" x14ac:dyDescent="0.2">
      <c r="A742" s="9"/>
      <c r="B742" s="9"/>
      <c r="C742" s="27"/>
      <c r="D742" s="9"/>
      <c r="E742" s="27"/>
      <c r="F742" s="9"/>
    </row>
    <row r="743" spans="1:6" x14ac:dyDescent="0.2">
      <c r="A743" s="9"/>
      <c r="B743" s="9"/>
      <c r="C743" s="27"/>
      <c r="D743" s="9"/>
      <c r="E743" s="27"/>
      <c r="F743" s="9"/>
    </row>
    <row r="744" spans="1:6" x14ac:dyDescent="0.2">
      <c r="A744" s="9"/>
      <c r="B744" s="9"/>
      <c r="C744" s="27"/>
      <c r="D744" s="9"/>
      <c r="E744" s="27"/>
      <c r="F744" s="9"/>
    </row>
    <row r="745" spans="1:6" x14ac:dyDescent="0.2">
      <c r="A745" s="9"/>
      <c r="B745" s="9"/>
      <c r="C745" s="27"/>
      <c r="D745" s="9"/>
      <c r="E745" s="27"/>
      <c r="F745" s="9"/>
    </row>
    <row r="746" spans="1:6" x14ac:dyDescent="0.2">
      <c r="A746" s="9"/>
      <c r="B746" s="9"/>
      <c r="C746" s="27"/>
      <c r="D746" s="9"/>
      <c r="E746" s="27"/>
      <c r="F746" s="9"/>
    </row>
    <row r="747" spans="1:6" x14ac:dyDescent="0.2">
      <c r="A747" s="9"/>
      <c r="B747" s="9"/>
      <c r="C747" s="27"/>
      <c r="D747" s="9"/>
      <c r="E747" s="27"/>
      <c r="F747" s="9"/>
    </row>
    <row r="748" spans="1:6" x14ac:dyDescent="0.2">
      <c r="A748" s="9"/>
      <c r="B748" s="9"/>
      <c r="C748" s="27"/>
      <c r="D748" s="9"/>
      <c r="E748" s="27"/>
      <c r="F748" s="9"/>
    </row>
    <row r="749" spans="1:6" x14ac:dyDescent="0.2">
      <c r="A749" s="9"/>
      <c r="B749" s="9"/>
      <c r="C749" s="27"/>
      <c r="D749" s="9"/>
      <c r="E749" s="27"/>
      <c r="F749" s="9"/>
    </row>
    <row r="750" spans="1:6" x14ac:dyDescent="0.2">
      <c r="A750" s="9"/>
      <c r="B750" s="9"/>
      <c r="C750" s="27"/>
      <c r="D750" s="9"/>
      <c r="E750" s="27"/>
      <c r="F750" s="9"/>
    </row>
    <row r="751" spans="1:6" x14ac:dyDescent="0.2">
      <c r="A751" s="9"/>
      <c r="B751" s="9"/>
      <c r="C751" s="27"/>
      <c r="D751" s="9"/>
      <c r="E751" s="27"/>
      <c r="F751" s="9"/>
    </row>
    <row r="752" spans="1:6" x14ac:dyDescent="0.2">
      <c r="A752" s="9"/>
      <c r="B752" s="9"/>
      <c r="C752" s="27"/>
      <c r="D752" s="9"/>
      <c r="E752" s="27"/>
      <c r="F752" s="9"/>
    </row>
    <row r="753" spans="1:6" x14ac:dyDescent="0.2">
      <c r="A753" s="9"/>
      <c r="B753" s="9"/>
      <c r="C753" s="27"/>
      <c r="D753" s="9"/>
      <c r="E753" s="27"/>
      <c r="F753" s="9"/>
    </row>
    <row r="754" spans="1:6" x14ac:dyDescent="0.2">
      <c r="A754" s="9"/>
      <c r="B754" s="9"/>
      <c r="C754" s="27"/>
      <c r="D754" s="9"/>
      <c r="E754" s="27"/>
      <c r="F754" s="9"/>
    </row>
    <row r="755" spans="1:6" x14ac:dyDescent="0.2">
      <c r="A755" s="9"/>
      <c r="B755" s="9"/>
      <c r="C755" s="27"/>
      <c r="D755" s="9"/>
      <c r="E755" s="27"/>
      <c r="F755" s="9"/>
    </row>
    <row r="756" spans="1:6" x14ac:dyDescent="0.2">
      <c r="A756" s="9"/>
      <c r="B756" s="9"/>
      <c r="C756" s="27"/>
      <c r="D756" s="9"/>
      <c r="E756" s="27"/>
      <c r="F756" s="9"/>
    </row>
    <row r="757" spans="1:6" x14ac:dyDescent="0.2">
      <c r="A757" s="9"/>
      <c r="B757" s="9"/>
      <c r="C757" s="27"/>
      <c r="D757" s="9"/>
      <c r="E757" s="27"/>
      <c r="F757" s="9"/>
    </row>
    <row r="758" spans="1:6" x14ac:dyDescent="0.2">
      <c r="A758" s="9"/>
      <c r="B758" s="9"/>
      <c r="C758" s="27"/>
      <c r="D758" s="9"/>
      <c r="E758" s="27"/>
      <c r="F758" s="9"/>
    </row>
    <row r="759" spans="1:6" x14ac:dyDescent="0.2">
      <c r="A759" s="9"/>
      <c r="B759" s="9"/>
      <c r="C759" s="27"/>
      <c r="D759" s="9"/>
      <c r="E759" s="27"/>
      <c r="F759" s="9"/>
    </row>
    <row r="760" spans="1:6" x14ac:dyDescent="0.2">
      <c r="A760" s="9"/>
      <c r="B760" s="9"/>
      <c r="C760" s="27"/>
      <c r="D760" s="9"/>
      <c r="E760" s="27"/>
      <c r="F760" s="9"/>
    </row>
    <row r="761" spans="1:6" x14ac:dyDescent="0.2">
      <c r="A761" s="9"/>
      <c r="B761" s="9"/>
      <c r="C761" s="27"/>
      <c r="D761" s="9"/>
      <c r="E761" s="27"/>
      <c r="F761" s="9"/>
    </row>
    <row r="762" spans="1:6" x14ac:dyDescent="0.2">
      <c r="A762" s="9"/>
      <c r="B762" s="9"/>
      <c r="C762" s="27"/>
      <c r="D762" s="9"/>
      <c r="E762" s="27"/>
      <c r="F762" s="9"/>
    </row>
    <row r="763" spans="1:6" x14ac:dyDescent="0.2">
      <c r="A763" s="9"/>
      <c r="B763" s="9"/>
      <c r="C763" s="27"/>
      <c r="D763" s="9"/>
      <c r="E763" s="27"/>
      <c r="F763" s="9"/>
    </row>
    <row r="764" spans="1:6" x14ac:dyDescent="0.2">
      <c r="A764" s="9"/>
      <c r="B764" s="9"/>
      <c r="C764" s="27"/>
      <c r="D764" s="9"/>
      <c r="E764" s="27"/>
      <c r="F764" s="9"/>
    </row>
    <row r="765" spans="1:6" x14ac:dyDescent="0.2">
      <c r="A765" s="9"/>
      <c r="B765" s="9"/>
      <c r="C765" s="27"/>
      <c r="D765" s="9"/>
      <c r="E765" s="27"/>
      <c r="F765" s="9"/>
    </row>
    <row r="766" spans="1:6" x14ac:dyDescent="0.2">
      <c r="A766" s="9"/>
      <c r="B766" s="9"/>
      <c r="C766" s="27"/>
      <c r="D766" s="9"/>
      <c r="E766" s="27"/>
      <c r="F766" s="9"/>
    </row>
    <row r="767" spans="1:6" x14ac:dyDescent="0.2">
      <c r="A767" s="9"/>
      <c r="B767" s="9"/>
      <c r="C767" s="27"/>
      <c r="D767" s="9"/>
      <c r="E767" s="27"/>
      <c r="F767" s="9"/>
    </row>
    <row r="768" spans="1:6" x14ac:dyDescent="0.2">
      <c r="A768" s="9"/>
      <c r="B768" s="9"/>
      <c r="C768" s="27"/>
      <c r="D768" s="9"/>
      <c r="E768" s="27"/>
      <c r="F768" s="9"/>
    </row>
    <row r="769" spans="1:6" x14ac:dyDescent="0.2">
      <c r="A769" s="9"/>
      <c r="B769" s="9"/>
      <c r="C769" s="27"/>
      <c r="D769" s="9"/>
      <c r="E769" s="27"/>
      <c r="F769" s="9"/>
    </row>
    <row r="770" spans="1:6" x14ac:dyDescent="0.2">
      <c r="A770" s="9"/>
      <c r="B770" s="9"/>
      <c r="C770" s="27"/>
      <c r="D770" s="9"/>
      <c r="E770" s="27"/>
      <c r="F770" s="9"/>
    </row>
    <row r="771" spans="1:6" x14ac:dyDescent="0.2">
      <c r="A771" s="9"/>
      <c r="B771" s="9"/>
      <c r="C771" s="27"/>
      <c r="D771" s="9"/>
      <c r="E771" s="27"/>
      <c r="F771" s="9"/>
    </row>
    <row r="772" spans="1:6" x14ac:dyDescent="0.2">
      <c r="A772" s="9"/>
      <c r="B772" s="9"/>
      <c r="C772" s="27"/>
      <c r="D772" s="9"/>
      <c r="E772" s="27"/>
      <c r="F772" s="9"/>
    </row>
    <row r="773" spans="1:6" x14ac:dyDescent="0.2">
      <c r="A773" s="9"/>
      <c r="B773" s="9"/>
      <c r="C773" s="27"/>
      <c r="D773" s="9"/>
      <c r="E773" s="27"/>
      <c r="F773" s="9"/>
    </row>
    <row r="774" spans="1:6" x14ac:dyDescent="0.2">
      <c r="A774" s="9"/>
      <c r="B774" s="9"/>
      <c r="C774" s="27"/>
      <c r="D774" s="9"/>
      <c r="E774" s="27"/>
      <c r="F774" s="9"/>
    </row>
    <row r="775" spans="1:6" x14ac:dyDescent="0.2">
      <c r="A775" s="9"/>
      <c r="B775" s="9"/>
      <c r="C775" s="27"/>
      <c r="D775" s="9"/>
      <c r="E775" s="27"/>
      <c r="F775" s="9"/>
    </row>
    <row r="776" spans="1:6" x14ac:dyDescent="0.2">
      <c r="A776" s="9"/>
      <c r="B776" s="9"/>
      <c r="C776" s="27"/>
      <c r="D776" s="9"/>
      <c r="E776" s="27"/>
      <c r="F776" s="9"/>
    </row>
    <row r="777" spans="1:6" x14ac:dyDescent="0.2">
      <c r="A777" s="9"/>
      <c r="B777" s="9"/>
      <c r="C777" s="27"/>
      <c r="D777" s="9"/>
      <c r="E777" s="27"/>
      <c r="F777" s="9"/>
    </row>
    <row r="778" spans="1:6" x14ac:dyDescent="0.2">
      <c r="A778" s="9"/>
      <c r="B778" s="9"/>
      <c r="C778" s="27"/>
      <c r="D778" s="9"/>
      <c r="E778" s="27"/>
      <c r="F778" s="9"/>
    </row>
    <row r="779" spans="1:6" x14ac:dyDescent="0.2">
      <c r="A779" s="9"/>
      <c r="B779" s="9"/>
      <c r="C779" s="27"/>
      <c r="D779" s="9"/>
      <c r="E779" s="27"/>
      <c r="F779" s="9"/>
    </row>
    <row r="780" spans="1:6" x14ac:dyDescent="0.2">
      <c r="A780" s="9"/>
      <c r="B780" s="9"/>
      <c r="C780" s="27"/>
      <c r="D780" s="9"/>
      <c r="E780" s="27"/>
      <c r="F780" s="9"/>
    </row>
    <row r="781" spans="1:6" x14ac:dyDescent="0.2">
      <c r="A781" s="9"/>
      <c r="B781" s="9"/>
      <c r="C781" s="27"/>
      <c r="D781" s="9"/>
      <c r="E781" s="27"/>
      <c r="F781" s="9"/>
    </row>
    <row r="782" spans="1:6" x14ac:dyDescent="0.2">
      <c r="A782" s="9"/>
      <c r="B782" s="9"/>
      <c r="C782" s="27"/>
      <c r="D782" s="9"/>
      <c r="E782" s="27"/>
      <c r="F782" s="9"/>
    </row>
    <row r="783" spans="1:6" x14ac:dyDescent="0.2">
      <c r="A783" s="9"/>
      <c r="B783" s="9"/>
      <c r="C783" s="27"/>
      <c r="D783" s="9"/>
      <c r="E783" s="27"/>
      <c r="F783" s="9"/>
    </row>
    <row r="784" spans="1:6" x14ac:dyDescent="0.2">
      <c r="A784" s="9"/>
      <c r="B784" s="9"/>
      <c r="C784" s="27"/>
      <c r="D784" s="9"/>
      <c r="E784" s="27"/>
      <c r="F784" s="9"/>
    </row>
    <row r="785" spans="1:6" x14ac:dyDescent="0.2">
      <c r="A785" s="9"/>
      <c r="B785" s="9"/>
      <c r="C785" s="27"/>
      <c r="D785" s="9"/>
      <c r="E785" s="27"/>
      <c r="F785" s="9"/>
    </row>
    <row r="786" spans="1:6" x14ac:dyDescent="0.2">
      <c r="A786" s="9"/>
      <c r="B786" s="9"/>
      <c r="C786" s="27"/>
      <c r="D786" s="9"/>
      <c r="E786" s="27"/>
      <c r="F786" s="9"/>
    </row>
    <row r="787" spans="1:6" x14ac:dyDescent="0.2">
      <c r="A787" s="9"/>
      <c r="B787" s="9"/>
      <c r="C787" s="27"/>
      <c r="D787" s="9"/>
      <c r="E787" s="27"/>
      <c r="F787" s="9"/>
    </row>
    <row r="788" spans="1:6" x14ac:dyDescent="0.2">
      <c r="A788" s="9"/>
      <c r="B788" s="9"/>
      <c r="C788" s="27"/>
      <c r="D788" s="9"/>
      <c r="E788" s="27"/>
      <c r="F788" s="9"/>
    </row>
    <row r="789" spans="1:6" x14ac:dyDescent="0.2">
      <c r="A789" s="9"/>
      <c r="B789" s="9"/>
      <c r="C789" s="27"/>
      <c r="D789" s="9"/>
      <c r="E789" s="27"/>
      <c r="F789" s="9"/>
    </row>
    <row r="790" spans="1:6" x14ac:dyDescent="0.2">
      <c r="A790" s="9"/>
      <c r="B790" s="9"/>
      <c r="C790" s="27"/>
      <c r="D790" s="9"/>
      <c r="E790" s="27"/>
      <c r="F790" s="9"/>
    </row>
    <row r="791" spans="1:6" x14ac:dyDescent="0.2">
      <c r="A791" s="9"/>
      <c r="B791" s="9"/>
      <c r="C791" s="27"/>
      <c r="D791" s="9"/>
      <c r="E791" s="27"/>
      <c r="F791" s="9"/>
    </row>
    <row r="792" spans="1:6" x14ac:dyDescent="0.2">
      <c r="A792" s="9"/>
      <c r="B792" s="9"/>
      <c r="C792" s="27"/>
      <c r="D792" s="9"/>
      <c r="E792" s="27"/>
      <c r="F792" s="9"/>
    </row>
    <row r="793" spans="1:6" x14ac:dyDescent="0.2">
      <c r="A793" s="9"/>
      <c r="B793" s="9"/>
      <c r="C793" s="27"/>
      <c r="D793" s="9"/>
      <c r="E793" s="27"/>
      <c r="F793" s="9"/>
    </row>
    <row r="794" spans="1:6" x14ac:dyDescent="0.2">
      <c r="A794" s="9"/>
      <c r="B794" s="9"/>
      <c r="C794" s="27"/>
      <c r="D794" s="9"/>
      <c r="E794" s="27"/>
      <c r="F794" s="9"/>
    </row>
    <row r="795" spans="1:6" x14ac:dyDescent="0.2">
      <c r="A795" s="9"/>
      <c r="B795" s="9"/>
      <c r="C795" s="27"/>
      <c r="D795" s="9"/>
      <c r="E795" s="27"/>
      <c r="F795" s="9"/>
    </row>
    <row r="796" spans="1:6" x14ac:dyDescent="0.2">
      <c r="A796" s="9"/>
      <c r="B796" s="9"/>
      <c r="C796" s="27"/>
      <c r="D796" s="9"/>
      <c r="E796" s="27"/>
      <c r="F796" s="9"/>
    </row>
    <row r="797" spans="1:6" x14ac:dyDescent="0.2">
      <c r="A797" s="9"/>
      <c r="B797" s="9"/>
      <c r="C797" s="27"/>
      <c r="D797" s="9"/>
      <c r="E797" s="27"/>
      <c r="F797" s="9"/>
    </row>
    <row r="798" spans="1:6" x14ac:dyDescent="0.2">
      <c r="A798" s="9"/>
      <c r="B798" s="9"/>
      <c r="C798" s="27"/>
      <c r="D798" s="9"/>
      <c r="E798" s="27"/>
      <c r="F798" s="9"/>
    </row>
    <row r="799" spans="1:6" x14ac:dyDescent="0.2">
      <c r="A799" s="9"/>
      <c r="B799" s="9"/>
      <c r="C799" s="27"/>
      <c r="D799" s="9"/>
      <c r="E799" s="27"/>
      <c r="F799" s="9"/>
    </row>
    <row r="800" spans="1:6" x14ac:dyDescent="0.2">
      <c r="A800" s="9"/>
      <c r="B800" s="9"/>
      <c r="C800" s="27"/>
      <c r="D800" s="9"/>
      <c r="E800" s="27"/>
      <c r="F800" s="9"/>
    </row>
    <row r="801" spans="1:6" x14ac:dyDescent="0.2">
      <c r="A801" s="9"/>
      <c r="B801" s="9"/>
      <c r="C801" s="27"/>
      <c r="D801" s="9"/>
      <c r="E801" s="27"/>
      <c r="F801" s="9"/>
    </row>
    <row r="802" spans="1:6" x14ac:dyDescent="0.2">
      <c r="A802" s="9"/>
      <c r="B802" s="9"/>
      <c r="C802" s="27"/>
      <c r="D802" s="9"/>
      <c r="E802" s="27"/>
      <c r="F802" s="9"/>
    </row>
    <row r="803" spans="1:6" x14ac:dyDescent="0.2">
      <c r="A803" s="9"/>
      <c r="B803" s="9"/>
      <c r="C803" s="27"/>
      <c r="D803" s="9"/>
      <c r="E803" s="27"/>
      <c r="F803" s="9"/>
    </row>
    <row r="804" spans="1:6" x14ac:dyDescent="0.2">
      <c r="A804" s="9"/>
      <c r="B804" s="9"/>
      <c r="C804" s="27"/>
      <c r="D804" s="9"/>
      <c r="E804" s="27"/>
      <c r="F804" s="9"/>
    </row>
    <row r="805" spans="1:6" x14ac:dyDescent="0.2">
      <c r="A805" s="9"/>
      <c r="B805" s="9"/>
      <c r="C805" s="27"/>
      <c r="D805" s="9"/>
      <c r="E805" s="27"/>
      <c r="F805" s="9"/>
    </row>
    <row r="806" spans="1:6" x14ac:dyDescent="0.2">
      <c r="A806" s="9"/>
      <c r="B806" s="9"/>
      <c r="C806" s="27"/>
      <c r="D806" s="9"/>
      <c r="E806" s="27"/>
      <c r="F806" s="9"/>
    </row>
    <row r="807" spans="1:6" x14ac:dyDescent="0.2">
      <c r="A807" s="9"/>
      <c r="B807" s="9"/>
      <c r="C807" s="27"/>
      <c r="D807" s="9"/>
      <c r="E807" s="27"/>
      <c r="F807" s="9"/>
    </row>
    <row r="808" spans="1:6" x14ac:dyDescent="0.2">
      <c r="A808" s="9"/>
      <c r="B808" s="9"/>
      <c r="C808" s="27"/>
      <c r="D808" s="9"/>
      <c r="E808" s="27"/>
      <c r="F808" s="9"/>
    </row>
    <row r="809" spans="1:6" x14ac:dyDescent="0.2">
      <c r="A809" s="9"/>
      <c r="B809" s="9"/>
      <c r="C809" s="27"/>
      <c r="D809" s="9"/>
      <c r="E809" s="27"/>
      <c r="F809" s="9"/>
    </row>
    <row r="810" spans="1:6" x14ac:dyDescent="0.2">
      <c r="A810" s="9"/>
      <c r="B810" s="9"/>
      <c r="C810" s="27"/>
      <c r="D810" s="9"/>
      <c r="E810" s="27"/>
      <c r="F810" s="9"/>
    </row>
    <row r="811" spans="1:6" x14ac:dyDescent="0.2">
      <c r="A811" s="9"/>
      <c r="B811" s="9"/>
      <c r="C811" s="27"/>
      <c r="D811" s="9"/>
      <c r="E811" s="27"/>
      <c r="F811" s="9"/>
    </row>
    <row r="812" spans="1:6" x14ac:dyDescent="0.2">
      <c r="A812" s="9"/>
      <c r="B812" s="9"/>
      <c r="C812" s="27"/>
      <c r="D812" s="9"/>
      <c r="E812" s="27"/>
      <c r="F812" s="9"/>
    </row>
    <row r="813" spans="1:6" x14ac:dyDescent="0.2">
      <c r="A813" s="9"/>
      <c r="B813" s="9"/>
      <c r="C813" s="27"/>
      <c r="D813" s="9"/>
      <c r="E813" s="27"/>
      <c r="F813" s="9"/>
    </row>
    <row r="814" spans="1:6" x14ac:dyDescent="0.2">
      <c r="A814" s="9"/>
      <c r="B814" s="9"/>
      <c r="C814" s="27"/>
      <c r="D814" s="9"/>
      <c r="E814" s="27"/>
      <c r="F814" s="9"/>
    </row>
    <row r="815" spans="1:6" x14ac:dyDescent="0.2">
      <c r="A815" s="9"/>
      <c r="B815" s="9"/>
      <c r="C815" s="27"/>
      <c r="D815" s="9"/>
      <c r="E815" s="27"/>
      <c r="F815" s="9"/>
    </row>
    <row r="816" spans="1:6" x14ac:dyDescent="0.2">
      <c r="A816" s="9"/>
      <c r="B816" s="9"/>
      <c r="C816" s="27"/>
      <c r="D816" s="9"/>
      <c r="E816" s="27"/>
      <c r="F816" s="9"/>
    </row>
    <row r="817" spans="1:6" x14ac:dyDescent="0.2">
      <c r="A817" s="9"/>
      <c r="B817" s="9"/>
      <c r="C817" s="27"/>
      <c r="D817" s="9"/>
      <c r="E817" s="27"/>
      <c r="F817" s="9"/>
    </row>
    <row r="818" spans="1:6" x14ac:dyDescent="0.2">
      <c r="A818" s="9"/>
      <c r="B818" s="9"/>
      <c r="C818" s="27"/>
      <c r="D818" s="9"/>
      <c r="E818" s="27"/>
      <c r="F818" s="9"/>
    </row>
    <row r="819" spans="1:6" x14ac:dyDescent="0.2">
      <c r="A819" s="9"/>
      <c r="B819" s="9"/>
      <c r="C819" s="27"/>
      <c r="D819" s="9"/>
      <c r="E819" s="27"/>
      <c r="F819" s="9"/>
    </row>
    <row r="820" spans="1:6" x14ac:dyDescent="0.2">
      <c r="A820" s="9"/>
      <c r="B820" s="9"/>
      <c r="C820" s="27"/>
      <c r="D820" s="9"/>
      <c r="E820" s="27"/>
      <c r="F820" s="9"/>
    </row>
    <row r="821" spans="1:6" x14ac:dyDescent="0.2">
      <c r="A821" s="9"/>
      <c r="B821" s="9"/>
      <c r="C821" s="27"/>
      <c r="D821" s="9"/>
      <c r="E821" s="27"/>
      <c r="F821" s="9"/>
    </row>
    <row r="822" spans="1:6" x14ac:dyDescent="0.2">
      <c r="A822" s="9"/>
      <c r="B822" s="9"/>
      <c r="C822" s="27"/>
      <c r="D822" s="9"/>
      <c r="E822" s="27"/>
      <c r="F822" s="9"/>
    </row>
    <row r="823" spans="1:6" x14ac:dyDescent="0.2">
      <c r="A823" s="9"/>
      <c r="B823" s="9"/>
      <c r="C823" s="27"/>
      <c r="D823" s="9"/>
      <c r="E823" s="27"/>
      <c r="F823" s="9"/>
    </row>
    <row r="824" spans="1:6" x14ac:dyDescent="0.2">
      <c r="A824" s="9"/>
      <c r="B824" s="9"/>
      <c r="C824" s="27"/>
      <c r="D824" s="9"/>
      <c r="E824" s="27"/>
      <c r="F824" s="9"/>
    </row>
    <row r="825" spans="1:6" x14ac:dyDescent="0.2">
      <c r="A825" s="9"/>
      <c r="B825" s="9"/>
      <c r="C825" s="27"/>
      <c r="D825" s="9"/>
      <c r="E825" s="27"/>
      <c r="F825" s="9"/>
    </row>
    <row r="826" spans="1:6" x14ac:dyDescent="0.2">
      <c r="A826" s="9"/>
      <c r="B826" s="9"/>
      <c r="C826" s="27"/>
      <c r="D826" s="9"/>
      <c r="E826" s="27"/>
      <c r="F826" s="9"/>
    </row>
    <row r="827" spans="1:6" x14ac:dyDescent="0.2">
      <c r="A827" s="9"/>
      <c r="B827" s="9"/>
      <c r="C827" s="27"/>
      <c r="D827" s="9"/>
      <c r="E827" s="27"/>
      <c r="F827" s="9"/>
    </row>
    <row r="828" spans="1:6" x14ac:dyDescent="0.2">
      <c r="A828" s="9"/>
      <c r="B828" s="9"/>
      <c r="C828" s="27"/>
      <c r="D828" s="9"/>
      <c r="E828" s="27"/>
      <c r="F828" s="9"/>
    </row>
    <row r="829" spans="1:6" x14ac:dyDescent="0.2">
      <c r="A829" s="9"/>
      <c r="B829" s="9"/>
      <c r="C829" s="27"/>
      <c r="D829" s="9"/>
      <c r="E829" s="27"/>
      <c r="F829" s="9"/>
    </row>
    <row r="830" spans="1:6" x14ac:dyDescent="0.2">
      <c r="A830" s="9"/>
      <c r="B830" s="9"/>
      <c r="C830" s="27"/>
      <c r="D830" s="9"/>
      <c r="E830" s="27"/>
      <c r="F830" s="9"/>
    </row>
    <row r="831" spans="1:6" x14ac:dyDescent="0.2">
      <c r="A831" s="9"/>
      <c r="B831" s="9"/>
      <c r="C831" s="27"/>
      <c r="D831" s="9"/>
      <c r="E831" s="27"/>
      <c r="F831" s="9"/>
    </row>
    <row r="832" spans="1:6" x14ac:dyDescent="0.2">
      <c r="A832" s="9"/>
      <c r="B832" s="9"/>
      <c r="C832" s="27"/>
      <c r="D832" s="9"/>
      <c r="E832" s="27"/>
      <c r="F832" s="9"/>
    </row>
    <row r="833" spans="1:6" x14ac:dyDescent="0.2">
      <c r="A833" s="9"/>
      <c r="B833" s="9"/>
      <c r="C833" s="27"/>
      <c r="D833" s="9"/>
      <c r="E833" s="27"/>
      <c r="F833" s="9"/>
    </row>
    <row r="834" spans="1:6" x14ac:dyDescent="0.2">
      <c r="A834" s="9"/>
      <c r="B834" s="9"/>
      <c r="C834" s="27"/>
      <c r="D834" s="9"/>
      <c r="E834" s="27"/>
      <c r="F834" s="9"/>
    </row>
    <row r="835" spans="1:6" x14ac:dyDescent="0.2">
      <c r="A835" s="9"/>
      <c r="B835" s="9"/>
      <c r="C835" s="27"/>
      <c r="D835" s="9"/>
      <c r="E835" s="27"/>
      <c r="F835" s="9"/>
    </row>
    <row r="836" spans="1:6" x14ac:dyDescent="0.2">
      <c r="A836" s="9"/>
      <c r="B836" s="9"/>
      <c r="C836" s="27"/>
      <c r="D836" s="9"/>
      <c r="E836" s="27"/>
      <c r="F836" s="9"/>
    </row>
    <row r="837" spans="1:6" x14ac:dyDescent="0.2">
      <c r="A837" s="9"/>
      <c r="B837" s="9"/>
      <c r="C837" s="27"/>
      <c r="D837" s="9"/>
      <c r="E837" s="27"/>
      <c r="F837" s="9"/>
    </row>
    <row r="838" spans="1:6" x14ac:dyDescent="0.2">
      <c r="A838" s="9"/>
      <c r="B838" s="9"/>
      <c r="C838" s="27"/>
      <c r="D838" s="9"/>
      <c r="E838" s="27"/>
      <c r="F838" s="9"/>
    </row>
    <row r="839" spans="1:6" x14ac:dyDescent="0.2">
      <c r="A839" s="9"/>
      <c r="B839" s="9"/>
      <c r="C839" s="27"/>
      <c r="D839" s="9"/>
      <c r="E839" s="27"/>
      <c r="F839" s="9"/>
    </row>
    <row r="840" spans="1:6" x14ac:dyDescent="0.2">
      <c r="A840" s="9"/>
      <c r="B840" s="9"/>
      <c r="C840" s="27"/>
      <c r="D840" s="9"/>
      <c r="E840" s="27"/>
      <c r="F840" s="9"/>
    </row>
    <row r="841" spans="1:6" x14ac:dyDescent="0.2">
      <c r="A841" s="9"/>
      <c r="B841" s="9"/>
      <c r="C841" s="27"/>
      <c r="D841" s="9"/>
      <c r="E841" s="27"/>
      <c r="F841" s="9"/>
    </row>
    <row r="842" spans="1:6" x14ac:dyDescent="0.2">
      <c r="A842" s="9"/>
      <c r="B842" s="9"/>
      <c r="C842" s="27"/>
      <c r="D842" s="9"/>
      <c r="E842" s="27"/>
      <c r="F842" s="9"/>
    </row>
    <row r="843" spans="1:6" x14ac:dyDescent="0.2">
      <c r="A843" s="9"/>
      <c r="B843" s="9"/>
      <c r="C843" s="27"/>
      <c r="D843" s="9"/>
      <c r="E843" s="27"/>
      <c r="F843" s="9"/>
    </row>
    <row r="844" spans="1:6" x14ac:dyDescent="0.2">
      <c r="A844" s="9"/>
      <c r="B844" s="9"/>
      <c r="C844" s="27"/>
      <c r="D844" s="9"/>
      <c r="E844" s="27"/>
      <c r="F844" s="9"/>
    </row>
    <row r="845" spans="1:6" x14ac:dyDescent="0.2">
      <c r="A845" s="9"/>
      <c r="B845" s="9"/>
      <c r="C845" s="27"/>
      <c r="D845" s="9"/>
      <c r="E845" s="27"/>
      <c r="F845" s="9"/>
    </row>
    <row r="846" spans="1:6" x14ac:dyDescent="0.2">
      <c r="A846" s="9"/>
      <c r="B846" s="9"/>
      <c r="C846" s="27"/>
      <c r="D846" s="9"/>
      <c r="E846" s="27"/>
      <c r="F846" s="9"/>
    </row>
    <row r="847" spans="1:6" x14ac:dyDescent="0.2">
      <c r="A847" s="9"/>
      <c r="B847" s="9"/>
      <c r="C847" s="27"/>
      <c r="D847" s="9"/>
      <c r="E847" s="27"/>
      <c r="F847" s="9"/>
    </row>
    <row r="848" spans="1:6" x14ac:dyDescent="0.2">
      <c r="A848" s="9"/>
      <c r="B848" s="9"/>
      <c r="C848" s="27"/>
      <c r="D848" s="9"/>
      <c r="E848" s="27"/>
      <c r="F848" s="9"/>
    </row>
    <row r="849" spans="1:6" x14ac:dyDescent="0.2">
      <c r="A849" s="9"/>
      <c r="B849" s="9"/>
      <c r="C849" s="27"/>
      <c r="D849" s="9"/>
      <c r="E849" s="27"/>
      <c r="F849" s="9"/>
    </row>
    <row r="850" spans="1:6" x14ac:dyDescent="0.2">
      <c r="A850" s="9"/>
      <c r="B850" s="9"/>
      <c r="C850" s="27"/>
      <c r="D850" s="9"/>
      <c r="E850" s="27"/>
      <c r="F850" s="9"/>
    </row>
    <row r="851" spans="1:6" x14ac:dyDescent="0.2">
      <c r="A851" s="9"/>
      <c r="B851" s="9"/>
      <c r="C851" s="27"/>
      <c r="D851" s="9"/>
      <c r="E851" s="27"/>
      <c r="F851" s="9"/>
    </row>
    <row r="852" spans="1:6" x14ac:dyDescent="0.2">
      <c r="A852" s="9"/>
      <c r="B852" s="9"/>
      <c r="C852" s="27"/>
      <c r="D852" s="9"/>
      <c r="E852" s="27"/>
      <c r="F852" s="9"/>
    </row>
    <row r="853" spans="1:6" x14ac:dyDescent="0.2">
      <c r="A853" s="9"/>
      <c r="B853" s="9"/>
      <c r="C853" s="27"/>
      <c r="D853" s="9"/>
      <c r="E853" s="27"/>
      <c r="F853" s="9"/>
    </row>
    <row r="854" spans="1:6" x14ac:dyDescent="0.2">
      <c r="A854" s="9"/>
      <c r="B854" s="9"/>
      <c r="C854" s="27"/>
      <c r="D854" s="9"/>
      <c r="E854" s="27"/>
      <c r="F854" s="9"/>
    </row>
    <row r="855" spans="1:6" x14ac:dyDescent="0.2">
      <c r="A855" s="9"/>
      <c r="B855" s="9"/>
      <c r="C855" s="27"/>
      <c r="D855" s="9"/>
      <c r="E855" s="27"/>
      <c r="F855" s="9"/>
    </row>
    <row r="856" spans="1:6" x14ac:dyDescent="0.2">
      <c r="A856" s="9"/>
      <c r="B856" s="9"/>
      <c r="C856" s="27"/>
      <c r="D856" s="9"/>
      <c r="E856" s="27"/>
      <c r="F856" s="9"/>
    </row>
    <row r="857" spans="1:6" x14ac:dyDescent="0.2">
      <c r="A857" s="9"/>
      <c r="B857" s="9"/>
      <c r="C857" s="27"/>
      <c r="D857" s="9"/>
      <c r="E857" s="27"/>
      <c r="F857" s="9"/>
    </row>
    <row r="858" spans="1:6" x14ac:dyDescent="0.2">
      <c r="A858" s="9"/>
      <c r="B858" s="9"/>
      <c r="C858" s="27"/>
      <c r="D858" s="9"/>
      <c r="E858" s="27"/>
      <c r="F858" s="9"/>
    </row>
    <row r="859" spans="1:6" x14ac:dyDescent="0.2">
      <c r="A859" s="9"/>
      <c r="B859" s="9"/>
      <c r="C859" s="27"/>
      <c r="D859" s="9"/>
      <c r="E859" s="27"/>
      <c r="F859" s="9"/>
    </row>
    <row r="860" spans="1:6" x14ac:dyDescent="0.2">
      <c r="A860" s="9"/>
      <c r="B860" s="9"/>
      <c r="C860" s="27"/>
      <c r="D860" s="9"/>
      <c r="E860" s="27"/>
      <c r="F860" s="9"/>
    </row>
    <row r="861" spans="1:6" x14ac:dyDescent="0.2">
      <c r="A861" s="9"/>
      <c r="B861" s="9"/>
      <c r="C861" s="27"/>
      <c r="D861" s="9"/>
      <c r="E861" s="27"/>
      <c r="F861" s="9"/>
    </row>
    <row r="862" spans="1:6" x14ac:dyDescent="0.2">
      <c r="A862" s="9"/>
      <c r="B862" s="9"/>
      <c r="C862" s="27"/>
      <c r="D862" s="9"/>
      <c r="E862" s="27"/>
      <c r="F862" s="9"/>
    </row>
    <row r="863" spans="1:6" x14ac:dyDescent="0.2">
      <c r="A863" s="9"/>
      <c r="B863" s="9"/>
      <c r="C863" s="27"/>
      <c r="D863" s="9"/>
      <c r="E863" s="27"/>
      <c r="F863" s="9"/>
    </row>
    <row r="864" spans="1:6" x14ac:dyDescent="0.2">
      <c r="A864" s="9"/>
      <c r="B864" s="9"/>
      <c r="C864" s="27"/>
      <c r="D864" s="9"/>
      <c r="E864" s="27"/>
      <c r="F864" s="9"/>
    </row>
    <row r="865" spans="1:6" x14ac:dyDescent="0.2">
      <c r="A865" s="9"/>
      <c r="B865" s="9"/>
      <c r="C865" s="27"/>
      <c r="D865" s="9"/>
      <c r="E865" s="27"/>
      <c r="F865" s="9"/>
    </row>
    <row r="866" spans="1:6" x14ac:dyDescent="0.2">
      <c r="A866" s="9"/>
      <c r="B866" s="9"/>
      <c r="C866" s="27"/>
      <c r="D866" s="9"/>
      <c r="E866" s="27"/>
      <c r="F866" s="9"/>
    </row>
    <row r="867" spans="1:6" x14ac:dyDescent="0.2">
      <c r="A867" s="9"/>
      <c r="B867" s="9"/>
      <c r="C867" s="27"/>
      <c r="D867" s="9"/>
      <c r="E867" s="27"/>
      <c r="F867" s="9"/>
    </row>
    <row r="868" spans="1:6" x14ac:dyDescent="0.2">
      <c r="A868" s="9"/>
      <c r="B868" s="9"/>
      <c r="C868" s="27"/>
      <c r="D868" s="9"/>
      <c r="E868" s="27"/>
      <c r="F868" s="9"/>
    </row>
    <row r="869" spans="1:6" x14ac:dyDescent="0.2">
      <c r="A869" s="9"/>
      <c r="B869" s="9"/>
      <c r="C869" s="27"/>
      <c r="D869" s="9"/>
      <c r="E869" s="27"/>
      <c r="F869" s="9"/>
    </row>
    <row r="870" spans="1:6" x14ac:dyDescent="0.2">
      <c r="A870" s="9"/>
      <c r="B870" s="9"/>
      <c r="C870" s="27"/>
      <c r="D870" s="9"/>
      <c r="E870" s="27"/>
      <c r="F870" s="9"/>
    </row>
    <row r="871" spans="1:6" x14ac:dyDescent="0.2">
      <c r="A871" s="9"/>
      <c r="B871" s="9"/>
      <c r="C871" s="27"/>
      <c r="D871" s="9"/>
      <c r="E871" s="27"/>
      <c r="F871" s="9"/>
    </row>
    <row r="872" spans="1:6" x14ac:dyDescent="0.2">
      <c r="A872" s="9"/>
      <c r="B872" s="9"/>
      <c r="C872" s="27"/>
      <c r="D872" s="9"/>
      <c r="E872" s="27"/>
      <c r="F872" s="9"/>
    </row>
    <row r="873" spans="1:6" x14ac:dyDescent="0.2">
      <c r="A873" s="9"/>
      <c r="B873" s="9"/>
      <c r="C873" s="27"/>
      <c r="D873" s="9"/>
      <c r="E873" s="27"/>
      <c r="F873" s="9"/>
    </row>
    <row r="874" spans="1:6" x14ac:dyDescent="0.2">
      <c r="A874" s="9"/>
      <c r="B874" s="9"/>
      <c r="C874" s="27"/>
      <c r="D874" s="9"/>
      <c r="E874" s="27"/>
      <c r="F874" s="9"/>
    </row>
    <row r="875" spans="1:6" x14ac:dyDescent="0.2">
      <c r="A875" s="9"/>
      <c r="B875" s="9"/>
      <c r="C875" s="27"/>
      <c r="D875" s="9"/>
      <c r="E875" s="27"/>
      <c r="F875" s="9"/>
    </row>
    <row r="876" spans="1:6" x14ac:dyDescent="0.2">
      <c r="A876" s="9"/>
      <c r="B876" s="9"/>
      <c r="C876" s="27"/>
      <c r="D876" s="9"/>
      <c r="E876" s="27"/>
      <c r="F876" s="9"/>
    </row>
    <row r="877" spans="1:6" x14ac:dyDescent="0.2">
      <c r="A877" s="9"/>
      <c r="B877" s="9"/>
      <c r="C877" s="27"/>
      <c r="D877" s="9"/>
      <c r="E877" s="27"/>
      <c r="F877" s="9"/>
    </row>
    <row r="878" spans="1:6" x14ac:dyDescent="0.2">
      <c r="A878" s="9"/>
      <c r="B878" s="9"/>
      <c r="C878" s="27"/>
      <c r="D878" s="9"/>
      <c r="E878" s="27"/>
      <c r="F878" s="9"/>
    </row>
    <row r="879" spans="1:6" x14ac:dyDescent="0.2">
      <c r="A879" s="9"/>
      <c r="B879" s="9"/>
      <c r="C879" s="27"/>
      <c r="D879" s="9"/>
      <c r="E879" s="27"/>
      <c r="F879" s="9"/>
    </row>
    <row r="880" spans="1:6" x14ac:dyDescent="0.2">
      <c r="A880" s="9"/>
      <c r="B880" s="9"/>
      <c r="C880" s="27"/>
      <c r="D880" s="9"/>
      <c r="E880" s="27"/>
      <c r="F880" s="9"/>
    </row>
    <row r="881" spans="1:6" x14ac:dyDescent="0.2">
      <c r="A881" s="9"/>
      <c r="B881" s="9"/>
      <c r="C881" s="27"/>
      <c r="D881" s="9"/>
      <c r="E881" s="27"/>
      <c r="F881" s="9"/>
    </row>
    <row r="882" spans="1:6" x14ac:dyDescent="0.2">
      <c r="A882" s="9"/>
      <c r="B882" s="9"/>
      <c r="C882" s="27"/>
      <c r="D882" s="9"/>
      <c r="E882" s="27"/>
      <c r="F882" s="9"/>
    </row>
    <row r="883" spans="1:6" x14ac:dyDescent="0.2">
      <c r="A883" s="9"/>
      <c r="B883" s="9"/>
      <c r="C883" s="27"/>
      <c r="D883" s="9"/>
      <c r="E883" s="27"/>
      <c r="F883" s="9"/>
    </row>
    <row r="884" spans="1:6" x14ac:dyDescent="0.2">
      <c r="A884" s="9"/>
      <c r="B884" s="9"/>
      <c r="C884" s="27"/>
      <c r="D884" s="9"/>
      <c r="E884" s="27"/>
      <c r="F884" s="9"/>
    </row>
    <row r="885" spans="1:6" x14ac:dyDescent="0.2">
      <c r="A885" s="9"/>
      <c r="B885" s="9"/>
      <c r="C885" s="27"/>
      <c r="D885" s="9"/>
      <c r="E885" s="27"/>
      <c r="F885" s="9"/>
    </row>
    <row r="886" spans="1:6" x14ac:dyDescent="0.2">
      <c r="A886" s="9"/>
      <c r="B886" s="9"/>
      <c r="C886" s="27"/>
      <c r="D886" s="9"/>
      <c r="E886" s="27"/>
      <c r="F886" s="9"/>
    </row>
    <row r="887" spans="1:6" x14ac:dyDescent="0.2">
      <c r="A887" s="9"/>
      <c r="B887" s="9"/>
      <c r="C887" s="27"/>
      <c r="D887" s="9"/>
      <c r="E887" s="27"/>
      <c r="F887" s="9"/>
    </row>
    <row r="888" spans="1:6" x14ac:dyDescent="0.2">
      <c r="A888" s="9"/>
      <c r="B888" s="9"/>
      <c r="C888" s="27"/>
      <c r="D888" s="9"/>
      <c r="E888" s="27"/>
      <c r="F888" s="9"/>
    </row>
    <row r="889" spans="1:6" x14ac:dyDescent="0.2">
      <c r="A889" s="9"/>
      <c r="B889" s="9"/>
      <c r="C889" s="27"/>
      <c r="D889" s="9"/>
      <c r="E889" s="27"/>
      <c r="F889" s="9"/>
    </row>
    <row r="890" spans="1:6" x14ac:dyDescent="0.2">
      <c r="A890" s="9"/>
      <c r="B890" s="9"/>
      <c r="C890" s="27"/>
      <c r="D890" s="9"/>
      <c r="E890" s="27"/>
      <c r="F890" s="9"/>
    </row>
    <row r="891" spans="1:6" x14ac:dyDescent="0.2">
      <c r="A891" s="9"/>
      <c r="B891" s="9"/>
      <c r="C891" s="27"/>
      <c r="D891" s="9"/>
      <c r="E891" s="27"/>
      <c r="F891" s="9"/>
    </row>
    <row r="892" spans="1:6" x14ac:dyDescent="0.2">
      <c r="A892" s="9"/>
      <c r="B892" s="9"/>
      <c r="C892" s="27"/>
      <c r="D892" s="9"/>
      <c r="E892" s="27"/>
      <c r="F892" s="9"/>
    </row>
    <row r="893" spans="1:6" x14ac:dyDescent="0.2">
      <c r="A893" s="9"/>
      <c r="B893" s="9"/>
      <c r="C893" s="27"/>
      <c r="D893" s="9"/>
      <c r="E893" s="27"/>
      <c r="F893" s="9"/>
    </row>
    <row r="894" spans="1:6" x14ac:dyDescent="0.2">
      <c r="A894" s="9"/>
      <c r="B894" s="9"/>
      <c r="C894" s="27"/>
      <c r="D894" s="9"/>
      <c r="E894" s="27"/>
      <c r="F894" s="9"/>
    </row>
    <row r="895" spans="1:6" x14ac:dyDescent="0.2">
      <c r="A895" s="9"/>
      <c r="B895" s="9"/>
      <c r="C895" s="27"/>
      <c r="D895" s="9"/>
      <c r="E895" s="27"/>
      <c r="F895" s="9"/>
    </row>
    <row r="896" spans="1:6" x14ac:dyDescent="0.2">
      <c r="A896" s="9"/>
      <c r="B896" s="9"/>
      <c r="C896" s="27"/>
      <c r="D896" s="9"/>
      <c r="E896" s="27"/>
      <c r="F896" s="9"/>
    </row>
    <row r="897" spans="1:6" x14ac:dyDescent="0.2">
      <c r="A897" s="9"/>
      <c r="B897" s="9"/>
      <c r="C897" s="27"/>
      <c r="D897" s="9"/>
      <c r="E897" s="27"/>
      <c r="F897" s="9"/>
    </row>
    <row r="898" spans="1:6" x14ac:dyDescent="0.2">
      <c r="A898" s="9"/>
      <c r="B898" s="9"/>
      <c r="C898" s="27"/>
      <c r="D898" s="9"/>
      <c r="E898" s="27"/>
      <c r="F898" s="9"/>
    </row>
    <row r="899" spans="1:6" x14ac:dyDescent="0.2">
      <c r="A899" s="9"/>
      <c r="B899" s="9"/>
      <c r="C899" s="27"/>
      <c r="D899" s="9"/>
      <c r="E899" s="27"/>
      <c r="F899" s="9"/>
    </row>
    <row r="900" spans="1:6" x14ac:dyDescent="0.2">
      <c r="A900" s="9"/>
      <c r="B900" s="9"/>
      <c r="C900" s="27"/>
      <c r="D900" s="9"/>
      <c r="E900" s="27"/>
      <c r="F900" s="9"/>
    </row>
    <row r="901" spans="1:6" x14ac:dyDescent="0.2">
      <c r="A901" s="9"/>
      <c r="B901" s="9"/>
      <c r="C901" s="27"/>
      <c r="D901" s="9"/>
      <c r="E901" s="27"/>
      <c r="F901" s="9"/>
    </row>
    <row r="902" spans="1:6" x14ac:dyDescent="0.2">
      <c r="A902" s="9"/>
      <c r="B902" s="9"/>
      <c r="C902" s="27"/>
      <c r="D902" s="9"/>
      <c r="E902" s="27"/>
      <c r="F902" s="9"/>
    </row>
    <row r="903" spans="1:6" x14ac:dyDescent="0.2">
      <c r="A903" s="9"/>
      <c r="B903" s="9"/>
      <c r="C903" s="27"/>
      <c r="D903" s="9"/>
      <c r="E903" s="27"/>
      <c r="F903" s="9"/>
    </row>
    <row r="904" spans="1:6" x14ac:dyDescent="0.2">
      <c r="A904" s="9"/>
      <c r="B904" s="9"/>
      <c r="C904" s="27"/>
      <c r="D904" s="9"/>
      <c r="E904" s="27"/>
      <c r="F904" s="9"/>
    </row>
    <row r="905" spans="1:6" x14ac:dyDescent="0.2">
      <c r="A905" s="9"/>
      <c r="B905" s="9"/>
      <c r="C905" s="27"/>
      <c r="D905" s="9"/>
      <c r="E905" s="27"/>
      <c r="F905" s="9"/>
    </row>
    <row r="906" spans="1:6" x14ac:dyDescent="0.2">
      <c r="A906" s="9"/>
      <c r="B906" s="9"/>
      <c r="C906" s="27"/>
      <c r="D906" s="9"/>
      <c r="E906" s="27"/>
      <c r="F906" s="9"/>
    </row>
    <row r="907" spans="1:6" x14ac:dyDescent="0.2">
      <c r="A907" s="9"/>
      <c r="B907" s="9"/>
      <c r="C907" s="27"/>
      <c r="D907" s="9"/>
      <c r="E907" s="27"/>
      <c r="F907" s="9"/>
    </row>
    <row r="908" spans="1:6" x14ac:dyDescent="0.2">
      <c r="A908" s="9"/>
      <c r="B908" s="9"/>
      <c r="C908" s="27"/>
      <c r="D908" s="9"/>
      <c r="E908" s="27"/>
      <c r="F908" s="9"/>
    </row>
    <row r="909" spans="1:6" x14ac:dyDescent="0.2">
      <c r="A909" s="9"/>
      <c r="B909" s="9"/>
      <c r="C909" s="27"/>
      <c r="D909" s="9"/>
      <c r="E909" s="27"/>
      <c r="F909" s="9"/>
    </row>
    <row r="910" spans="1:6" x14ac:dyDescent="0.2">
      <c r="A910" s="9"/>
      <c r="B910" s="9"/>
      <c r="C910" s="27"/>
      <c r="D910" s="9"/>
      <c r="E910" s="27"/>
      <c r="F910" s="9"/>
    </row>
    <row r="911" spans="1:6" x14ac:dyDescent="0.2">
      <c r="A911" s="9"/>
      <c r="B911" s="9"/>
      <c r="C911" s="27"/>
      <c r="D911" s="9"/>
      <c r="E911" s="27"/>
      <c r="F911" s="9"/>
    </row>
    <row r="912" spans="1:6" x14ac:dyDescent="0.2">
      <c r="A912" s="9"/>
      <c r="B912" s="9"/>
      <c r="C912" s="27"/>
      <c r="D912" s="9"/>
      <c r="E912" s="27"/>
      <c r="F912" s="9"/>
    </row>
    <row r="913" spans="1:6" x14ac:dyDescent="0.2">
      <c r="A913" s="9"/>
      <c r="B913" s="9"/>
      <c r="C913" s="27"/>
      <c r="D913" s="9"/>
      <c r="E913" s="27"/>
      <c r="F913" s="9"/>
    </row>
    <row r="914" spans="1:6" x14ac:dyDescent="0.2">
      <c r="A914" s="9"/>
      <c r="B914" s="9"/>
      <c r="C914" s="27"/>
      <c r="D914" s="9"/>
      <c r="E914" s="27"/>
      <c r="F914" s="9"/>
    </row>
    <row r="915" spans="1:6" x14ac:dyDescent="0.2">
      <c r="A915" s="9"/>
      <c r="B915" s="9"/>
      <c r="C915" s="27"/>
      <c r="D915" s="9"/>
      <c r="E915" s="27"/>
      <c r="F915" s="9"/>
    </row>
    <row r="916" spans="1:6" x14ac:dyDescent="0.2">
      <c r="A916" s="9"/>
      <c r="B916" s="9"/>
      <c r="C916" s="27"/>
      <c r="D916" s="9"/>
      <c r="E916" s="27"/>
      <c r="F916" s="9"/>
    </row>
    <row r="917" spans="1:6" x14ac:dyDescent="0.2">
      <c r="A917" s="9"/>
      <c r="B917" s="9"/>
      <c r="C917" s="27"/>
      <c r="D917" s="9"/>
      <c r="E917" s="27"/>
      <c r="F917" s="9"/>
    </row>
    <row r="918" spans="1:6" x14ac:dyDescent="0.2">
      <c r="A918" s="9"/>
      <c r="B918" s="9"/>
      <c r="C918" s="27"/>
      <c r="D918" s="9"/>
      <c r="E918" s="27"/>
      <c r="F918" s="9"/>
    </row>
    <row r="919" spans="1:6" x14ac:dyDescent="0.2">
      <c r="A919" s="9"/>
      <c r="B919" s="9"/>
      <c r="C919" s="27"/>
      <c r="D919" s="9"/>
      <c r="E919" s="27"/>
      <c r="F919" s="9"/>
    </row>
    <row r="920" spans="1:6" x14ac:dyDescent="0.2">
      <c r="A920" s="9"/>
      <c r="B920" s="9"/>
      <c r="C920" s="27"/>
      <c r="D920" s="9"/>
      <c r="E920" s="27"/>
      <c r="F920" s="9"/>
    </row>
    <row r="921" spans="1:6" x14ac:dyDescent="0.2">
      <c r="A921" s="9"/>
      <c r="B921" s="9"/>
      <c r="C921" s="27"/>
      <c r="D921" s="9"/>
      <c r="E921" s="27"/>
      <c r="F921" s="9"/>
    </row>
    <row r="922" spans="1:6" x14ac:dyDescent="0.2">
      <c r="A922" s="9"/>
      <c r="B922" s="9"/>
      <c r="C922" s="27"/>
      <c r="D922" s="9"/>
      <c r="E922" s="27"/>
      <c r="F922" s="9"/>
    </row>
    <row r="923" spans="1:6" x14ac:dyDescent="0.2">
      <c r="A923" s="9"/>
      <c r="B923" s="9"/>
      <c r="C923" s="27"/>
      <c r="D923" s="9"/>
      <c r="E923" s="27"/>
      <c r="F923" s="9"/>
    </row>
    <row r="924" spans="1:6" x14ac:dyDescent="0.2">
      <c r="A924" s="9"/>
      <c r="B924" s="9"/>
      <c r="C924" s="27"/>
      <c r="D924" s="9"/>
      <c r="E924" s="27"/>
      <c r="F924" s="9"/>
    </row>
    <row r="925" spans="1:6" x14ac:dyDescent="0.2">
      <c r="A925" s="9"/>
      <c r="B925" s="9"/>
      <c r="C925" s="27"/>
      <c r="D925" s="9"/>
      <c r="E925" s="27"/>
      <c r="F925" s="9"/>
    </row>
    <row r="926" spans="1:6" x14ac:dyDescent="0.2">
      <c r="A926" s="9"/>
      <c r="B926" s="9"/>
      <c r="C926" s="27"/>
      <c r="D926" s="9"/>
      <c r="E926" s="27"/>
      <c r="F926" s="9"/>
    </row>
    <row r="927" spans="1:6" x14ac:dyDescent="0.2">
      <c r="A927" s="9"/>
      <c r="B927" s="9"/>
      <c r="C927" s="27"/>
      <c r="D927" s="9"/>
      <c r="E927" s="27"/>
      <c r="F927" s="9"/>
    </row>
    <row r="928" spans="1:6" x14ac:dyDescent="0.2">
      <c r="A928" s="9"/>
      <c r="B928" s="9"/>
      <c r="C928" s="27"/>
      <c r="D928" s="9"/>
      <c r="E928" s="27"/>
      <c r="F928" s="9"/>
    </row>
    <row r="929" spans="1:6" x14ac:dyDescent="0.2">
      <c r="A929" s="9"/>
      <c r="B929" s="9"/>
      <c r="C929" s="27"/>
      <c r="D929" s="9"/>
      <c r="E929" s="27"/>
      <c r="F929" s="9"/>
    </row>
    <row r="930" spans="1:6" x14ac:dyDescent="0.2">
      <c r="A930" s="9"/>
      <c r="B930" s="9"/>
      <c r="C930" s="27"/>
      <c r="D930" s="9"/>
      <c r="E930" s="27"/>
      <c r="F930" s="9"/>
    </row>
    <row r="931" spans="1:6" x14ac:dyDescent="0.2">
      <c r="A931" s="9"/>
      <c r="B931" s="9"/>
      <c r="C931" s="27"/>
      <c r="D931" s="9"/>
      <c r="E931" s="27"/>
      <c r="F931" s="9"/>
    </row>
    <row r="932" spans="1:6" x14ac:dyDescent="0.2">
      <c r="A932" s="9"/>
      <c r="B932" s="9"/>
      <c r="C932" s="27"/>
      <c r="D932" s="9"/>
      <c r="E932" s="27"/>
      <c r="F932" s="9"/>
    </row>
    <row r="933" spans="1:6" x14ac:dyDescent="0.2">
      <c r="A933" s="9"/>
      <c r="B933" s="9"/>
      <c r="C933" s="27"/>
      <c r="D933" s="9"/>
      <c r="E933" s="27"/>
      <c r="F933" s="9"/>
    </row>
    <row r="934" spans="1:6" x14ac:dyDescent="0.2">
      <c r="A934" s="9"/>
      <c r="B934" s="9"/>
      <c r="C934" s="27"/>
      <c r="D934" s="9"/>
      <c r="E934" s="27"/>
      <c r="F934" s="9"/>
    </row>
    <row r="935" spans="1:6" x14ac:dyDescent="0.2">
      <c r="A935" s="9"/>
      <c r="B935" s="9"/>
      <c r="C935" s="27"/>
      <c r="D935" s="9"/>
      <c r="E935" s="27"/>
      <c r="F935" s="9"/>
    </row>
    <row r="936" spans="1:6" x14ac:dyDescent="0.2">
      <c r="A936" s="9"/>
      <c r="B936" s="9"/>
      <c r="C936" s="27"/>
      <c r="D936" s="9"/>
      <c r="E936" s="27"/>
      <c r="F936" s="9"/>
    </row>
    <row r="937" spans="1:6" x14ac:dyDescent="0.2">
      <c r="A937" s="9"/>
      <c r="B937" s="9"/>
      <c r="C937" s="27"/>
      <c r="D937" s="9"/>
      <c r="E937" s="27"/>
      <c r="F937" s="9"/>
    </row>
    <row r="938" spans="1:6" x14ac:dyDescent="0.2">
      <c r="A938" s="9"/>
      <c r="B938" s="9"/>
      <c r="C938" s="27"/>
      <c r="D938" s="9"/>
      <c r="E938" s="27"/>
      <c r="F938" s="9"/>
    </row>
    <row r="939" spans="1:6" x14ac:dyDescent="0.2">
      <c r="A939" s="9"/>
      <c r="B939" s="9"/>
      <c r="C939" s="27"/>
      <c r="D939" s="9"/>
      <c r="E939" s="27"/>
      <c r="F939" s="9"/>
    </row>
    <row r="940" spans="1:6" x14ac:dyDescent="0.2">
      <c r="A940" s="9"/>
      <c r="B940" s="9"/>
      <c r="C940" s="27"/>
      <c r="D940" s="9"/>
      <c r="E940" s="27"/>
      <c r="F940" s="9"/>
    </row>
    <row r="941" spans="1:6" x14ac:dyDescent="0.2">
      <c r="A941" s="9"/>
      <c r="B941" s="9"/>
      <c r="C941" s="27"/>
      <c r="D941" s="9"/>
      <c r="E941" s="27"/>
      <c r="F941" s="9"/>
    </row>
    <row r="942" spans="1:6" x14ac:dyDescent="0.2">
      <c r="A942" s="9"/>
      <c r="B942" s="9"/>
      <c r="C942" s="27"/>
      <c r="D942" s="9"/>
      <c r="E942" s="27"/>
      <c r="F942" s="9"/>
    </row>
    <row r="943" spans="1:6" x14ac:dyDescent="0.2">
      <c r="A943" s="9"/>
      <c r="B943" s="9"/>
      <c r="C943" s="27"/>
      <c r="D943" s="9"/>
      <c r="E943" s="27"/>
      <c r="F943" s="9"/>
    </row>
    <row r="944" spans="1:6" x14ac:dyDescent="0.2">
      <c r="A944" s="9"/>
      <c r="B944" s="9"/>
      <c r="C944" s="27"/>
      <c r="D944" s="9"/>
      <c r="E944" s="27"/>
      <c r="F944" s="9"/>
    </row>
    <row r="945" spans="1:6" x14ac:dyDescent="0.2">
      <c r="A945" s="9"/>
      <c r="B945" s="9"/>
      <c r="C945" s="27"/>
      <c r="D945" s="9"/>
      <c r="E945" s="27"/>
      <c r="F945" s="9"/>
    </row>
    <row r="946" spans="1:6" x14ac:dyDescent="0.2">
      <c r="A946" s="9"/>
      <c r="B946" s="9"/>
      <c r="C946" s="27"/>
      <c r="D946" s="9"/>
      <c r="E946" s="27"/>
      <c r="F946" s="9"/>
    </row>
    <row r="947" spans="1:6" x14ac:dyDescent="0.2">
      <c r="A947" s="9"/>
      <c r="B947" s="9"/>
      <c r="C947" s="27"/>
      <c r="D947" s="9"/>
      <c r="E947" s="27"/>
      <c r="F947" s="9"/>
    </row>
    <row r="948" spans="1:6" x14ac:dyDescent="0.2">
      <c r="A948" s="9"/>
      <c r="B948" s="9"/>
      <c r="C948" s="27"/>
      <c r="D948" s="9"/>
      <c r="E948" s="27"/>
      <c r="F948" s="9"/>
    </row>
    <row r="949" spans="1:6" x14ac:dyDescent="0.2">
      <c r="A949" s="9"/>
      <c r="B949" s="9"/>
      <c r="C949" s="27"/>
      <c r="D949" s="9"/>
      <c r="E949" s="27"/>
      <c r="F949" s="9"/>
    </row>
    <row r="950" spans="1:6" x14ac:dyDescent="0.2">
      <c r="A950" s="9"/>
      <c r="B950" s="9"/>
      <c r="C950" s="27"/>
      <c r="D950" s="9"/>
      <c r="E950" s="27"/>
      <c r="F950" s="9"/>
    </row>
    <row r="951" spans="1:6" x14ac:dyDescent="0.2">
      <c r="A951" s="9"/>
      <c r="B951" s="9"/>
      <c r="C951" s="27"/>
      <c r="D951" s="9"/>
      <c r="E951" s="27"/>
      <c r="F951" s="9"/>
    </row>
    <row r="952" spans="1:6" x14ac:dyDescent="0.2">
      <c r="A952" s="9"/>
      <c r="B952" s="9"/>
      <c r="C952" s="27"/>
      <c r="D952" s="9"/>
      <c r="E952" s="27"/>
      <c r="F952" s="9"/>
    </row>
    <row r="953" spans="1:6" x14ac:dyDescent="0.2">
      <c r="A953" s="9"/>
      <c r="B953" s="9"/>
      <c r="C953" s="27"/>
      <c r="D953" s="9"/>
      <c r="E953" s="27"/>
      <c r="F953" s="9"/>
    </row>
    <row r="954" spans="1:6" x14ac:dyDescent="0.2">
      <c r="A954" s="9"/>
      <c r="B954" s="9"/>
      <c r="C954" s="27"/>
      <c r="D954" s="9"/>
      <c r="E954" s="27"/>
      <c r="F954" s="9"/>
    </row>
    <row r="955" spans="1:6" x14ac:dyDescent="0.2">
      <c r="A955" s="9"/>
      <c r="B955" s="9"/>
      <c r="C955" s="27"/>
      <c r="D955" s="9"/>
      <c r="E955" s="27"/>
      <c r="F955" s="9"/>
    </row>
    <row r="956" spans="1:6" x14ac:dyDescent="0.2">
      <c r="A956" s="9"/>
      <c r="B956" s="9"/>
      <c r="C956" s="27"/>
      <c r="D956" s="9"/>
      <c r="E956" s="27"/>
      <c r="F956" s="9"/>
    </row>
    <row r="957" spans="1:6" x14ac:dyDescent="0.2">
      <c r="A957" s="9"/>
      <c r="B957" s="9"/>
      <c r="C957" s="27"/>
      <c r="D957" s="9"/>
      <c r="E957" s="27"/>
      <c r="F957" s="9"/>
    </row>
    <row r="958" spans="1:6" x14ac:dyDescent="0.2">
      <c r="A958" s="9"/>
      <c r="B958" s="9"/>
      <c r="C958" s="27"/>
      <c r="D958" s="9"/>
      <c r="E958" s="27"/>
      <c r="F958" s="9"/>
    </row>
    <row r="959" spans="1:6" x14ac:dyDescent="0.2">
      <c r="A959" s="9"/>
      <c r="B959" s="9"/>
      <c r="C959" s="27"/>
      <c r="D959" s="9"/>
      <c r="E959" s="27"/>
      <c r="F959" s="9"/>
    </row>
    <row r="960" spans="1:6" x14ac:dyDescent="0.2">
      <c r="A960" s="9"/>
      <c r="B960" s="9"/>
      <c r="C960" s="27"/>
      <c r="D960" s="9"/>
      <c r="E960" s="27"/>
      <c r="F960" s="9"/>
    </row>
    <row r="961" spans="1:6" x14ac:dyDescent="0.2">
      <c r="A961" s="9"/>
      <c r="B961" s="9"/>
      <c r="C961" s="27"/>
      <c r="D961" s="9"/>
      <c r="E961" s="27"/>
      <c r="F961" s="9"/>
    </row>
    <row r="962" spans="1:6" x14ac:dyDescent="0.2">
      <c r="A962" s="9"/>
      <c r="B962" s="9"/>
      <c r="C962" s="27"/>
      <c r="D962" s="9"/>
      <c r="E962" s="27"/>
      <c r="F962" s="9"/>
    </row>
    <row r="963" spans="1:6" x14ac:dyDescent="0.2">
      <c r="A963" s="9"/>
      <c r="B963" s="9"/>
      <c r="C963" s="27"/>
      <c r="D963" s="9"/>
      <c r="E963" s="27"/>
      <c r="F963" s="9"/>
    </row>
    <row r="964" spans="1:6" x14ac:dyDescent="0.2">
      <c r="A964" s="9"/>
      <c r="B964" s="9"/>
      <c r="C964" s="27"/>
      <c r="D964" s="9"/>
      <c r="E964" s="27"/>
      <c r="F964" s="9"/>
    </row>
    <row r="965" spans="1:6" x14ac:dyDescent="0.2">
      <c r="A965" s="9"/>
      <c r="B965" s="9"/>
      <c r="C965" s="27"/>
      <c r="D965" s="9"/>
      <c r="E965" s="27"/>
      <c r="F965" s="9"/>
    </row>
    <row r="966" spans="1:6" x14ac:dyDescent="0.2">
      <c r="A966" s="9"/>
      <c r="B966" s="9"/>
      <c r="C966" s="27"/>
      <c r="D966" s="9"/>
      <c r="E966" s="27"/>
      <c r="F966" s="9"/>
    </row>
    <row r="967" spans="1:6" x14ac:dyDescent="0.2">
      <c r="A967" s="9"/>
      <c r="B967" s="9"/>
      <c r="C967" s="27"/>
      <c r="D967" s="9"/>
      <c r="E967" s="27"/>
      <c r="F967" s="9"/>
    </row>
    <row r="968" spans="1:6" x14ac:dyDescent="0.2">
      <c r="A968" s="9"/>
      <c r="B968" s="9"/>
      <c r="C968" s="27"/>
      <c r="D968" s="9"/>
      <c r="E968" s="27"/>
      <c r="F968" s="9"/>
    </row>
    <row r="969" spans="1:6" x14ac:dyDescent="0.2">
      <c r="A969" s="9"/>
      <c r="B969" s="9"/>
      <c r="C969" s="27"/>
      <c r="D969" s="9"/>
      <c r="E969" s="27"/>
      <c r="F969" s="9"/>
    </row>
    <row r="970" spans="1:6" x14ac:dyDescent="0.2">
      <c r="A970" s="9"/>
      <c r="B970" s="9"/>
      <c r="C970" s="27"/>
      <c r="D970" s="9"/>
      <c r="E970" s="27"/>
      <c r="F970" s="9"/>
    </row>
    <row r="971" spans="1:6" x14ac:dyDescent="0.2">
      <c r="A971" s="9"/>
      <c r="B971" s="9"/>
      <c r="C971" s="27"/>
      <c r="D971" s="9"/>
      <c r="E971" s="27"/>
      <c r="F971" s="9"/>
    </row>
    <row r="972" spans="1:6" x14ac:dyDescent="0.2">
      <c r="A972" s="9"/>
      <c r="B972" s="9"/>
      <c r="C972" s="27"/>
      <c r="D972" s="9"/>
      <c r="E972" s="27"/>
      <c r="F972" s="9"/>
    </row>
    <row r="973" spans="1:6" x14ac:dyDescent="0.2">
      <c r="A973" s="9"/>
      <c r="B973" s="9"/>
      <c r="C973" s="27"/>
      <c r="D973" s="9"/>
      <c r="E973" s="27"/>
      <c r="F973" s="9"/>
    </row>
    <row r="974" spans="1:6" x14ac:dyDescent="0.2">
      <c r="A974" s="9"/>
      <c r="B974" s="9"/>
      <c r="C974" s="27"/>
      <c r="D974" s="9"/>
      <c r="E974" s="27"/>
      <c r="F974" s="9"/>
    </row>
    <row r="975" spans="1:6" x14ac:dyDescent="0.2">
      <c r="A975" s="9"/>
      <c r="B975" s="9"/>
      <c r="C975" s="27"/>
      <c r="D975" s="9"/>
      <c r="E975" s="27"/>
      <c r="F975" s="9"/>
    </row>
    <row r="976" spans="1:6" x14ac:dyDescent="0.2">
      <c r="A976" s="9"/>
      <c r="B976" s="9"/>
      <c r="C976" s="27"/>
      <c r="D976" s="9"/>
      <c r="E976" s="27"/>
      <c r="F976" s="9"/>
    </row>
    <row r="977" spans="1:6" x14ac:dyDescent="0.2">
      <c r="A977" s="9"/>
      <c r="B977" s="9"/>
      <c r="C977" s="27"/>
      <c r="D977" s="9"/>
      <c r="E977" s="27"/>
      <c r="F977" s="9"/>
    </row>
    <row r="978" spans="1:6" x14ac:dyDescent="0.2">
      <c r="A978" s="9"/>
      <c r="B978" s="9"/>
      <c r="C978" s="27"/>
      <c r="D978" s="9"/>
      <c r="E978" s="27"/>
      <c r="F978" s="9"/>
    </row>
    <row r="979" spans="1:6" x14ac:dyDescent="0.2">
      <c r="A979" s="9"/>
      <c r="B979" s="9"/>
      <c r="C979" s="27"/>
      <c r="D979" s="9"/>
      <c r="E979" s="27"/>
      <c r="F979" s="9"/>
    </row>
    <row r="980" spans="1:6" x14ac:dyDescent="0.2">
      <c r="A980" s="9"/>
      <c r="B980" s="9"/>
      <c r="C980" s="27"/>
      <c r="D980" s="9"/>
      <c r="E980" s="27"/>
      <c r="F980" s="9"/>
    </row>
    <row r="981" spans="1:6" x14ac:dyDescent="0.2">
      <c r="A981" s="9"/>
      <c r="B981" s="9"/>
      <c r="C981" s="27"/>
      <c r="D981" s="9"/>
      <c r="E981" s="27"/>
      <c r="F981" s="9"/>
    </row>
    <row r="982" spans="1:6" x14ac:dyDescent="0.2">
      <c r="A982" s="9"/>
      <c r="B982" s="9"/>
      <c r="C982" s="27"/>
      <c r="D982" s="9"/>
      <c r="E982" s="27"/>
      <c r="F982" s="9"/>
    </row>
    <row r="983" spans="1:6" x14ac:dyDescent="0.2">
      <c r="A983" s="9"/>
      <c r="B983" s="9"/>
      <c r="C983" s="27"/>
      <c r="D983" s="9"/>
      <c r="E983" s="27"/>
      <c r="F983" s="9"/>
    </row>
    <row r="984" spans="1:6" x14ac:dyDescent="0.2">
      <c r="A984" s="9"/>
      <c r="B984" s="9"/>
      <c r="C984" s="27"/>
      <c r="D984" s="9"/>
      <c r="E984" s="27"/>
      <c r="F984" s="9"/>
    </row>
    <row r="985" spans="1:6" x14ac:dyDescent="0.2">
      <c r="A985" s="9"/>
      <c r="B985" s="9"/>
      <c r="C985" s="27"/>
      <c r="D985" s="9"/>
      <c r="E985" s="27"/>
      <c r="F985" s="9"/>
    </row>
    <row r="986" spans="1:6" x14ac:dyDescent="0.2">
      <c r="A986" s="9"/>
      <c r="B986" s="9"/>
      <c r="C986" s="27"/>
      <c r="D986" s="9"/>
      <c r="E986" s="27"/>
      <c r="F986" s="9"/>
    </row>
    <row r="987" spans="1:6" x14ac:dyDescent="0.2">
      <c r="A987" s="9"/>
      <c r="B987" s="9"/>
      <c r="C987" s="27"/>
      <c r="D987" s="9"/>
      <c r="E987" s="27"/>
      <c r="F987" s="9"/>
    </row>
    <row r="988" spans="1:6" x14ac:dyDescent="0.2">
      <c r="A988" s="9"/>
      <c r="B988" s="9"/>
      <c r="C988" s="27"/>
      <c r="D988" s="9"/>
      <c r="E988" s="27"/>
      <c r="F988" s="9"/>
    </row>
    <row r="989" spans="1:6" x14ac:dyDescent="0.2">
      <c r="A989" s="9"/>
      <c r="B989" s="9"/>
      <c r="C989" s="27"/>
      <c r="D989" s="9"/>
      <c r="E989" s="27"/>
      <c r="F989" s="9"/>
    </row>
    <row r="990" spans="1:6" x14ac:dyDescent="0.2">
      <c r="A990" s="9"/>
      <c r="B990" s="9"/>
      <c r="C990" s="27"/>
      <c r="D990" s="9"/>
      <c r="E990" s="27"/>
      <c r="F990" s="9"/>
    </row>
  </sheetData>
  <mergeCells count="20">
    <mergeCell ref="H48:I48"/>
    <mergeCell ref="D47:I47"/>
    <mergeCell ref="J47:K48"/>
    <mergeCell ref="J5:K6"/>
    <mergeCell ref="A3:O3"/>
    <mergeCell ref="N5:O6"/>
    <mergeCell ref="A45:O45"/>
    <mergeCell ref="N47:O48"/>
    <mergeCell ref="H6:I6"/>
    <mergeCell ref="B5:C6"/>
    <mergeCell ref="A47:A49"/>
    <mergeCell ref="B47:C48"/>
    <mergeCell ref="D6:E6"/>
    <mergeCell ref="F6:G6"/>
    <mergeCell ref="L5:M6"/>
    <mergeCell ref="A5:A7"/>
    <mergeCell ref="D5:I5"/>
    <mergeCell ref="L47:M48"/>
    <mergeCell ref="D48:E48"/>
    <mergeCell ref="F48:G48"/>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H10:P10 I9 K9 N9:P9 H13:P14 I11 K11 M11:P11 I12 K12 M12:P12 H18:P18 I15 K15 M15:P15 I16 K16 M16:P16 I17 K17 M17:P17 H23:P24 I21 K21 M21:P21 I22 K22 M22:P22 H28 I25 K25 M25:P25 I26 K26 M26:P26 I27 K27 M27:P27 H33:P34 I31 K31 M31:P31 I32 K32 M32:P32 I37 I35 K35 M35:P35 I36 K36 M36:P36 K37 M37:P37 K53 M53 K54 M54 K57 M57 K58 M58 K59 M59 K63 M63 K64 M64 K67 M67 K68 M68 K69 M69 K73 M73 K74 M74 K77 M77 K78 M78 K79 M79 H20:P20 P19 H30:P30 N29:P29 J28 L28 N28:P28 K55:M56 K60:M60 K65:M66 J70:M70 J75:M7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2:I120"/>
  <sheetViews>
    <sheetView workbookViewId="0">
      <selection activeCell="C13" sqref="C13"/>
    </sheetView>
  </sheetViews>
  <sheetFormatPr baseColWidth="10" defaultRowHeight="11.25" x14ac:dyDescent="0.2"/>
  <cols>
    <col min="1" max="1" width="21.83203125" style="1" customWidth="1"/>
    <col min="2" max="2" width="16.1640625" style="25" customWidth="1"/>
    <col min="3" max="3" width="16" style="25" customWidth="1"/>
    <col min="4" max="4" width="19.1640625" style="28" customWidth="1"/>
    <col min="5" max="5" width="14.6640625" style="28" customWidth="1"/>
    <col min="6" max="6" width="12" style="28"/>
    <col min="7" max="7" width="17.1640625" style="28" customWidth="1"/>
    <col min="8" max="8" width="12.33203125" hidden="1" customWidth="1"/>
    <col min="9" max="9" width="12.1640625" bestFit="1" customWidth="1"/>
  </cols>
  <sheetData>
    <row r="2" spans="1:9" ht="21" customHeight="1" x14ac:dyDescent="0.2">
      <c r="A2" s="162" t="s">
        <v>77</v>
      </c>
      <c r="B2" s="162"/>
      <c r="C2" s="162"/>
      <c r="D2" s="162"/>
      <c r="E2" s="162"/>
      <c r="F2" s="162"/>
      <c r="G2" s="162"/>
      <c r="H2" s="162"/>
      <c r="I2" s="1"/>
    </row>
    <row r="3" spans="1:9" x14ac:dyDescent="0.2">
      <c r="A3" s="7"/>
      <c r="B3" s="31"/>
      <c r="C3" s="31"/>
      <c r="D3" s="31"/>
      <c r="E3" s="31"/>
      <c r="F3" s="31"/>
      <c r="G3" s="31"/>
      <c r="H3" s="1"/>
      <c r="I3" s="1"/>
    </row>
    <row r="4" spans="1:9" x14ac:dyDescent="0.2">
      <c r="A4" s="166" t="s">
        <v>11</v>
      </c>
      <c r="B4" s="163" t="s">
        <v>13</v>
      </c>
      <c r="C4" s="163"/>
      <c r="D4" s="163"/>
      <c r="E4" s="163"/>
      <c r="F4" s="163"/>
      <c r="G4" s="163"/>
      <c r="H4" s="163"/>
      <c r="I4" s="1"/>
    </row>
    <row r="5" spans="1:9" x14ac:dyDescent="0.2">
      <c r="A5" s="167"/>
      <c r="B5" s="164" t="s">
        <v>0</v>
      </c>
      <c r="C5" s="170" t="s">
        <v>9</v>
      </c>
      <c r="D5" s="170"/>
      <c r="E5" s="170"/>
      <c r="F5" s="164" t="s">
        <v>6</v>
      </c>
      <c r="G5" s="164" t="s">
        <v>10</v>
      </c>
      <c r="H5" s="164"/>
    </row>
    <row r="6" spans="1:9" x14ac:dyDescent="0.2">
      <c r="A6" s="168"/>
      <c r="B6" s="169"/>
      <c r="C6" s="26" t="s">
        <v>0</v>
      </c>
      <c r="D6" s="26" t="s">
        <v>4</v>
      </c>
      <c r="E6" s="26" t="s">
        <v>5</v>
      </c>
      <c r="F6" s="165"/>
      <c r="G6" s="165"/>
      <c r="H6" s="165"/>
    </row>
    <row r="7" spans="1:9" x14ac:dyDescent="0.2">
      <c r="A7" s="6"/>
      <c r="B7" s="32"/>
      <c r="C7" s="32"/>
      <c r="D7" s="32"/>
      <c r="E7" s="32"/>
      <c r="F7" s="32"/>
      <c r="G7" s="32"/>
      <c r="H7" s="1"/>
      <c r="I7" s="1"/>
    </row>
    <row r="8" spans="1:9" s="5" customFormat="1" x14ac:dyDescent="0.2">
      <c r="A8" s="6" t="s">
        <v>33</v>
      </c>
      <c r="B8" s="137">
        <v>4.5532221639054997</v>
      </c>
      <c r="C8" s="137">
        <v>5.9325860535203949</v>
      </c>
      <c r="D8" s="137">
        <v>5.9496607668077912</v>
      </c>
      <c r="E8" s="137">
        <v>5.9194427666294382</v>
      </c>
      <c r="F8" s="137">
        <v>4.0405871154853106</v>
      </c>
      <c r="G8" s="137">
        <v>5.7231165609960097</v>
      </c>
      <c r="H8" s="137"/>
      <c r="I8" s="137"/>
    </row>
    <row r="9" spans="1:9" x14ac:dyDescent="0.2">
      <c r="A9" s="16" t="s">
        <v>7</v>
      </c>
      <c r="B9" s="137"/>
      <c r="D9" s="137"/>
      <c r="E9" s="137"/>
      <c r="F9" s="137"/>
      <c r="G9" s="137"/>
      <c r="H9" s="137"/>
      <c r="I9" s="138"/>
    </row>
    <row r="10" spans="1:9" x14ac:dyDescent="0.2">
      <c r="A10" s="68" t="s">
        <v>22</v>
      </c>
      <c r="B10" s="1">
        <v>4.4545072867538389</v>
      </c>
      <c r="C10" s="150">
        <v>5.8163455991385247</v>
      </c>
      <c r="D10" s="1">
        <v>5.8056611139525396</v>
      </c>
      <c r="E10" s="1">
        <v>5.8227725248163438</v>
      </c>
      <c r="F10" s="1">
        <v>3.8745967239981645</v>
      </c>
      <c r="G10" s="1">
        <v>5.3450333629758644</v>
      </c>
      <c r="H10" s="1"/>
      <c r="I10" s="1"/>
    </row>
    <row r="11" spans="1:9" x14ac:dyDescent="0.2">
      <c r="A11" s="68" t="s">
        <v>23</v>
      </c>
      <c r="B11" s="1">
        <v>4.6573497037159228</v>
      </c>
      <c r="C11" s="150">
        <v>6.2273583177667176</v>
      </c>
      <c r="D11" s="1">
        <v>6.1839242056793742</v>
      </c>
      <c r="E11" s="1">
        <v>6.2887030624757765</v>
      </c>
      <c r="F11" s="1">
        <v>4.2003650225939966</v>
      </c>
      <c r="G11" s="1">
        <v>5.9019415098136241</v>
      </c>
      <c r="H11" s="1"/>
      <c r="I11" s="1"/>
    </row>
    <row r="12" spans="1:9" x14ac:dyDescent="0.2">
      <c r="A12" s="8"/>
      <c r="B12" s="1"/>
      <c r="D12" s="1"/>
      <c r="E12" s="1"/>
      <c r="F12" s="1"/>
      <c r="G12" s="1"/>
      <c r="H12" s="1"/>
      <c r="I12" s="1"/>
    </row>
    <row r="13" spans="1:9" x14ac:dyDescent="0.2">
      <c r="A13" s="72" t="s">
        <v>8</v>
      </c>
      <c r="B13" s="137"/>
      <c r="C13" s="137"/>
      <c r="D13" s="137"/>
      <c r="E13" s="137"/>
      <c r="F13" s="137"/>
      <c r="G13" s="137"/>
      <c r="H13" s="71"/>
    </row>
    <row r="14" spans="1:9" x14ac:dyDescent="0.2">
      <c r="A14" s="22" t="s">
        <v>46</v>
      </c>
      <c r="B14" s="1">
        <v>1.382077739753649</v>
      </c>
      <c r="C14" s="150">
        <v>1.9886562178629825</v>
      </c>
      <c r="D14" s="1">
        <v>1.943181017818685</v>
      </c>
      <c r="E14" s="1">
        <v>2.7606852583578356</v>
      </c>
      <c r="F14" s="1">
        <v>1.3345752725421045</v>
      </c>
      <c r="G14" s="1">
        <v>2.1775538085923842</v>
      </c>
      <c r="H14" s="1"/>
      <c r="I14" s="1"/>
    </row>
    <row r="15" spans="1:9" x14ac:dyDescent="0.2">
      <c r="A15" s="22" t="s">
        <v>47</v>
      </c>
      <c r="B15" s="1">
        <v>5.1122746785405164</v>
      </c>
      <c r="C15" s="150">
        <v>5.4078444762460371</v>
      </c>
      <c r="D15" s="1">
        <v>5.5567908467655771</v>
      </c>
      <c r="E15" s="1">
        <v>5.228453378025927</v>
      </c>
      <c r="F15" s="1">
        <v>5.016264132230579</v>
      </c>
      <c r="G15" s="1">
        <v>5.2678035930038742</v>
      </c>
      <c r="H15" s="1"/>
      <c r="I15" s="1"/>
    </row>
    <row r="16" spans="1:9" x14ac:dyDescent="0.2">
      <c r="A16" s="22" t="s">
        <v>48</v>
      </c>
      <c r="B16" s="1">
        <v>7.6809955916523442</v>
      </c>
      <c r="C16" s="150">
        <v>6.8894050344607951</v>
      </c>
      <c r="D16" s="1">
        <v>8.4076596916488828</v>
      </c>
      <c r="E16" s="1">
        <v>6.3144536032792571</v>
      </c>
      <c r="F16" s="1">
        <v>8.8127499756239089</v>
      </c>
      <c r="G16" s="1">
        <v>6.6659050042469161</v>
      </c>
      <c r="H16" s="1"/>
      <c r="I16" s="1"/>
    </row>
    <row r="17" spans="1:9" x14ac:dyDescent="0.2">
      <c r="A17" s="6"/>
      <c r="B17" s="1"/>
      <c r="D17" s="1"/>
      <c r="E17" s="1"/>
      <c r="F17" s="1"/>
      <c r="G17" s="1"/>
      <c r="H17" s="1"/>
      <c r="I17" s="1"/>
    </row>
    <row r="18" spans="1:9" x14ac:dyDescent="0.2">
      <c r="A18" s="6" t="s">
        <v>34</v>
      </c>
      <c r="B18" s="137">
        <v>4.8177973623115493</v>
      </c>
      <c r="C18" s="137">
        <v>6.5483009178146512</v>
      </c>
      <c r="D18" s="137">
        <v>6.5288332771236153</v>
      </c>
      <c r="E18" s="137">
        <v>6.5687577538207584</v>
      </c>
      <c r="F18" s="137">
        <v>4.444901750041681</v>
      </c>
      <c r="G18" s="137">
        <v>5.9728425006071895</v>
      </c>
      <c r="H18" s="70"/>
      <c r="I18" s="1"/>
    </row>
    <row r="19" spans="1:9" x14ac:dyDescent="0.2">
      <c r="A19" s="16" t="s">
        <v>7</v>
      </c>
      <c r="B19" s="139"/>
      <c r="H19" s="71"/>
      <c r="I19" s="1"/>
    </row>
    <row r="20" spans="1:9" x14ac:dyDescent="0.2">
      <c r="A20" s="68" t="s">
        <v>22</v>
      </c>
      <c r="B20" s="138">
        <v>4.7694397198757432</v>
      </c>
      <c r="C20" s="150">
        <v>6.3480218317879915</v>
      </c>
      <c r="D20" s="138">
        <v>6.3652920437366776</v>
      </c>
      <c r="E20" s="138">
        <v>6.3356423212283666</v>
      </c>
      <c r="F20" s="138">
        <v>4.3946967264493662</v>
      </c>
      <c r="G20" s="138">
        <v>5.5857916293670531</v>
      </c>
      <c r="H20" s="1"/>
      <c r="I20" s="1"/>
    </row>
    <row r="21" spans="1:9" x14ac:dyDescent="0.2">
      <c r="A21" s="68" t="s">
        <v>23</v>
      </c>
      <c r="B21" s="138">
        <v>4.8676609674815392</v>
      </c>
      <c r="C21" s="150">
        <v>6.9162633850012849</v>
      </c>
      <c r="D21" s="138">
        <v>6.7115282739505995</v>
      </c>
      <c r="E21" s="138">
        <v>7.3649560466775714</v>
      </c>
      <c r="F21" s="138">
        <v>4.4941022226495626</v>
      </c>
      <c r="G21" s="138">
        <v>6.2753515275284855</v>
      </c>
      <c r="H21" s="1"/>
      <c r="I21" s="1"/>
    </row>
    <row r="22" spans="1:9" x14ac:dyDescent="0.2">
      <c r="A22" s="12"/>
      <c r="B22" s="138"/>
      <c r="D22" s="138"/>
      <c r="E22" s="138"/>
      <c r="F22" s="138"/>
      <c r="G22" s="138"/>
      <c r="H22" s="1"/>
      <c r="I22" s="1"/>
    </row>
    <row r="23" spans="1:9" x14ac:dyDescent="0.2">
      <c r="A23" s="16" t="s">
        <v>8</v>
      </c>
      <c r="B23" s="137"/>
      <c r="C23" s="137"/>
      <c r="D23" s="137"/>
      <c r="E23" s="137"/>
      <c r="F23" s="137"/>
      <c r="G23" s="137"/>
      <c r="H23" s="71"/>
      <c r="I23" s="1"/>
    </row>
    <row r="24" spans="1:9" x14ac:dyDescent="0.2">
      <c r="A24" s="22" t="s">
        <v>46</v>
      </c>
      <c r="B24" s="138">
        <v>1.3785254228021004</v>
      </c>
      <c r="C24" s="150">
        <v>1.6363390319671884</v>
      </c>
      <c r="D24" s="138">
        <v>1.6292040234804994</v>
      </c>
      <c r="E24" s="138">
        <v>2</v>
      </c>
      <c r="F24" s="138">
        <v>1.3358893283556299</v>
      </c>
      <c r="G24" s="138">
        <v>2.2910160328254192</v>
      </c>
      <c r="H24" s="1"/>
      <c r="I24" s="1"/>
    </row>
    <row r="25" spans="1:9" x14ac:dyDescent="0.2">
      <c r="A25" s="22" t="s">
        <v>47</v>
      </c>
      <c r="B25" s="138">
        <v>5.3130838487055803</v>
      </c>
      <c r="C25" s="150">
        <v>5.6446325977680782</v>
      </c>
      <c r="D25" s="138">
        <v>5.8883306297700546</v>
      </c>
      <c r="E25" s="138">
        <v>5.2475346664256266</v>
      </c>
      <c r="F25" s="138">
        <v>5.2521066184629221</v>
      </c>
      <c r="G25" s="138">
        <v>5.4751333319778448</v>
      </c>
      <c r="H25" s="1"/>
      <c r="I25" s="1"/>
    </row>
    <row r="26" spans="1:9" x14ac:dyDescent="0.2">
      <c r="A26" s="22" t="s">
        <v>48</v>
      </c>
      <c r="B26" s="138">
        <v>8.4266599232928723</v>
      </c>
      <c r="C26" s="150">
        <v>7.7970540837426014</v>
      </c>
      <c r="D26" s="138">
        <v>8.8483795559139597</v>
      </c>
      <c r="E26" s="138">
        <v>7.1570840435232093</v>
      </c>
      <c r="F26" s="138">
        <v>8.9092378407241561</v>
      </c>
      <c r="G26" s="138">
        <v>7.5164273418115295</v>
      </c>
      <c r="H26" s="1"/>
      <c r="I26" s="1"/>
    </row>
    <row r="27" spans="1:9" x14ac:dyDescent="0.2">
      <c r="A27" s="68"/>
      <c r="B27" s="138"/>
      <c r="D27" s="138"/>
      <c r="E27" s="138"/>
      <c r="F27" s="138"/>
      <c r="G27" s="138"/>
      <c r="H27" s="1"/>
      <c r="I27" s="1"/>
    </row>
    <row r="28" spans="1:9" x14ac:dyDescent="0.2">
      <c r="A28" s="6" t="s">
        <v>35</v>
      </c>
      <c r="B28" s="137">
        <v>4.2957104410391453</v>
      </c>
      <c r="C28" s="137">
        <v>5.645990404386561</v>
      </c>
      <c r="D28" s="137">
        <v>5.603379152348225</v>
      </c>
      <c r="E28" s="137">
        <v>5.6742683390345894</v>
      </c>
      <c r="F28" s="137">
        <v>3.547626221323116</v>
      </c>
      <c r="G28" s="137">
        <v>5.5516150892252085</v>
      </c>
      <c r="H28" s="70"/>
      <c r="I28" s="1"/>
    </row>
    <row r="29" spans="1:9" x14ac:dyDescent="0.2">
      <c r="A29" s="16" t="s">
        <v>7</v>
      </c>
      <c r="B29" s="139"/>
      <c r="H29" s="71"/>
      <c r="I29" s="1"/>
    </row>
    <row r="30" spans="1:9" x14ac:dyDescent="0.2">
      <c r="A30" s="68" t="s">
        <v>22</v>
      </c>
      <c r="B30" s="138">
        <v>4.1545993437069955</v>
      </c>
      <c r="C30" s="150">
        <v>5.6025601950624795</v>
      </c>
      <c r="D30" s="138">
        <v>5.5437553101104493</v>
      </c>
      <c r="E30" s="138">
        <v>5.635456273764258</v>
      </c>
      <c r="F30" s="138">
        <v>3.2274582889598862</v>
      </c>
      <c r="G30" s="138">
        <v>5.0432330827067693</v>
      </c>
      <c r="H30" s="1"/>
      <c r="I30" s="1"/>
    </row>
    <row r="31" spans="1:9" x14ac:dyDescent="0.2">
      <c r="A31" s="68" t="s">
        <v>23</v>
      </c>
      <c r="B31" s="138">
        <v>4.4478881278538864</v>
      </c>
      <c r="C31" s="150">
        <v>5.7760036496350393</v>
      </c>
      <c r="D31" s="138">
        <v>5.7267135325131795</v>
      </c>
      <c r="E31" s="138">
        <v>5.8292220113851991</v>
      </c>
      <c r="F31" s="138">
        <v>3.8491433347262882</v>
      </c>
      <c r="G31" s="138">
        <v>5.7124591138864096</v>
      </c>
      <c r="H31" s="1"/>
      <c r="I31" s="1"/>
    </row>
    <row r="32" spans="1:9" x14ac:dyDescent="0.2">
      <c r="A32" s="8"/>
      <c r="B32" s="1"/>
      <c r="D32" s="1"/>
      <c r="E32" s="1"/>
      <c r="F32" s="1"/>
      <c r="G32" s="1"/>
      <c r="H32" s="1"/>
      <c r="I32" s="1"/>
    </row>
    <row r="33" spans="1:9" x14ac:dyDescent="0.2">
      <c r="A33" s="16" t="s">
        <v>8</v>
      </c>
      <c r="B33" s="137"/>
      <c r="C33" s="137"/>
      <c r="D33" s="137"/>
      <c r="E33" s="137"/>
      <c r="F33" s="137"/>
      <c r="G33" s="137"/>
      <c r="H33" s="71"/>
      <c r="I33" s="1"/>
    </row>
    <row r="34" spans="1:9" x14ac:dyDescent="0.2">
      <c r="A34" s="22" t="s">
        <v>46</v>
      </c>
      <c r="B34" s="1">
        <v>1.3856544413097387</v>
      </c>
      <c r="C34" s="150">
        <v>2.1585365853658538</v>
      </c>
      <c r="D34" s="1">
        <v>2.1033834586466171</v>
      </c>
      <c r="E34" s="1">
        <v>2.8571428571428572</v>
      </c>
      <c r="F34" s="1">
        <v>1.3332415817964964</v>
      </c>
      <c r="G34" s="1">
        <v>1.955357142857143</v>
      </c>
      <c r="H34" s="1"/>
      <c r="I34" s="1"/>
    </row>
    <row r="35" spans="1:9" x14ac:dyDescent="0.2">
      <c r="A35" s="22" t="s">
        <v>47</v>
      </c>
      <c r="B35" s="1">
        <v>4.9256059824651865</v>
      </c>
      <c r="C35" s="150">
        <v>5.3123877917414717</v>
      </c>
      <c r="D35" s="1">
        <v>5.39652605459057</v>
      </c>
      <c r="E35" s="1">
        <v>5.2223991507430982</v>
      </c>
      <c r="F35" s="1">
        <v>4.737678372634349</v>
      </c>
      <c r="G35" s="1">
        <v>5.1270207852194005</v>
      </c>
      <c r="H35" s="1"/>
      <c r="I35" s="1"/>
    </row>
    <row r="36" spans="1:9" x14ac:dyDescent="0.2">
      <c r="A36" s="22" t="s">
        <v>48</v>
      </c>
      <c r="B36" s="1">
        <v>6.9321021184139049</v>
      </c>
      <c r="C36" s="150">
        <v>6.4174258350852575</v>
      </c>
      <c r="D36" s="1">
        <v>8.0148148148148159</v>
      </c>
      <c r="E36" s="1">
        <v>5.9649280575539532</v>
      </c>
      <c r="F36" s="1">
        <v>8.5927435792906639</v>
      </c>
      <c r="G36" s="1">
        <v>6.1752326993120219</v>
      </c>
      <c r="H36" s="1"/>
      <c r="I36" s="1"/>
    </row>
    <row r="37" spans="1:9" x14ac:dyDescent="0.2">
      <c r="A37" s="97"/>
      <c r="B37" s="96"/>
      <c r="C37" s="96"/>
      <c r="D37" s="98"/>
      <c r="E37" s="98"/>
      <c r="F37" s="98"/>
      <c r="G37" s="98"/>
      <c r="H37" s="1"/>
      <c r="I37" s="1"/>
    </row>
    <row r="38" spans="1:9" x14ac:dyDescent="0.2">
      <c r="A38" s="59" t="str">
        <f>'C01'!A39</f>
        <v>Fuente: Instituto Nacional de Estadística (INE). LV Encuesta Permanente de Hogares de Propósitos Múltiples, LXI 2018.</v>
      </c>
      <c r="B38" s="27"/>
      <c r="C38" s="27"/>
      <c r="H38" s="1"/>
      <c r="I38" s="1"/>
    </row>
    <row r="39" spans="1:9" x14ac:dyDescent="0.2">
      <c r="A39" s="6"/>
      <c r="B39" s="27"/>
      <c r="C39" s="27"/>
      <c r="H39" s="1"/>
      <c r="I39" s="1"/>
    </row>
    <row r="40" spans="1:9" x14ac:dyDescent="0.2">
      <c r="A40" s="6"/>
      <c r="B40" s="27"/>
      <c r="C40" s="27"/>
      <c r="H40" s="1"/>
      <c r="I40" s="1"/>
    </row>
    <row r="41" spans="1:9" x14ac:dyDescent="0.2">
      <c r="A41" s="6"/>
      <c r="B41" s="27"/>
      <c r="C41" s="27"/>
      <c r="H41" s="1"/>
      <c r="I41" s="1"/>
    </row>
    <row r="42" spans="1:9" x14ac:dyDescent="0.2">
      <c r="A42" s="6"/>
      <c r="B42" s="27"/>
      <c r="C42" s="27"/>
      <c r="H42" s="1"/>
      <c r="I42" s="1"/>
    </row>
    <row r="43" spans="1:9" x14ac:dyDescent="0.2">
      <c r="A43" s="6"/>
      <c r="B43" s="27"/>
      <c r="C43" s="27"/>
      <c r="H43" s="1"/>
      <c r="I43" s="1"/>
    </row>
    <row r="44" spans="1:9" x14ac:dyDescent="0.2">
      <c r="A44" s="6"/>
      <c r="B44" s="27"/>
      <c r="C44" s="27"/>
      <c r="H44" s="1"/>
      <c r="I44" s="1"/>
    </row>
    <row r="45" spans="1:9" x14ac:dyDescent="0.2">
      <c r="A45" s="6"/>
      <c r="B45" s="27"/>
      <c r="C45" s="27"/>
      <c r="H45" s="1"/>
      <c r="I45" s="1"/>
    </row>
    <row r="46" spans="1:9" x14ac:dyDescent="0.2">
      <c r="A46" s="6"/>
      <c r="B46" s="27"/>
      <c r="C46" s="27"/>
      <c r="H46" s="1"/>
      <c r="I46" s="1"/>
    </row>
    <row r="47" spans="1:9" x14ac:dyDescent="0.2">
      <c r="A47" s="6"/>
      <c r="B47" s="27"/>
      <c r="C47" s="27"/>
      <c r="H47" s="1"/>
      <c r="I47" s="1"/>
    </row>
    <row r="48" spans="1:9" x14ac:dyDescent="0.2">
      <c r="A48" s="6"/>
      <c r="B48" s="27"/>
      <c r="C48" s="27"/>
      <c r="H48" s="1"/>
      <c r="I48" s="1"/>
    </row>
    <row r="49" spans="1:9" x14ac:dyDescent="0.2">
      <c r="A49" s="6"/>
      <c r="B49" s="27"/>
      <c r="C49" s="27"/>
      <c r="H49" s="1"/>
      <c r="I49" s="1"/>
    </row>
    <row r="50" spans="1:9" x14ac:dyDescent="0.2">
      <c r="A50" s="6"/>
      <c r="B50" s="27"/>
      <c r="C50" s="27"/>
      <c r="H50" s="1"/>
      <c r="I50" s="1"/>
    </row>
    <row r="51" spans="1:9" x14ac:dyDescent="0.2">
      <c r="A51" s="6"/>
      <c r="B51" s="27"/>
      <c r="C51" s="27"/>
      <c r="H51" s="1"/>
      <c r="I51" s="1"/>
    </row>
    <row r="52" spans="1:9" x14ac:dyDescent="0.2">
      <c r="A52" s="6"/>
      <c r="B52" s="27"/>
      <c r="C52" s="27"/>
      <c r="H52" s="1"/>
      <c r="I52" s="1"/>
    </row>
    <row r="53" spans="1:9" x14ac:dyDescent="0.2">
      <c r="A53" s="6"/>
      <c r="B53" s="27"/>
      <c r="C53" s="27"/>
      <c r="H53" s="1"/>
      <c r="I53" s="1"/>
    </row>
    <row r="54" spans="1:9" x14ac:dyDescent="0.2">
      <c r="A54" s="6"/>
      <c r="B54" s="27"/>
      <c r="C54" s="27"/>
      <c r="H54" s="1"/>
      <c r="I54" s="1"/>
    </row>
    <row r="55" spans="1:9" x14ac:dyDescent="0.2">
      <c r="A55" s="6"/>
      <c r="B55" s="27"/>
      <c r="C55" s="27"/>
      <c r="H55" s="1"/>
      <c r="I55" s="1"/>
    </row>
    <row r="56" spans="1:9" x14ac:dyDescent="0.2">
      <c r="A56" s="6"/>
      <c r="B56" s="27"/>
      <c r="C56" s="27"/>
      <c r="H56" s="1"/>
      <c r="I56" s="1"/>
    </row>
    <row r="57" spans="1:9" x14ac:dyDescent="0.2">
      <c r="A57" s="6"/>
      <c r="B57" s="27"/>
      <c r="C57" s="27"/>
      <c r="H57" s="1"/>
      <c r="I57" s="1"/>
    </row>
    <row r="58" spans="1:9" x14ac:dyDescent="0.2">
      <c r="A58" s="6"/>
      <c r="B58" s="27"/>
      <c r="C58" s="27"/>
      <c r="H58" s="1"/>
      <c r="I58" s="1"/>
    </row>
    <row r="59" spans="1:9" x14ac:dyDescent="0.2">
      <c r="A59" s="6"/>
      <c r="B59" s="27"/>
      <c r="C59" s="27"/>
      <c r="H59" s="1"/>
      <c r="I59" s="1"/>
    </row>
    <row r="60" spans="1:9" x14ac:dyDescent="0.2">
      <c r="A60" s="6"/>
      <c r="B60" s="27"/>
      <c r="C60" s="27"/>
      <c r="H60" s="1"/>
      <c r="I60" s="1"/>
    </row>
    <row r="61" spans="1:9" x14ac:dyDescent="0.2">
      <c r="A61" s="6"/>
      <c r="B61" s="27"/>
      <c r="C61" s="27"/>
      <c r="H61" s="1"/>
      <c r="I61" s="1"/>
    </row>
    <row r="62" spans="1:9" x14ac:dyDescent="0.2">
      <c r="A62" s="6"/>
      <c r="B62" s="27"/>
      <c r="C62" s="27"/>
      <c r="H62" s="1"/>
      <c r="I62" s="1"/>
    </row>
    <row r="63" spans="1:9" ht="23.25" customHeight="1" x14ac:dyDescent="0.2">
      <c r="A63" s="162" t="s">
        <v>77</v>
      </c>
      <c r="B63" s="162"/>
      <c r="C63" s="162"/>
      <c r="D63" s="162"/>
      <c r="E63" s="162"/>
      <c r="F63" s="162"/>
      <c r="G63" s="162"/>
      <c r="H63" s="162"/>
      <c r="I63" s="1"/>
    </row>
    <row r="64" spans="1:9" x14ac:dyDescent="0.2">
      <c r="A64" s="9" t="s">
        <v>95</v>
      </c>
      <c r="B64" s="32"/>
      <c r="C64" s="32"/>
      <c r="D64" s="32"/>
      <c r="E64" s="32"/>
      <c r="F64" s="32"/>
      <c r="G64" s="32"/>
      <c r="H64" s="1"/>
      <c r="I64" s="1"/>
    </row>
    <row r="65" spans="1:9" x14ac:dyDescent="0.2">
      <c r="A65" s="166" t="s">
        <v>11</v>
      </c>
      <c r="B65" s="163" t="s">
        <v>13</v>
      </c>
      <c r="C65" s="163"/>
      <c r="D65" s="163"/>
      <c r="E65" s="163"/>
      <c r="F65" s="163"/>
      <c r="G65" s="163"/>
      <c r="H65" s="163"/>
      <c r="I65" s="1"/>
    </row>
    <row r="66" spans="1:9" x14ac:dyDescent="0.2">
      <c r="A66" s="167"/>
      <c r="B66" s="164" t="s">
        <v>0</v>
      </c>
      <c r="C66" s="170" t="s">
        <v>9</v>
      </c>
      <c r="D66" s="170"/>
      <c r="E66" s="170"/>
      <c r="F66" s="164" t="s">
        <v>6</v>
      </c>
      <c r="G66" s="164" t="s">
        <v>10</v>
      </c>
      <c r="H66" s="164"/>
      <c r="I66" s="1"/>
    </row>
    <row r="67" spans="1:9" x14ac:dyDescent="0.2">
      <c r="A67" s="168"/>
      <c r="B67" s="169"/>
      <c r="C67" s="26" t="s">
        <v>0</v>
      </c>
      <c r="D67" s="26" t="s">
        <v>4</v>
      </c>
      <c r="E67" s="26" t="s">
        <v>5</v>
      </c>
      <c r="F67" s="165"/>
      <c r="G67" s="165"/>
      <c r="H67" s="165"/>
      <c r="I67" s="1"/>
    </row>
    <row r="68" spans="1:9" x14ac:dyDescent="0.2">
      <c r="A68" s="58"/>
      <c r="B68" s="73"/>
      <c r="C68" s="32"/>
      <c r="D68" s="32"/>
      <c r="E68" s="32"/>
      <c r="F68" s="69"/>
      <c r="G68" s="69"/>
      <c r="H68" s="1"/>
      <c r="I68" s="1"/>
    </row>
    <row r="69" spans="1:9" x14ac:dyDescent="0.2">
      <c r="A69" s="6" t="s">
        <v>36</v>
      </c>
      <c r="B69" s="137">
        <v>5.108769544527533</v>
      </c>
      <c r="C69" s="137">
        <v>7.3163481953290859</v>
      </c>
      <c r="D69" s="137">
        <v>7.1761904761904747</v>
      </c>
      <c r="E69" s="137">
        <v>7.5993589743589753</v>
      </c>
      <c r="F69" s="137">
        <v>4.6929772266603047</v>
      </c>
      <c r="G69" s="137">
        <v>6.5630165289256208</v>
      </c>
      <c r="H69" s="137"/>
      <c r="I69" s="138"/>
    </row>
    <row r="70" spans="1:9" x14ac:dyDescent="0.2">
      <c r="A70" s="16" t="s">
        <v>7</v>
      </c>
      <c r="B70" s="139"/>
      <c r="H70" s="137"/>
      <c r="I70" s="138"/>
    </row>
    <row r="71" spans="1:9" x14ac:dyDescent="0.2">
      <c r="A71" s="68" t="s">
        <v>22</v>
      </c>
      <c r="B71" s="138">
        <v>5.1072775263951762</v>
      </c>
      <c r="C71" s="150">
        <v>7.2205029013539654</v>
      </c>
      <c r="D71" s="138">
        <v>7.0130293159609129</v>
      </c>
      <c r="E71" s="138">
        <v>7.5238095238095237</v>
      </c>
      <c r="F71" s="138">
        <v>4.7538638985005841</v>
      </c>
      <c r="G71" s="138">
        <v>6.0796460176991154</v>
      </c>
      <c r="H71" s="138"/>
      <c r="I71" s="138"/>
    </row>
    <row r="72" spans="1:9" x14ac:dyDescent="0.2">
      <c r="A72" s="68" t="s">
        <v>23</v>
      </c>
      <c r="B72" s="138">
        <v>5.1103544962948133</v>
      </c>
      <c r="C72" s="150">
        <v>7.4329411764705871</v>
      </c>
      <c r="D72" s="138">
        <v>7.3312693498451997</v>
      </c>
      <c r="E72" s="138">
        <v>7.7549019607843128</v>
      </c>
      <c r="F72" s="138">
        <v>4.6278381046396824</v>
      </c>
      <c r="G72" s="138">
        <v>6.9864341085271313</v>
      </c>
      <c r="H72" s="138"/>
      <c r="I72" s="138"/>
    </row>
    <row r="73" spans="1:9" x14ac:dyDescent="0.2">
      <c r="A73" s="6"/>
      <c r="B73" s="138"/>
      <c r="D73" s="138"/>
      <c r="E73" s="138"/>
      <c r="F73" s="138"/>
      <c r="G73" s="138"/>
      <c r="H73" s="138"/>
      <c r="I73" s="138"/>
    </row>
    <row r="74" spans="1:9" x14ac:dyDescent="0.2">
      <c r="A74" s="16" t="s">
        <v>8</v>
      </c>
      <c r="B74" s="137"/>
      <c r="C74" s="137"/>
      <c r="D74" s="137"/>
      <c r="E74" s="137"/>
      <c r="F74" s="137"/>
      <c r="G74" s="137"/>
      <c r="H74" s="137"/>
      <c r="I74" s="138"/>
    </row>
    <row r="75" spans="1:9" x14ac:dyDescent="0.2">
      <c r="A75" s="22" t="s">
        <v>46</v>
      </c>
      <c r="B75" s="138">
        <v>1.5219111381618995</v>
      </c>
      <c r="C75" s="150">
        <v>2.4230769230769229</v>
      </c>
      <c r="D75" s="138">
        <v>2.4230769230769229</v>
      </c>
      <c r="E75" s="138">
        <v>0</v>
      </c>
      <c r="F75" s="138">
        <v>1.4800128949065126</v>
      </c>
      <c r="G75" s="138">
        <v>2.1515151515151514</v>
      </c>
      <c r="H75" s="138"/>
      <c r="I75" s="138"/>
    </row>
    <row r="76" spans="1:9" x14ac:dyDescent="0.2">
      <c r="A76" s="22" t="s">
        <v>47</v>
      </c>
      <c r="B76" s="138">
        <v>5.380362249761677</v>
      </c>
      <c r="C76" s="150">
        <v>5.6984126984126995</v>
      </c>
      <c r="D76" s="138">
        <v>5.6446280991735547</v>
      </c>
      <c r="E76" s="138">
        <v>7</v>
      </c>
      <c r="F76" s="138">
        <v>5.2922732362821971</v>
      </c>
      <c r="G76" s="138">
        <v>6.010752688172043</v>
      </c>
      <c r="H76" s="138"/>
      <c r="I76" s="138"/>
    </row>
    <row r="77" spans="1:9" x14ac:dyDescent="0.2">
      <c r="A77" s="22" t="s">
        <v>48</v>
      </c>
      <c r="B77" s="138">
        <v>8.8909413854351627</v>
      </c>
      <c r="C77" s="150">
        <v>8.3542319749216283</v>
      </c>
      <c r="D77" s="138">
        <v>9.0148809523809526</v>
      </c>
      <c r="E77" s="138">
        <v>7.6192052980132461</v>
      </c>
      <c r="F77" s="138">
        <v>9.2615294804436683</v>
      </c>
      <c r="G77" s="138">
        <v>8.2607758620689644</v>
      </c>
      <c r="H77" s="138"/>
      <c r="I77" s="138"/>
    </row>
    <row r="78" spans="1:9" x14ac:dyDescent="0.2">
      <c r="A78" s="8"/>
      <c r="B78" s="138"/>
      <c r="D78" s="138"/>
      <c r="E78" s="138"/>
      <c r="F78" s="138"/>
      <c r="G78" s="138"/>
      <c r="H78" s="138"/>
      <c r="I78" s="138"/>
    </row>
    <row r="79" spans="1:9" x14ac:dyDescent="0.2">
      <c r="A79" s="6" t="s">
        <v>37</v>
      </c>
      <c r="B79" s="137">
        <v>4.7954140127388536</v>
      </c>
      <c r="C79" s="137">
        <v>6.6177606177606156</v>
      </c>
      <c r="D79" s="137">
        <v>6.6565349544072943</v>
      </c>
      <c r="E79" s="137">
        <v>6.5892857142857144</v>
      </c>
      <c r="F79" s="137">
        <v>4.4284776902887115</v>
      </c>
      <c r="G79" s="137">
        <v>5.6356192425793239</v>
      </c>
      <c r="H79" s="137"/>
      <c r="I79" s="138"/>
    </row>
    <row r="80" spans="1:9" x14ac:dyDescent="0.2">
      <c r="A80" s="16" t="s">
        <v>7</v>
      </c>
      <c r="B80" s="139"/>
      <c r="H80" s="137"/>
      <c r="I80" s="138"/>
    </row>
    <row r="81" spans="1:9" x14ac:dyDescent="0.2">
      <c r="A81" s="74" t="s">
        <v>22</v>
      </c>
      <c r="B81" s="138">
        <v>4.8132942326490715</v>
      </c>
      <c r="C81" s="150">
        <v>6.4190476190476184</v>
      </c>
      <c r="D81" s="138">
        <v>6.1390374331550808</v>
      </c>
      <c r="E81" s="138">
        <v>6.5739644970414224</v>
      </c>
      <c r="F81" s="138">
        <v>4.4835128958537345</v>
      </c>
      <c r="G81" s="138">
        <v>5.1448412698412689</v>
      </c>
      <c r="H81" s="138"/>
      <c r="I81" s="138"/>
    </row>
    <row r="82" spans="1:9" x14ac:dyDescent="0.2">
      <c r="A82" s="74" t="s">
        <v>23</v>
      </c>
      <c r="B82" s="138">
        <v>4.7759446514103256</v>
      </c>
      <c r="C82" s="150">
        <v>7.0317460317460334</v>
      </c>
      <c r="D82" s="138">
        <v>7.3380281690140849</v>
      </c>
      <c r="E82" s="138">
        <v>6.6363636363636358</v>
      </c>
      <c r="F82" s="138">
        <v>4.3728981206726045</v>
      </c>
      <c r="G82" s="138">
        <v>6.1585623678646915</v>
      </c>
      <c r="H82" s="138"/>
      <c r="I82" s="138"/>
    </row>
    <row r="83" spans="1:9" x14ac:dyDescent="0.2">
      <c r="A83" s="8"/>
      <c r="B83" s="138"/>
      <c r="D83" s="138"/>
      <c r="E83" s="138"/>
      <c r="F83" s="138"/>
      <c r="G83" s="138"/>
      <c r="H83" s="138"/>
      <c r="I83" s="138"/>
    </row>
    <row r="84" spans="1:9" x14ac:dyDescent="0.2">
      <c r="A84" s="16" t="s">
        <v>8</v>
      </c>
      <c r="B84" s="137"/>
      <c r="C84" s="137"/>
      <c r="D84" s="137"/>
      <c r="E84" s="137"/>
      <c r="F84" s="137"/>
      <c r="G84" s="137"/>
      <c r="H84" s="137"/>
      <c r="I84" s="138"/>
    </row>
    <row r="85" spans="1:9" x14ac:dyDescent="0.2">
      <c r="A85" s="22" t="s">
        <v>46</v>
      </c>
      <c r="B85" s="138">
        <v>1.4777491724898864</v>
      </c>
      <c r="C85" s="150">
        <v>3</v>
      </c>
      <c r="D85" s="138">
        <v>3.25</v>
      </c>
      <c r="E85" s="138">
        <v>2</v>
      </c>
      <c r="F85" s="138">
        <v>1.3401759530791781</v>
      </c>
      <c r="G85" s="138">
        <v>2.3723404255319149</v>
      </c>
      <c r="H85" s="138"/>
      <c r="I85" s="138"/>
    </row>
    <row r="86" spans="1:9" x14ac:dyDescent="0.2">
      <c r="A86" s="22" t="s">
        <v>47</v>
      </c>
      <c r="B86" s="138">
        <v>5.2852168407723958</v>
      </c>
      <c r="C86" s="150">
        <v>5.5328467153284677</v>
      </c>
      <c r="D86" s="138">
        <v>5.8857142857142852</v>
      </c>
      <c r="E86" s="138">
        <v>4.9090909090909092</v>
      </c>
      <c r="F86" s="138">
        <v>5.2670321064996131</v>
      </c>
      <c r="G86" s="138">
        <v>5.2205438066465257</v>
      </c>
      <c r="H86" s="138"/>
      <c r="I86" s="138"/>
    </row>
    <row r="87" spans="1:9" x14ac:dyDescent="0.2">
      <c r="A87" s="22" t="s">
        <v>48</v>
      </c>
      <c r="B87" s="138">
        <v>8.5851926977687594</v>
      </c>
      <c r="C87" s="150">
        <v>7.6732891832229591</v>
      </c>
      <c r="D87" s="138">
        <v>9.0350877192982448</v>
      </c>
      <c r="E87" s="138">
        <v>7.2153392330383479</v>
      </c>
      <c r="F87" s="138">
        <v>8.9567099567099593</v>
      </c>
      <c r="G87" s="138">
        <v>8.5412087912087902</v>
      </c>
      <c r="H87" s="138"/>
      <c r="I87" s="138"/>
    </row>
    <row r="88" spans="1:9" x14ac:dyDescent="0.2">
      <c r="A88" s="8"/>
      <c r="B88" s="138"/>
      <c r="D88" s="138"/>
      <c r="E88" s="138"/>
      <c r="F88" s="138"/>
      <c r="G88" s="138"/>
      <c r="H88" s="138"/>
      <c r="I88" s="138"/>
    </row>
    <row r="89" spans="1:9" x14ac:dyDescent="0.2">
      <c r="A89" s="6" t="s">
        <v>38</v>
      </c>
      <c r="B89" s="137">
        <v>4.7489294477236248</v>
      </c>
      <c r="C89" s="137">
        <v>6.3970297163841989</v>
      </c>
      <c r="D89" s="137">
        <v>6.3526722730678564</v>
      </c>
      <c r="E89" s="137">
        <v>6.4405772972127053</v>
      </c>
      <c r="F89" s="137">
        <v>4.3844812025812612</v>
      </c>
      <c r="G89" s="137">
        <v>5.884433766963677</v>
      </c>
      <c r="H89" s="137"/>
      <c r="I89" s="138"/>
    </row>
    <row r="90" spans="1:9" x14ac:dyDescent="0.2">
      <c r="A90" s="16" t="s">
        <v>7</v>
      </c>
      <c r="B90" s="139"/>
      <c r="H90" s="137"/>
      <c r="I90" s="138"/>
    </row>
    <row r="91" spans="1:9" x14ac:dyDescent="0.2">
      <c r="A91" s="74" t="s">
        <v>22</v>
      </c>
      <c r="B91" s="138">
        <v>4.6756139652983704</v>
      </c>
      <c r="C91" s="150">
        <v>6.2046151289987801</v>
      </c>
      <c r="D91" s="138">
        <v>6.2451479585408496</v>
      </c>
      <c r="E91" s="138">
        <v>6.1777173715437108</v>
      </c>
      <c r="F91" s="138">
        <v>4.2831408442887131</v>
      </c>
      <c r="G91" s="138">
        <v>5.5643356471031566</v>
      </c>
      <c r="H91" s="138"/>
      <c r="I91" s="138"/>
    </row>
    <row r="92" spans="1:9" x14ac:dyDescent="0.2">
      <c r="A92" s="74" t="s">
        <v>23</v>
      </c>
      <c r="B92" s="138">
        <v>4.8232895417145185</v>
      </c>
      <c r="C92" s="150">
        <v>6.7739312047037226</v>
      </c>
      <c r="D92" s="138">
        <v>6.4754266308646597</v>
      </c>
      <c r="E92" s="138">
        <v>7.4212999623147464</v>
      </c>
      <c r="F92" s="138">
        <v>4.4811299392443775</v>
      </c>
      <c r="G92" s="138">
        <v>6.1062804857258532</v>
      </c>
      <c r="H92" s="138"/>
      <c r="I92" s="138"/>
    </row>
    <row r="93" spans="1:9" x14ac:dyDescent="0.2">
      <c r="A93" s="8"/>
      <c r="B93" s="138"/>
      <c r="D93" s="138"/>
      <c r="E93" s="138"/>
      <c r="F93" s="138"/>
      <c r="G93" s="138"/>
      <c r="H93" s="138"/>
      <c r="I93" s="138"/>
    </row>
    <row r="94" spans="1:9" x14ac:dyDescent="0.2">
      <c r="A94" s="16" t="s">
        <v>8</v>
      </c>
      <c r="B94" s="137"/>
      <c r="C94" s="137"/>
      <c r="D94" s="137"/>
      <c r="E94" s="137"/>
      <c r="F94" s="137"/>
      <c r="G94" s="137"/>
      <c r="H94" s="137"/>
      <c r="I94" s="138"/>
    </row>
    <row r="95" spans="1:9" x14ac:dyDescent="0.2">
      <c r="A95" s="22" t="s">
        <v>46</v>
      </c>
      <c r="B95" s="138">
        <v>1.3270263429972486</v>
      </c>
      <c r="C95" s="150">
        <v>1.3567794639629716</v>
      </c>
      <c r="D95" s="138">
        <v>1.3567794639629716</v>
      </c>
      <c r="E95" s="138">
        <v>0</v>
      </c>
      <c r="F95" s="138">
        <v>1.3009326023866832</v>
      </c>
      <c r="G95" s="138">
        <v>2.2859811654785265</v>
      </c>
      <c r="H95" s="138"/>
      <c r="I95" s="138"/>
    </row>
    <row r="96" spans="1:9" x14ac:dyDescent="0.2">
      <c r="A96" s="22" t="s">
        <v>47</v>
      </c>
      <c r="B96" s="138">
        <v>5.3008923052695218</v>
      </c>
      <c r="C96" s="150">
        <v>5.6509915963891073</v>
      </c>
      <c r="D96" s="138">
        <v>5.9373694859138366</v>
      </c>
      <c r="E96" s="138">
        <v>5.2609292722680614</v>
      </c>
      <c r="F96" s="138">
        <v>5.2389357551712639</v>
      </c>
      <c r="G96" s="138">
        <v>5.377073048016821</v>
      </c>
      <c r="H96" s="138"/>
      <c r="I96" s="138"/>
    </row>
    <row r="97" spans="1:9" x14ac:dyDescent="0.2">
      <c r="A97" s="22" t="s">
        <v>48</v>
      </c>
      <c r="B97" s="138">
        <v>8.2788640332702492</v>
      </c>
      <c r="C97" s="150">
        <v>7.6808729805400819</v>
      </c>
      <c r="D97" s="138">
        <v>8.7700740335280543</v>
      </c>
      <c r="E97" s="138">
        <v>7.0638305455636168</v>
      </c>
      <c r="F97" s="138">
        <v>8.8089505217782573</v>
      </c>
      <c r="G97" s="138">
        <v>7.0870539270669166</v>
      </c>
      <c r="H97" s="138"/>
      <c r="I97" s="138"/>
    </row>
    <row r="98" spans="1:9" x14ac:dyDescent="0.2">
      <c r="A98" s="99"/>
      <c r="B98" s="142"/>
      <c r="C98" s="142"/>
      <c r="D98" s="142"/>
      <c r="E98" s="142"/>
      <c r="F98" s="142"/>
      <c r="G98" s="142"/>
      <c r="H98" s="138"/>
      <c r="I98" s="138"/>
    </row>
    <row r="99" spans="1:9" x14ac:dyDescent="0.2">
      <c r="A99" s="59" t="str">
        <f>A38</f>
        <v>Fuente: Instituto Nacional de Estadística (INE). LV Encuesta Permanente de Hogares de Propósitos Múltiples, LXI 2018.</v>
      </c>
      <c r="B99" s="75"/>
      <c r="C99" s="75"/>
      <c r="D99" s="75"/>
      <c r="E99" s="75"/>
      <c r="F99" s="75"/>
      <c r="G99" s="75"/>
      <c r="H99" s="1"/>
      <c r="I99" s="1"/>
    </row>
    <row r="100" spans="1:9" x14ac:dyDescent="0.2">
      <c r="A100" s="6"/>
      <c r="B100" s="75"/>
      <c r="C100" s="75"/>
      <c r="D100" s="76"/>
      <c r="E100" s="75"/>
      <c r="F100" s="75"/>
      <c r="G100" s="75"/>
      <c r="H100" s="1"/>
      <c r="I100" s="1"/>
    </row>
    <row r="101" spans="1:9" x14ac:dyDescent="0.2">
      <c r="A101" s="6"/>
      <c r="B101" s="75"/>
      <c r="C101" s="75"/>
      <c r="D101" s="75"/>
      <c r="E101" s="75"/>
      <c r="F101" s="75"/>
      <c r="G101" s="75"/>
      <c r="H101" s="1"/>
      <c r="I101" s="1"/>
    </row>
    <row r="102" spans="1:9" x14ac:dyDescent="0.2">
      <c r="A102" s="6"/>
      <c r="B102" s="75"/>
      <c r="C102" s="75"/>
      <c r="D102" s="75"/>
      <c r="E102" s="75"/>
      <c r="F102" s="75"/>
      <c r="G102" s="75"/>
      <c r="H102" s="1"/>
      <c r="I102" s="1"/>
    </row>
    <row r="103" spans="1:9" x14ac:dyDescent="0.2">
      <c r="A103" s="6"/>
      <c r="B103" s="75"/>
      <c r="C103" s="75"/>
      <c r="D103" s="75"/>
      <c r="E103" s="75"/>
      <c r="F103" s="75"/>
      <c r="G103" s="75"/>
      <c r="H103" s="1"/>
      <c r="I103" s="1"/>
    </row>
    <row r="104" spans="1:9" x14ac:dyDescent="0.2">
      <c r="A104" s="6"/>
      <c r="B104" s="75"/>
      <c r="C104" s="75"/>
      <c r="D104" s="75"/>
      <c r="E104" s="75"/>
      <c r="F104" s="75"/>
      <c r="G104" s="75"/>
      <c r="H104" s="1"/>
      <c r="I104" s="1"/>
    </row>
    <row r="105" spans="1:9" x14ac:dyDescent="0.2">
      <c r="A105" s="6"/>
      <c r="B105" s="75"/>
      <c r="C105" s="75"/>
      <c r="D105" s="75"/>
      <c r="E105" s="75"/>
      <c r="F105" s="75"/>
      <c r="G105" s="75"/>
      <c r="H105" s="1"/>
      <c r="I105" s="1"/>
    </row>
    <row r="106" spans="1:9" x14ac:dyDescent="0.2">
      <c r="A106" s="6"/>
      <c r="B106" s="75"/>
      <c r="C106" s="75"/>
      <c r="D106" s="75"/>
      <c r="E106" s="75"/>
      <c r="F106" s="75"/>
      <c r="G106" s="75"/>
      <c r="H106" s="1"/>
      <c r="I106" s="1"/>
    </row>
    <row r="107" spans="1:9" x14ac:dyDescent="0.2">
      <c r="A107" s="6"/>
      <c r="B107" s="75"/>
      <c r="C107" s="75"/>
      <c r="D107" s="75"/>
      <c r="E107" s="75"/>
      <c r="F107" s="75"/>
      <c r="G107" s="75"/>
      <c r="H107" s="1"/>
      <c r="I107" s="1"/>
    </row>
    <row r="108" spans="1:9" x14ac:dyDescent="0.2">
      <c r="A108" s="6"/>
      <c r="B108" s="75"/>
      <c r="C108" s="75"/>
      <c r="D108" s="75"/>
      <c r="E108" s="75"/>
      <c r="F108" s="75"/>
      <c r="G108" s="75"/>
      <c r="H108" s="1"/>
      <c r="I108" s="1"/>
    </row>
    <row r="109" spans="1:9" x14ac:dyDescent="0.2">
      <c r="A109" s="74"/>
      <c r="B109" s="75"/>
      <c r="C109" s="75"/>
      <c r="D109" s="75"/>
      <c r="E109" s="75"/>
      <c r="F109" s="75"/>
      <c r="G109" s="75"/>
      <c r="H109" s="1"/>
      <c r="I109" s="1"/>
    </row>
    <row r="110" spans="1:9" x14ac:dyDescent="0.2">
      <c r="A110" s="74"/>
      <c r="B110" s="75"/>
      <c r="C110" s="75"/>
      <c r="D110" s="75"/>
      <c r="E110" s="75"/>
      <c r="F110" s="75"/>
      <c r="G110" s="75"/>
      <c r="H110" s="1"/>
      <c r="I110" s="1"/>
    </row>
    <row r="111" spans="1:9" x14ac:dyDescent="0.2">
      <c r="A111" s="77"/>
      <c r="B111" s="27"/>
      <c r="C111" s="27"/>
      <c r="D111" s="27"/>
      <c r="E111" s="27"/>
      <c r="F111" s="27"/>
      <c r="G111" s="27"/>
      <c r="H111" s="1"/>
      <c r="I111" s="1"/>
    </row>
    <row r="112" spans="1:9" x14ac:dyDescent="0.2">
      <c r="A112" s="6"/>
      <c r="B112" s="27"/>
      <c r="C112" s="27"/>
      <c r="D112" s="27"/>
      <c r="E112" s="27"/>
      <c r="F112" s="27"/>
      <c r="G112" s="27"/>
      <c r="H112" s="1"/>
      <c r="I112" s="1"/>
    </row>
    <row r="113" spans="1:4" x14ac:dyDescent="0.2">
      <c r="A113" s="8"/>
      <c r="B113" s="27"/>
      <c r="C113" s="27"/>
    </row>
    <row r="120" spans="1:4" x14ac:dyDescent="0.2">
      <c r="C120" s="78"/>
      <c r="D120" s="78"/>
    </row>
  </sheetData>
  <mergeCells count="16">
    <mergeCell ref="A2:H2"/>
    <mergeCell ref="B4:H4"/>
    <mergeCell ref="H5:H6"/>
    <mergeCell ref="A65:A67"/>
    <mergeCell ref="G5:G6"/>
    <mergeCell ref="A63:H63"/>
    <mergeCell ref="B65:H65"/>
    <mergeCell ref="H66:H67"/>
    <mergeCell ref="B66:B67"/>
    <mergeCell ref="C66:E66"/>
    <mergeCell ref="F66:F67"/>
    <mergeCell ref="G66:G67"/>
    <mergeCell ref="A4:A6"/>
    <mergeCell ref="C5:E5"/>
    <mergeCell ref="B5:B6"/>
    <mergeCell ref="F5:F6"/>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2:E102"/>
  <sheetViews>
    <sheetView workbookViewId="0">
      <selection activeCell="C17" sqref="C17"/>
    </sheetView>
  </sheetViews>
  <sheetFormatPr baseColWidth="10" defaultRowHeight="11.25" x14ac:dyDescent="0.2"/>
  <cols>
    <col min="1" max="1" width="29.1640625" customWidth="1"/>
    <col min="2" max="2" width="15.83203125" hidden="1" customWidth="1"/>
    <col min="3" max="3" width="13.33203125" customWidth="1"/>
    <col min="4" max="5" width="14.5" customWidth="1"/>
  </cols>
  <sheetData>
    <row r="2" spans="1:5" ht="21.75" customHeight="1" x14ac:dyDescent="0.2">
      <c r="A2" s="162" t="s">
        <v>96</v>
      </c>
      <c r="B2" s="162"/>
      <c r="C2" s="162"/>
      <c r="D2" s="162"/>
      <c r="E2" s="162"/>
    </row>
    <row r="3" spans="1:5" x14ac:dyDescent="0.2">
      <c r="A3" s="1"/>
      <c r="B3" s="1"/>
      <c r="C3" s="8"/>
      <c r="D3" s="8"/>
      <c r="E3" s="8"/>
    </row>
    <row r="4" spans="1:5" ht="11.25" customHeight="1" x14ac:dyDescent="0.2">
      <c r="A4" s="171" t="s">
        <v>11</v>
      </c>
      <c r="B4" s="171" t="s">
        <v>0</v>
      </c>
      <c r="C4" s="172" t="s">
        <v>15</v>
      </c>
      <c r="D4" s="172"/>
      <c r="E4" s="172"/>
    </row>
    <row r="5" spans="1:5" ht="22.5" x14ac:dyDescent="0.2">
      <c r="A5" s="172"/>
      <c r="B5" s="173"/>
      <c r="C5" s="43" t="s">
        <v>0</v>
      </c>
      <c r="D5" s="43" t="s">
        <v>4</v>
      </c>
      <c r="E5" s="43" t="s">
        <v>5</v>
      </c>
    </row>
    <row r="6" spans="1:5" x14ac:dyDescent="0.2">
      <c r="A6" s="15"/>
      <c r="B6" s="15"/>
      <c r="C6" s="21"/>
      <c r="D6" s="20"/>
      <c r="E6" s="20"/>
    </row>
    <row r="7" spans="1:5" x14ac:dyDescent="0.2">
      <c r="A7" s="10" t="s">
        <v>33</v>
      </c>
      <c r="B7" s="79"/>
      <c r="C7" s="140">
        <v>2032.6633388445703</v>
      </c>
      <c r="D7" s="140">
        <v>1484.3390344791492</v>
      </c>
      <c r="E7" s="140">
        <v>2240.1343384608572</v>
      </c>
    </row>
    <row r="8" spans="1:5" x14ac:dyDescent="0.2">
      <c r="A8" s="17" t="s">
        <v>7</v>
      </c>
      <c r="B8" s="46">
        <v>2032.6633388445703</v>
      </c>
    </row>
    <row r="9" spans="1:5" x14ac:dyDescent="0.2">
      <c r="A9" s="24" t="s">
        <v>22</v>
      </c>
      <c r="B9" s="80">
        <v>2224.3105575122067</v>
      </c>
      <c r="C9" s="151">
        <v>2224.3105575122067</v>
      </c>
      <c r="D9" s="83">
        <v>1416.1782785695</v>
      </c>
      <c r="E9" s="83">
        <v>2455.3764504229443</v>
      </c>
    </row>
    <row r="10" spans="1:5" x14ac:dyDescent="0.2">
      <c r="A10" s="24" t="s">
        <v>23</v>
      </c>
      <c r="B10" s="81">
        <v>1470.9878283761357</v>
      </c>
      <c r="C10" s="151">
        <v>1470.9878283761357</v>
      </c>
      <c r="D10" s="81">
        <v>1588.2722327276206</v>
      </c>
      <c r="E10" s="81">
        <v>1383.4563805250486</v>
      </c>
    </row>
    <row r="11" spans="1:5" x14ac:dyDescent="0.2">
      <c r="A11" s="9"/>
      <c r="B11" s="2"/>
      <c r="D11" s="2"/>
      <c r="E11" s="2"/>
    </row>
    <row r="12" spans="1:5" x14ac:dyDescent="0.2">
      <c r="A12" s="17" t="s">
        <v>8</v>
      </c>
      <c r="B12" s="46">
        <v>2032.6633388445703</v>
      </c>
      <c r="C12" s="140"/>
      <c r="D12" s="140"/>
      <c r="E12" s="140"/>
    </row>
    <row r="13" spans="1:5" x14ac:dyDescent="0.2">
      <c r="A13" s="22" t="s">
        <v>46</v>
      </c>
      <c r="B13" s="81">
        <v>508.54955223427442</v>
      </c>
      <c r="C13" s="151">
        <v>508.54955223427442</v>
      </c>
      <c r="D13" s="81">
        <v>151.21087053172485</v>
      </c>
      <c r="E13" s="81">
        <v>4800</v>
      </c>
    </row>
    <row r="14" spans="1:5" x14ac:dyDescent="0.2">
      <c r="A14" s="22" t="s">
        <v>47</v>
      </c>
      <c r="B14" s="82">
        <v>1345.8406804665301</v>
      </c>
      <c r="C14" s="151">
        <v>1345.8406804665301</v>
      </c>
      <c r="D14" s="82">
        <v>1047.2959115206415</v>
      </c>
      <c r="E14" s="82">
        <v>1533.5433497368388</v>
      </c>
    </row>
    <row r="15" spans="1:5" x14ac:dyDescent="0.2">
      <c r="A15" s="22" t="s">
        <v>48</v>
      </c>
      <c r="B15" s="83">
        <v>2391.856250947736</v>
      </c>
      <c r="C15" s="151">
        <v>2391.856250947736</v>
      </c>
      <c r="D15" s="83">
        <v>2086.3353723906184</v>
      </c>
      <c r="E15" s="83">
        <v>2468.6523430407588</v>
      </c>
    </row>
    <row r="16" spans="1:5" x14ac:dyDescent="0.2">
      <c r="A16" s="11"/>
      <c r="B16" s="2"/>
      <c r="D16" s="141"/>
      <c r="E16" s="141"/>
    </row>
    <row r="17" spans="1:5" x14ac:dyDescent="0.2">
      <c r="A17" s="10" t="s">
        <v>34</v>
      </c>
      <c r="B17" s="79"/>
      <c r="C17" s="140">
        <v>2593.6590201939407</v>
      </c>
      <c r="D17" s="140">
        <v>1878.437324055702</v>
      </c>
      <c r="E17" s="140">
        <v>2968.8236052573279</v>
      </c>
    </row>
    <row r="18" spans="1:5" x14ac:dyDescent="0.2">
      <c r="A18" s="17" t="s">
        <v>7</v>
      </c>
      <c r="B18" s="46">
        <v>2593.6590201939407</v>
      </c>
    </row>
    <row r="19" spans="1:5" x14ac:dyDescent="0.2">
      <c r="A19" s="24" t="s">
        <v>22</v>
      </c>
      <c r="B19" s="81">
        <v>2895.3505517146168</v>
      </c>
      <c r="C19" s="151">
        <v>2895.3505517146168</v>
      </c>
      <c r="D19" s="83">
        <v>1913.3435937813792</v>
      </c>
      <c r="E19" s="83">
        <v>3250.250507859384</v>
      </c>
    </row>
    <row r="20" spans="1:5" x14ac:dyDescent="0.2">
      <c r="A20" s="24" t="s">
        <v>23</v>
      </c>
      <c r="B20" s="81">
        <v>1859.9947973269489</v>
      </c>
      <c r="C20" s="151">
        <v>1859.9947973269489</v>
      </c>
      <c r="D20" s="83">
        <v>1836.3341053176141</v>
      </c>
      <c r="E20" s="83">
        <v>1887.2406980229052</v>
      </c>
    </row>
    <row r="21" spans="1:5" x14ac:dyDescent="0.2">
      <c r="A21" s="9"/>
      <c r="B21" s="2"/>
      <c r="D21" s="141"/>
      <c r="E21" s="141"/>
    </row>
    <row r="22" spans="1:5" x14ac:dyDescent="0.2">
      <c r="A22" s="17" t="s">
        <v>8</v>
      </c>
      <c r="B22" s="46">
        <v>2593.6590201939407</v>
      </c>
      <c r="C22" s="140"/>
      <c r="D22" s="140"/>
      <c r="E22" s="140"/>
    </row>
    <row r="23" spans="1:5" x14ac:dyDescent="0.2">
      <c r="A23" s="22" t="s">
        <v>46</v>
      </c>
      <c r="B23" s="81">
        <v>167.83782766735172</v>
      </c>
      <c r="C23" s="151">
        <v>167.83782766735172</v>
      </c>
      <c r="D23" s="83">
        <v>167.83782766735172</v>
      </c>
      <c r="E23" s="83">
        <v>0</v>
      </c>
    </row>
    <row r="24" spans="1:5" x14ac:dyDescent="0.2">
      <c r="A24" s="22" t="s">
        <v>47</v>
      </c>
      <c r="B24" s="81">
        <v>1903.3008118189682</v>
      </c>
      <c r="C24" s="151">
        <v>1903.3008118189682</v>
      </c>
      <c r="D24" s="83">
        <v>1521.9066079049826</v>
      </c>
      <c r="E24" s="83">
        <v>2231.9457071180559</v>
      </c>
    </row>
    <row r="25" spans="1:5" x14ac:dyDescent="0.2">
      <c r="A25" s="22" t="s">
        <v>48</v>
      </c>
      <c r="B25" s="84">
        <v>3011.9037594110232</v>
      </c>
      <c r="C25" s="151">
        <v>3011.9037594110232</v>
      </c>
      <c r="D25" s="84">
        <v>2527.9809337664146</v>
      </c>
      <c r="E25" s="84">
        <v>3180.0425794175876</v>
      </c>
    </row>
    <row r="26" spans="1:5" x14ac:dyDescent="0.2">
      <c r="A26" s="11"/>
      <c r="B26" s="2"/>
      <c r="D26" s="141"/>
      <c r="E26" s="141"/>
    </row>
    <row r="27" spans="1:5" x14ac:dyDescent="0.2">
      <c r="A27" s="10" t="s">
        <v>35</v>
      </c>
      <c r="B27" s="79"/>
      <c r="C27" s="140">
        <v>1614.7152271938944</v>
      </c>
      <c r="D27" s="140">
        <v>1030.6915887850469</v>
      </c>
      <c r="E27" s="140">
        <v>1782.0258813029891</v>
      </c>
    </row>
    <row r="28" spans="1:5" x14ac:dyDescent="0.2">
      <c r="A28" s="17" t="s">
        <v>7</v>
      </c>
      <c r="B28" s="46">
        <v>1614.7152271938944</v>
      </c>
    </row>
    <row r="29" spans="1:5" x14ac:dyDescent="0.2">
      <c r="A29" s="24" t="s">
        <v>22</v>
      </c>
      <c r="B29" s="81">
        <v>1766.1121579183496</v>
      </c>
      <c r="C29" s="151">
        <v>1766.1121579183496</v>
      </c>
      <c r="D29" s="83">
        <v>949.03255813953501</v>
      </c>
      <c r="E29" s="83">
        <v>1961.4118954974986</v>
      </c>
    </row>
    <row r="30" spans="1:5" x14ac:dyDescent="0.2">
      <c r="A30" s="24" t="s">
        <v>23</v>
      </c>
      <c r="B30" s="81">
        <v>1098.715596330275</v>
      </c>
      <c r="C30" s="151">
        <v>1098.715596330275</v>
      </c>
      <c r="D30" s="83">
        <v>1196.3207547169809</v>
      </c>
      <c r="E30" s="83">
        <v>1051.9004524886875</v>
      </c>
    </row>
    <row r="31" spans="1:5" x14ac:dyDescent="0.2">
      <c r="A31" s="9"/>
      <c r="B31" s="2"/>
      <c r="D31" s="141"/>
      <c r="E31" s="141"/>
    </row>
    <row r="32" spans="1:5" x14ac:dyDescent="0.2">
      <c r="A32" s="17" t="s">
        <v>8</v>
      </c>
      <c r="B32" s="46">
        <v>1614.7152271938944</v>
      </c>
      <c r="C32" s="140"/>
      <c r="D32" s="140"/>
      <c r="E32" s="140"/>
    </row>
    <row r="33" spans="1:5" x14ac:dyDescent="0.2">
      <c r="A33" s="22" t="s">
        <v>46</v>
      </c>
      <c r="B33" s="81">
        <v>1223.1904761904761</v>
      </c>
      <c r="C33" s="151">
        <v>1223.1904761904761</v>
      </c>
      <c r="D33" s="83">
        <v>105.43750000000001</v>
      </c>
      <c r="E33" s="83">
        <v>4800</v>
      </c>
    </row>
    <row r="34" spans="1:5" x14ac:dyDescent="0.2">
      <c r="A34" s="22" t="s">
        <v>47</v>
      </c>
      <c r="B34" s="81">
        <v>987.49174917491723</v>
      </c>
      <c r="C34" s="151">
        <v>987.49174917491723</v>
      </c>
      <c r="D34" s="83">
        <v>627.81045751634008</v>
      </c>
      <c r="E34" s="83">
        <v>1170.0165837479271</v>
      </c>
    </row>
    <row r="35" spans="1:5" x14ac:dyDescent="0.2">
      <c r="A35" s="22" t="s">
        <v>48</v>
      </c>
      <c r="B35" s="81">
        <v>1918.3333333333339</v>
      </c>
      <c r="C35" s="151">
        <v>1918.3333333333339</v>
      </c>
      <c r="D35" s="81">
        <v>1533.6184210526314</v>
      </c>
      <c r="E35" s="81">
        <v>1990.1719901719903</v>
      </c>
    </row>
    <row r="36" spans="1:5" x14ac:dyDescent="0.2">
      <c r="A36" s="100"/>
      <c r="B36" s="101"/>
      <c r="C36" s="102"/>
      <c r="D36" s="101"/>
      <c r="E36" s="101"/>
    </row>
    <row r="37" spans="1:5" x14ac:dyDescent="0.2">
      <c r="A37" s="59" t="str">
        <f>'C01'!A39</f>
        <v>Fuente: Instituto Nacional de Estadística (INE). LV Encuesta Permanente de Hogares de Propósitos Múltiples, LXI 2018.</v>
      </c>
      <c r="B37" s="59"/>
    </row>
    <row r="38" spans="1:5" x14ac:dyDescent="0.2">
      <c r="A38" s="59"/>
      <c r="B38" s="59"/>
    </row>
    <row r="39" spans="1:5" x14ac:dyDescent="0.2">
      <c r="A39" s="59"/>
      <c r="B39" s="59"/>
    </row>
    <row r="40" spans="1:5" x14ac:dyDescent="0.2">
      <c r="A40" s="59"/>
      <c r="B40" s="59"/>
    </row>
    <row r="41" spans="1:5" x14ac:dyDescent="0.2">
      <c r="A41" s="59"/>
      <c r="B41" s="59"/>
    </row>
    <row r="42" spans="1:5" x14ac:dyDescent="0.2">
      <c r="A42" s="59"/>
      <c r="B42" s="59"/>
    </row>
    <row r="43" spans="1:5" x14ac:dyDescent="0.2">
      <c r="A43" s="59"/>
      <c r="B43" s="59"/>
    </row>
    <row r="44" spans="1:5" x14ac:dyDescent="0.2">
      <c r="A44" s="59"/>
      <c r="B44" s="59"/>
    </row>
    <row r="45" spans="1:5" x14ac:dyDescent="0.2">
      <c r="A45" s="59"/>
      <c r="B45" s="59"/>
    </row>
    <row r="46" spans="1:5" x14ac:dyDescent="0.2">
      <c r="A46" s="59"/>
      <c r="B46" s="59"/>
    </row>
    <row r="47" spans="1:5" x14ac:dyDescent="0.2">
      <c r="A47" s="59"/>
      <c r="B47" s="59"/>
    </row>
    <row r="48" spans="1:5" x14ac:dyDescent="0.2">
      <c r="A48" s="59"/>
      <c r="B48" s="59"/>
    </row>
    <row r="49" spans="1:2" x14ac:dyDescent="0.2">
      <c r="A49" s="59"/>
      <c r="B49" s="59"/>
    </row>
    <row r="50" spans="1:2" x14ac:dyDescent="0.2">
      <c r="A50" s="59"/>
      <c r="B50" s="59"/>
    </row>
    <row r="51" spans="1:2" x14ac:dyDescent="0.2">
      <c r="A51" s="59"/>
      <c r="B51" s="59"/>
    </row>
    <row r="52" spans="1:2" x14ac:dyDescent="0.2">
      <c r="A52" s="59"/>
      <c r="B52" s="59"/>
    </row>
    <row r="53" spans="1:2" x14ac:dyDescent="0.2">
      <c r="A53" s="59"/>
      <c r="B53" s="59"/>
    </row>
    <row r="54" spans="1:2" x14ac:dyDescent="0.2">
      <c r="A54" s="59"/>
      <c r="B54" s="59"/>
    </row>
    <row r="55" spans="1:2" x14ac:dyDescent="0.2">
      <c r="A55" s="59"/>
      <c r="B55" s="59"/>
    </row>
    <row r="56" spans="1:2" x14ac:dyDescent="0.2">
      <c r="A56" s="59"/>
      <c r="B56" s="59"/>
    </row>
    <row r="57" spans="1:2" x14ac:dyDescent="0.2">
      <c r="A57" s="59"/>
      <c r="B57" s="59"/>
    </row>
    <row r="58" spans="1:2" x14ac:dyDescent="0.2">
      <c r="A58" s="59"/>
      <c r="B58" s="59"/>
    </row>
    <row r="59" spans="1:2" x14ac:dyDescent="0.2">
      <c r="A59" s="59"/>
      <c r="B59" s="59"/>
    </row>
    <row r="60" spans="1:2" x14ac:dyDescent="0.2">
      <c r="A60" s="59"/>
      <c r="B60" s="59"/>
    </row>
    <row r="61" spans="1:2" x14ac:dyDescent="0.2">
      <c r="A61" s="59"/>
      <c r="B61" s="59"/>
    </row>
    <row r="62" spans="1:2" x14ac:dyDescent="0.2">
      <c r="A62" s="59"/>
      <c r="B62" s="59"/>
    </row>
    <row r="63" spans="1:2" x14ac:dyDescent="0.2">
      <c r="A63" s="59"/>
      <c r="B63" s="59"/>
    </row>
    <row r="64" spans="1:2" x14ac:dyDescent="0.2">
      <c r="A64" s="61"/>
      <c r="B64" s="61"/>
    </row>
    <row r="65" spans="1:5" ht="22.5" customHeight="1" x14ac:dyDescent="0.2">
      <c r="A65" s="162" t="s">
        <v>96</v>
      </c>
      <c r="B65" s="162"/>
      <c r="C65" s="162"/>
      <c r="D65" s="162"/>
      <c r="E65" s="162"/>
    </row>
    <row r="66" spans="1:5" x14ac:dyDescent="0.2">
      <c r="A66" s="8" t="s">
        <v>97</v>
      </c>
      <c r="B66" s="8"/>
      <c r="C66" s="8"/>
      <c r="D66" s="8"/>
      <c r="E66" s="8"/>
    </row>
    <row r="67" spans="1:5" ht="11.25" customHeight="1" x14ac:dyDescent="0.2">
      <c r="A67" s="171" t="s">
        <v>11</v>
      </c>
      <c r="B67" s="171" t="s">
        <v>0</v>
      </c>
      <c r="C67" s="172" t="s">
        <v>15</v>
      </c>
      <c r="D67" s="172"/>
      <c r="E67" s="172"/>
    </row>
    <row r="68" spans="1:5" ht="22.5" x14ac:dyDescent="0.2">
      <c r="A68" s="172"/>
      <c r="B68" s="173"/>
      <c r="C68" s="43" t="s">
        <v>0</v>
      </c>
      <c r="D68" s="43" t="s">
        <v>4</v>
      </c>
      <c r="E68" s="43" t="s">
        <v>5</v>
      </c>
    </row>
    <row r="69" spans="1:5" x14ac:dyDescent="0.2">
      <c r="A69" s="15"/>
      <c r="B69" s="15"/>
      <c r="C69" s="21"/>
      <c r="D69" s="20"/>
      <c r="E69" s="20"/>
    </row>
    <row r="70" spans="1:5" x14ac:dyDescent="0.2">
      <c r="A70" s="10" t="s">
        <v>36</v>
      </c>
      <c r="B70" s="79"/>
      <c r="C70" s="140">
        <v>2794.248046875</v>
      </c>
      <c r="D70" s="140">
        <v>2045.2685950413227</v>
      </c>
      <c r="E70" s="140">
        <v>3465.5555555555552</v>
      </c>
    </row>
    <row r="71" spans="1:5" x14ac:dyDescent="0.2">
      <c r="A71" s="14" t="s">
        <v>7</v>
      </c>
      <c r="B71" s="46">
        <v>2794.248046875</v>
      </c>
    </row>
    <row r="72" spans="1:5" x14ac:dyDescent="0.2">
      <c r="A72" s="24" t="s">
        <v>22</v>
      </c>
      <c r="B72" s="85">
        <v>3045.281899109792</v>
      </c>
      <c r="C72" s="151">
        <v>3045.281899109792</v>
      </c>
      <c r="D72" s="85">
        <v>1948.1528662420383</v>
      </c>
      <c r="E72" s="85">
        <v>4002.2222222222222</v>
      </c>
    </row>
    <row r="73" spans="1:5" x14ac:dyDescent="0.2">
      <c r="A73" s="24" t="s">
        <v>23</v>
      </c>
      <c r="B73" s="81">
        <v>2310.8285714285712</v>
      </c>
      <c r="C73" s="151">
        <v>2310.8285714285712</v>
      </c>
      <c r="D73" s="81">
        <v>2224.6470588235297</v>
      </c>
      <c r="E73" s="81">
        <v>2392.2222222222222</v>
      </c>
    </row>
    <row r="74" spans="1:5" x14ac:dyDescent="0.2">
      <c r="A74" s="15"/>
      <c r="B74" s="2"/>
      <c r="D74" s="2"/>
      <c r="E74" s="2"/>
    </row>
    <row r="75" spans="1:5" x14ac:dyDescent="0.2">
      <c r="A75" s="14" t="s">
        <v>8</v>
      </c>
      <c r="B75" s="46">
        <v>2794.248046875</v>
      </c>
      <c r="C75" s="140"/>
      <c r="D75" s="140"/>
      <c r="E75" s="140"/>
    </row>
    <row r="76" spans="1:5" x14ac:dyDescent="0.2">
      <c r="A76" s="22" t="s">
        <v>46</v>
      </c>
      <c r="B76" s="81">
        <v>80</v>
      </c>
      <c r="C76" s="151">
        <v>80</v>
      </c>
      <c r="D76" s="81">
        <v>80</v>
      </c>
      <c r="E76" s="81">
        <v>0</v>
      </c>
    </row>
    <row r="77" spans="1:5" x14ac:dyDescent="0.2">
      <c r="A77" s="22" t="s">
        <v>47</v>
      </c>
      <c r="B77" s="9">
        <v>851</v>
      </c>
      <c r="C77" s="151">
        <v>851</v>
      </c>
      <c r="D77" s="9">
        <v>421.2</v>
      </c>
      <c r="E77" s="9">
        <v>3000</v>
      </c>
    </row>
    <row r="78" spans="1:5" x14ac:dyDescent="0.2">
      <c r="A78" s="22" t="s">
        <v>48</v>
      </c>
      <c r="B78" s="80">
        <v>3119.445701357467</v>
      </c>
      <c r="C78" s="151">
        <v>3119.445701357467</v>
      </c>
      <c r="D78" s="83">
        <v>2599.4230769230771</v>
      </c>
      <c r="E78" s="83">
        <v>3483.4615384615381</v>
      </c>
    </row>
    <row r="79" spans="1:5" x14ac:dyDescent="0.2">
      <c r="A79" s="11"/>
      <c r="B79" s="2"/>
      <c r="D79" s="141"/>
      <c r="E79" s="141"/>
    </row>
    <row r="80" spans="1:5" x14ac:dyDescent="0.2">
      <c r="A80" s="10" t="s">
        <v>37</v>
      </c>
      <c r="B80" s="79"/>
      <c r="C80" s="140">
        <v>3786.7170626349894</v>
      </c>
      <c r="D80" s="140">
        <v>2571.4285714285716</v>
      </c>
      <c r="E80" s="140">
        <v>4143.1564245810059</v>
      </c>
    </row>
    <row r="81" spans="1:5" x14ac:dyDescent="0.2">
      <c r="A81" s="14" t="s">
        <v>7</v>
      </c>
      <c r="B81" s="46">
        <v>3786.7170626349894</v>
      </c>
    </row>
    <row r="82" spans="1:5" x14ac:dyDescent="0.2">
      <c r="A82" s="24" t="s">
        <v>22</v>
      </c>
      <c r="B82" s="81">
        <v>3688.1924198250731</v>
      </c>
      <c r="C82" s="151">
        <v>3688.1924198250731</v>
      </c>
      <c r="D82" s="83">
        <v>953.84615384615381</v>
      </c>
      <c r="E82" s="83">
        <v>4327.5179856115101</v>
      </c>
    </row>
    <row r="83" spans="1:5" x14ac:dyDescent="0.2">
      <c r="A83" s="24" t="s">
        <v>23</v>
      </c>
      <c r="B83" s="81">
        <v>4068.3333333333339</v>
      </c>
      <c r="C83" s="151">
        <v>4068.3333333333339</v>
      </c>
      <c r="D83" s="83">
        <v>5200</v>
      </c>
      <c r="E83" s="83">
        <v>3502.5</v>
      </c>
    </row>
    <row r="84" spans="1:5" x14ac:dyDescent="0.2">
      <c r="A84" s="15"/>
      <c r="B84" s="2"/>
      <c r="D84" s="141"/>
      <c r="E84" s="141"/>
    </row>
    <row r="85" spans="1:5" x14ac:dyDescent="0.2">
      <c r="A85" s="14" t="s">
        <v>8</v>
      </c>
      <c r="B85" s="46">
        <v>3786.7170626349894</v>
      </c>
      <c r="C85" s="140"/>
      <c r="D85" s="140"/>
      <c r="E85" s="140"/>
    </row>
    <row r="86" spans="1:5" x14ac:dyDescent="0.2">
      <c r="A86" s="22" t="s">
        <v>46</v>
      </c>
      <c r="B86" s="11">
        <v>400</v>
      </c>
      <c r="C86" s="151">
        <v>400</v>
      </c>
      <c r="D86" s="86">
        <v>400</v>
      </c>
      <c r="E86" s="86">
        <v>0</v>
      </c>
    </row>
    <row r="87" spans="1:5" x14ac:dyDescent="0.2">
      <c r="A87" s="22" t="s">
        <v>47</v>
      </c>
      <c r="B87" s="81">
        <v>2787.2340425531911</v>
      </c>
      <c r="C87" s="151">
        <v>2787.2340425531911</v>
      </c>
      <c r="D87" s="83">
        <v>2228.5714285714289</v>
      </c>
      <c r="E87" s="83">
        <v>3118.6440677966102</v>
      </c>
    </row>
    <row r="88" spans="1:5" x14ac:dyDescent="0.2">
      <c r="A88" s="22" t="s">
        <v>48</v>
      </c>
      <c r="B88" s="86">
        <v>4363.5693215339224</v>
      </c>
      <c r="C88" s="151">
        <v>4363.5693215339224</v>
      </c>
      <c r="D88" s="86">
        <v>4500</v>
      </c>
      <c r="E88" s="86">
        <v>4345.3177257525076</v>
      </c>
    </row>
    <row r="89" spans="1:5" x14ac:dyDescent="0.2">
      <c r="A89" s="87"/>
      <c r="B89" s="2"/>
      <c r="D89" s="141"/>
      <c r="E89" s="141"/>
    </row>
    <row r="90" spans="1:5" x14ac:dyDescent="0.2">
      <c r="A90" s="10" t="s">
        <v>38</v>
      </c>
      <c r="B90" s="79"/>
      <c r="C90" s="140">
        <v>2369.5962212088016</v>
      </c>
      <c r="D90" s="140">
        <v>1760.5509983339318</v>
      </c>
      <c r="E90" s="140">
        <v>2679.3835704127714</v>
      </c>
    </row>
    <row r="91" spans="1:5" x14ac:dyDescent="0.2">
      <c r="A91" s="14" t="s">
        <v>7</v>
      </c>
      <c r="B91" s="46">
        <v>2369.5962212088016</v>
      </c>
    </row>
    <row r="92" spans="1:5" x14ac:dyDescent="0.2">
      <c r="A92" s="24" t="s">
        <v>22</v>
      </c>
      <c r="B92" s="81">
        <v>2740.7572441530988</v>
      </c>
      <c r="C92" s="151">
        <v>2740.7572441530988</v>
      </c>
      <c r="D92" s="83">
        <v>2022.3825266442227</v>
      </c>
      <c r="E92" s="83">
        <v>2969.6207887661826</v>
      </c>
    </row>
    <row r="93" spans="1:5" x14ac:dyDescent="0.2">
      <c r="A93" s="24" t="s">
        <v>23</v>
      </c>
      <c r="B93" s="81">
        <v>1445.4637505135563</v>
      </c>
      <c r="C93" s="151">
        <v>1445.4637505135563</v>
      </c>
      <c r="D93" s="83">
        <v>1486.6364018015588</v>
      </c>
      <c r="E93" s="83">
        <v>1389.7510711329694</v>
      </c>
    </row>
    <row r="94" spans="1:5" x14ac:dyDescent="0.2">
      <c r="A94" s="15"/>
      <c r="B94" s="2"/>
      <c r="D94" s="141"/>
      <c r="E94" s="141"/>
    </row>
    <row r="95" spans="1:5" x14ac:dyDescent="0.2">
      <c r="A95" s="14" t="s">
        <v>8</v>
      </c>
      <c r="B95" s="46">
        <v>2369.5962212088016</v>
      </c>
      <c r="C95" s="140"/>
      <c r="D95" s="140"/>
      <c r="E95" s="140"/>
    </row>
    <row r="96" spans="1:5" x14ac:dyDescent="0.2">
      <c r="A96" s="22" t="s">
        <v>46</v>
      </c>
      <c r="B96" s="81">
        <v>119.74488031991183</v>
      </c>
      <c r="C96" s="151">
        <v>119.74488031991183</v>
      </c>
      <c r="D96" s="83">
        <v>119.74488031991183</v>
      </c>
      <c r="E96" s="83">
        <v>0</v>
      </c>
    </row>
    <row r="97" spans="1:5" x14ac:dyDescent="0.2">
      <c r="A97" s="22" t="s">
        <v>47</v>
      </c>
      <c r="B97" s="81">
        <v>1891.3069598513316</v>
      </c>
      <c r="C97" s="151">
        <v>1891.3069598513316</v>
      </c>
      <c r="D97" s="81">
        <v>1613.0787743334104</v>
      </c>
      <c r="E97" s="81">
        <v>2114.2890779774625</v>
      </c>
    </row>
    <row r="98" spans="1:5" x14ac:dyDescent="0.2">
      <c r="A98" s="22" t="s">
        <v>48</v>
      </c>
      <c r="B98" s="81">
        <v>2746.2044187657916</v>
      </c>
      <c r="C98" s="151">
        <v>2746.2044187657916</v>
      </c>
      <c r="D98" s="81">
        <v>2327.4510538545692</v>
      </c>
      <c r="E98" s="81">
        <v>2880.102997464111</v>
      </c>
    </row>
    <row r="99" spans="1:5" x14ac:dyDescent="0.2">
      <c r="A99" s="100"/>
      <c r="B99" s="95"/>
      <c r="C99" s="95"/>
      <c r="D99" s="95"/>
      <c r="E99" s="95"/>
    </row>
    <row r="100" spans="1:5" x14ac:dyDescent="0.2">
      <c r="A100" s="59" t="str">
        <f>'C01'!A39</f>
        <v>Fuente: Instituto Nacional de Estadística (INE). LV Encuesta Permanente de Hogares de Propósitos Múltiples, LXI 2018.</v>
      </c>
      <c r="B100" s="59"/>
      <c r="C100" s="9"/>
      <c r="D100" s="9"/>
      <c r="E100" s="9"/>
    </row>
    <row r="101" spans="1:5" x14ac:dyDescent="0.2">
      <c r="A101" s="88"/>
      <c r="B101" s="88"/>
      <c r="C101" s="9"/>
      <c r="D101" s="9"/>
      <c r="E101" s="9"/>
    </row>
    <row r="102" spans="1:5" x14ac:dyDescent="0.2">
      <c r="C102" s="5"/>
    </row>
  </sheetData>
  <mergeCells count="8">
    <mergeCell ref="A67:A68"/>
    <mergeCell ref="B67:B68"/>
    <mergeCell ref="C67:E67"/>
    <mergeCell ref="A2:E2"/>
    <mergeCell ref="A4:A5"/>
    <mergeCell ref="B4:B5"/>
    <mergeCell ref="C4:E4"/>
    <mergeCell ref="A65:E65"/>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S125"/>
  <sheetViews>
    <sheetView workbookViewId="0">
      <selection activeCell="D22" sqref="D22"/>
    </sheetView>
  </sheetViews>
  <sheetFormatPr baseColWidth="10" defaultRowHeight="11.25" x14ac:dyDescent="0.2"/>
  <cols>
    <col min="1" max="1" width="41.6640625" customWidth="1"/>
    <col min="2" max="2" width="10.5" style="34" bestFit="1" customWidth="1"/>
    <col min="3" max="3" width="7" style="28" customWidth="1"/>
    <col min="4" max="4" width="10" style="34" bestFit="1" customWidth="1"/>
    <col min="5" max="5" width="9.5" style="28" bestFit="1" customWidth="1"/>
    <col min="6" max="6" width="9" style="34" bestFit="1" customWidth="1"/>
    <col min="7" max="7" width="7" style="28" bestFit="1" customWidth="1"/>
    <col min="8" max="8" width="9" style="34" bestFit="1" customWidth="1"/>
    <col min="9" max="9" width="7" style="28" bestFit="1" customWidth="1"/>
    <col min="10" max="10" width="10" style="28" bestFit="1" customWidth="1"/>
    <col min="11" max="11" width="11" style="28" customWidth="1"/>
    <col min="12" max="12" width="10.5" style="34" bestFit="1" customWidth="1"/>
    <col min="13" max="13" width="7" style="28" bestFit="1" customWidth="1"/>
    <col min="14" max="14" width="9" style="34" bestFit="1" customWidth="1"/>
    <col min="15" max="15" width="7" style="28" bestFit="1" customWidth="1"/>
    <col min="16" max="16" width="8.1640625" hidden="1" customWidth="1"/>
    <col min="17" max="17" width="6" hidden="1" customWidth="1"/>
    <col min="18" max="18" width="8.1640625" hidden="1" customWidth="1"/>
  </cols>
  <sheetData>
    <row r="1" spans="1:18" ht="23.25" customHeight="1" x14ac:dyDescent="0.2">
      <c r="A1" s="175" t="s">
        <v>101</v>
      </c>
      <c r="B1" s="175"/>
      <c r="C1" s="175"/>
      <c r="D1" s="175"/>
      <c r="E1" s="175"/>
      <c r="F1" s="175"/>
      <c r="G1" s="175"/>
      <c r="H1" s="175"/>
      <c r="I1" s="175"/>
      <c r="J1" s="175"/>
      <c r="K1" s="175"/>
      <c r="L1" s="175"/>
      <c r="M1" s="175"/>
      <c r="N1" s="175"/>
      <c r="O1" s="175"/>
      <c r="P1" s="175"/>
      <c r="Q1" s="175"/>
      <c r="R1" s="175"/>
    </row>
    <row r="2" spans="1:18" x14ac:dyDescent="0.2">
      <c r="E2" s="89"/>
    </row>
    <row r="3" spans="1:18" x14ac:dyDescent="0.2">
      <c r="A3" s="178" t="s">
        <v>11</v>
      </c>
      <c r="B3" s="157" t="s">
        <v>57</v>
      </c>
      <c r="C3" s="157"/>
      <c r="D3" s="180" t="s">
        <v>9</v>
      </c>
      <c r="E3" s="180"/>
      <c r="F3" s="180"/>
      <c r="G3" s="180"/>
      <c r="H3" s="180"/>
      <c r="I3" s="180"/>
      <c r="J3" s="180"/>
      <c r="K3" s="180"/>
      <c r="L3" s="157" t="s">
        <v>61</v>
      </c>
      <c r="M3" s="157"/>
      <c r="N3" s="157" t="s">
        <v>62</v>
      </c>
      <c r="O3" s="157"/>
      <c r="P3" s="176"/>
      <c r="Q3" s="176"/>
      <c r="R3" s="176"/>
    </row>
    <row r="4" spans="1:18" x14ac:dyDescent="0.2">
      <c r="A4" s="175"/>
      <c r="B4" s="158"/>
      <c r="C4" s="158"/>
      <c r="D4" s="174" t="s">
        <v>12</v>
      </c>
      <c r="E4" s="174"/>
      <c r="F4" s="161" t="s">
        <v>58</v>
      </c>
      <c r="G4" s="161"/>
      <c r="H4" s="161" t="s">
        <v>59</v>
      </c>
      <c r="I4" s="161"/>
      <c r="J4" s="161" t="s">
        <v>60</v>
      </c>
      <c r="K4" s="161"/>
      <c r="L4" s="158"/>
      <c r="M4" s="158"/>
      <c r="N4" s="158"/>
      <c r="O4" s="158"/>
      <c r="P4" s="177"/>
      <c r="Q4" s="177"/>
      <c r="R4" s="177"/>
    </row>
    <row r="5" spans="1:18" x14ac:dyDescent="0.2">
      <c r="A5" s="179"/>
      <c r="B5" s="53" t="s">
        <v>3</v>
      </c>
      <c r="C5" s="54" t="s">
        <v>39</v>
      </c>
      <c r="D5" s="53" t="s">
        <v>3</v>
      </c>
      <c r="E5" s="54" t="s">
        <v>40</v>
      </c>
      <c r="F5" s="53" t="s">
        <v>3</v>
      </c>
      <c r="G5" s="54" t="s">
        <v>40</v>
      </c>
      <c r="H5" s="53" t="s">
        <v>3</v>
      </c>
      <c r="I5" s="54" t="s">
        <v>40</v>
      </c>
      <c r="J5" s="53" t="s">
        <v>3</v>
      </c>
      <c r="K5" s="54" t="s">
        <v>40</v>
      </c>
      <c r="L5" s="53" t="s">
        <v>3</v>
      </c>
      <c r="M5" s="54" t="s">
        <v>40</v>
      </c>
      <c r="N5" s="53" t="s">
        <v>3</v>
      </c>
      <c r="O5" s="54" t="s">
        <v>40</v>
      </c>
      <c r="P5" s="90"/>
      <c r="Q5" s="91"/>
      <c r="R5" s="91"/>
    </row>
    <row r="6" spans="1:18" x14ac:dyDescent="0.2">
      <c r="A6" s="64"/>
      <c r="B6" s="62"/>
      <c r="C6" s="63"/>
      <c r="D6" s="62"/>
      <c r="E6" s="63"/>
      <c r="F6" s="62"/>
      <c r="G6" s="63"/>
      <c r="H6" s="62"/>
      <c r="I6" s="63"/>
      <c r="J6" s="62"/>
      <c r="K6" s="63"/>
      <c r="L6" s="10"/>
      <c r="M6" s="63"/>
      <c r="N6" s="62"/>
      <c r="O6" s="63"/>
      <c r="P6" s="62"/>
      <c r="Q6" s="63"/>
      <c r="R6" s="63"/>
    </row>
    <row r="7" spans="1:18" s="5" customFormat="1" x14ac:dyDescent="0.2">
      <c r="A7" s="111" t="s">
        <v>33</v>
      </c>
      <c r="B7" s="4">
        <v>404641.62258449721</v>
      </c>
      <c r="C7" s="133">
        <f>C10+C14</f>
        <v>99.999999999997812</v>
      </c>
      <c r="D7" s="4">
        <f>+F7+H7+J7</f>
        <v>125322.27093656913</v>
      </c>
      <c r="E7" s="149">
        <f t="shared" ref="E7:O7" si="0">+D7/$B7*100</f>
        <v>30.971176453900107</v>
      </c>
      <c r="F7" s="4">
        <v>494.50409495959968</v>
      </c>
      <c r="G7" s="149">
        <f t="shared" si="0"/>
        <v>0.12220791618053019</v>
      </c>
      <c r="H7" s="4">
        <v>113675.78394709468</v>
      </c>
      <c r="I7" s="149">
        <f t="shared" si="0"/>
        <v>28.092953765120125</v>
      </c>
      <c r="J7" s="4">
        <v>11151.982894514846</v>
      </c>
      <c r="K7" s="149">
        <f t="shared" si="0"/>
        <v>2.7560147725994475</v>
      </c>
      <c r="L7" s="4">
        <v>34916.037477404112</v>
      </c>
      <c r="M7" s="149">
        <f t="shared" si="0"/>
        <v>8.6288793659908158</v>
      </c>
      <c r="N7" s="4">
        <v>244403.3141705138</v>
      </c>
      <c r="O7" s="149">
        <f t="shared" si="0"/>
        <v>60.399944180106566</v>
      </c>
      <c r="P7" s="10"/>
      <c r="Q7" s="6"/>
      <c r="R7" s="6"/>
    </row>
    <row r="8" spans="1:18" s="5" customFormat="1" x14ac:dyDescent="0.2">
      <c r="A8" s="111"/>
      <c r="B8" s="39"/>
      <c r="C8" s="30"/>
      <c r="D8" s="39"/>
      <c r="E8" s="30"/>
      <c r="F8" s="39"/>
      <c r="G8" s="30"/>
      <c r="H8" s="39"/>
      <c r="I8" s="30"/>
      <c r="J8" s="39"/>
      <c r="K8" s="30"/>
      <c r="L8" s="39"/>
      <c r="M8" s="30"/>
      <c r="N8" s="39"/>
      <c r="O8" s="30"/>
      <c r="P8" s="4"/>
      <c r="Q8" s="42"/>
      <c r="R8" s="42"/>
    </row>
    <row r="9" spans="1:18" s="5" customFormat="1" x14ac:dyDescent="0.2">
      <c r="A9" s="113" t="s">
        <v>21</v>
      </c>
      <c r="B9" s="4"/>
      <c r="C9" s="42"/>
      <c r="D9" s="4"/>
      <c r="E9" s="42"/>
      <c r="F9" s="4"/>
      <c r="G9" s="42"/>
      <c r="H9" s="4"/>
      <c r="I9" s="42"/>
      <c r="J9" s="4"/>
      <c r="K9" s="42"/>
      <c r="L9" s="4"/>
      <c r="M9" s="42"/>
      <c r="N9" s="4"/>
      <c r="O9" s="42"/>
      <c r="P9" s="44"/>
      <c r="Q9" s="45"/>
      <c r="R9" s="45"/>
    </row>
    <row r="10" spans="1:18" x14ac:dyDescent="0.2">
      <c r="A10" s="23" t="s">
        <v>19</v>
      </c>
      <c r="B10" s="36">
        <f>+B11+B12+B13</f>
        <v>127880.00014389615</v>
      </c>
      <c r="C10" s="29">
        <f>+B10/B$7*100</f>
        <v>31.603273861722485</v>
      </c>
      <c r="D10" s="33">
        <f>+D11+D12+D13</f>
        <v>50975.294496743649</v>
      </c>
      <c r="E10" s="29">
        <f>+D10/$B10*100</f>
        <v>39.8618192363028</v>
      </c>
      <c r="F10" s="33">
        <f>+F11+F12+F13</f>
        <v>186.64912005348677</v>
      </c>
      <c r="G10" s="29">
        <f>+F10/$B10*100</f>
        <v>0.14595645905807089</v>
      </c>
      <c r="H10" s="33">
        <f>+H11+H12+H13</f>
        <v>45085.695538013519</v>
      </c>
      <c r="I10" s="29">
        <f>+H10/$B10*100</f>
        <v>35.256252336003385</v>
      </c>
      <c r="J10" s="33">
        <f>+J11+J12+J13</f>
        <v>5702.9498386766463</v>
      </c>
      <c r="K10" s="29">
        <f>+J10/$B10*100</f>
        <v>4.4596104412413506</v>
      </c>
      <c r="L10" s="33">
        <f>+L11+L12+L13</f>
        <v>15521.174058318993</v>
      </c>
      <c r="M10" s="29">
        <f>+L10/$B10*100</f>
        <v>12.137295934355562</v>
      </c>
      <c r="N10" s="33">
        <f>+N11+N12+N13</f>
        <v>61383.531588833415</v>
      </c>
      <c r="O10" s="29">
        <f>+N10/$B10*100</f>
        <v>48.000884829341558</v>
      </c>
      <c r="P10" s="24"/>
      <c r="Q10" s="12"/>
      <c r="R10" s="68"/>
    </row>
    <row r="11" spans="1:18" x14ac:dyDescent="0.2">
      <c r="A11" s="115" t="s">
        <v>1</v>
      </c>
      <c r="B11" s="36">
        <v>18328.943589252423</v>
      </c>
      <c r="C11" s="29">
        <f t="shared" ref="C11:C14" si="1">+B11/B$7*100</f>
        <v>4.5296733124445137</v>
      </c>
      <c r="D11" s="33">
        <f t="shared" ref="D11:D40" si="2">+F11+H11+J11</f>
        <v>6756.6981459362196</v>
      </c>
      <c r="E11" s="29">
        <f t="shared" ref="E11:G14" si="3">+D11/$B11*100</f>
        <v>36.863543788187322</v>
      </c>
      <c r="F11" s="33">
        <v>186.64912005348677</v>
      </c>
      <c r="G11" s="29">
        <f t="shared" si="3"/>
        <v>1.0183299389002025</v>
      </c>
      <c r="H11" s="33">
        <v>5636.8034256152996</v>
      </c>
      <c r="I11" s="29">
        <f t="shared" ref="I11" si="4">+H11/$B11*100</f>
        <v>30.753564154786105</v>
      </c>
      <c r="J11" s="33">
        <v>933.24560026743382</v>
      </c>
      <c r="K11" s="29">
        <f t="shared" ref="K11" si="5">+J11/$B11*100</f>
        <v>5.0916496945010117</v>
      </c>
      <c r="L11" s="33">
        <v>3173.0350409092757</v>
      </c>
      <c r="M11" s="29">
        <f t="shared" ref="M11" si="6">+L11/$B11*100</f>
        <v>17.311608961303445</v>
      </c>
      <c r="N11" s="33">
        <v>8399.2104024069013</v>
      </c>
      <c r="O11" s="29">
        <f t="shared" ref="O11" si="7">+N11/$B11*100</f>
        <v>45.824847250509087</v>
      </c>
      <c r="P11" s="24"/>
      <c r="Q11" s="12"/>
      <c r="R11" s="68"/>
    </row>
    <row r="12" spans="1:18" x14ac:dyDescent="0.2">
      <c r="A12" s="115" t="s">
        <v>2</v>
      </c>
      <c r="B12" s="36">
        <v>13100.072291900102</v>
      </c>
      <c r="C12" s="29">
        <f t="shared" si="1"/>
        <v>3.2374505144152703</v>
      </c>
      <c r="D12" s="33">
        <f t="shared" si="2"/>
        <v>5623.6856021548647</v>
      </c>
      <c r="E12" s="29">
        <f t="shared" si="3"/>
        <v>42.928660826032562</v>
      </c>
      <c r="F12" s="33">
        <v>0</v>
      </c>
      <c r="G12" s="29">
        <f t="shared" si="3"/>
        <v>0</v>
      </c>
      <c r="H12" s="33">
        <v>4967.8622083175624</v>
      </c>
      <c r="I12" s="29">
        <f t="shared" ref="I12" si="8">+H12/$B12*100</f>
        <v>37.92240300375471</v>
      </c>
      <c r="J12" s="33">
        <v>655.82339383730232</v>
      </c>
      <c r="K12" s="29">
        <f t="shared" ref="K12" si="9">+J12/$B12*100</f>
        <v>5.0062578222778518</v>
      </c>
      <c r="L12" s="33">
        <v>1967.470181511907</v>
      </c>
      <c r="M12" s="29">
        <f t="shared" ref="M12" si="10">+L12/$B12*100</f>
        <v>15.018773466833554</v>
      </c>
      <c r="N12" s="33">
        <v>5508.9165082333357</v>
      </c>
      <c r="O12" s="29">
        <f t="shared" ref="O12" si="11">+N12/$B12*100</f>
        <v>42.05256570713393</v>
      </c>
      <c r="P12" s="24"/>
      <c r="Q12" s="12"/>
      <c r="R12" s="68"/>
    </row>
    <row r="13" spans="1:18" x14ac:dyDescent="0.2">
      <c r="A13" s="115" t="s">
        <v>30</v>
      </c>
      <c r="B13" s="36">
        <v>96450.984262743616</v>
      </c>
      <c r="C13" s="29">
        <f t="shared" si="1"/>
        <v>23.836150034862698</v>
      </c>
      <c r="D13" s="33">
        <f t="shared" si="2"/>
        <v>38594.910748652568</v>
      </c>
      <c r="E13" s="29">
        <f t="shared" si="3"/>
        <v>40.015051213490551</v>
      </c>
      <c r="F13" s="33">
        <v>0</v>
      </c>
      <c r="G13" s="29">
        <f t="shared" si="3"/>
        <v>0</v>
      </c>
      <c r="H13" s="33">
        <v>34481.029904080657</v>
      </c>
      <c r="I13" s="29">
        <f t="shared" ref="I13" si="12">+H13/$B13*100</f>
        <v>35.749795782436344</v>
      </c>
      <c r="J13" s="33">
        <v>4113.8808445719096</v>
      </c>
      <c r="K13" s="29">
        <f t="shared" ref="K13" si="13">+J13/$B13*100</f>
        <v>4.2652554310542063</v>
      </c>
      <c r="L13" s="33">
        <v>10380.66883589781</v>
      </c>
      <c r="M13" s="29">
        <f t="shared" ref="M13" si="14">+L13/$B13*100</f>
        <v>10.762636498990689</v>
      </c>
      <c r="N13" s="33">
        <v>47475.404678193176</v>
      </c>
      <c r="O13" s="29">
        <f t="shared" ref="O13" si="15">+N13/$B13*100</f>
        <v>49.222312287518697</v>
      </c>
      <c r="P13" s="24"/>
      <c r="Q13" s="12"/>
      <c r="R13" s="68"/>
    </row>
    <row r="14" spans="1:18" x14ac:dyDescent="0.2">
      <c r="A14" s="23" t="s">
        <v>20</v>
      </c>
      <c r="B14" s="36">
        <v>276761.62244059221</v>
      </c>
      <c r="C14" s="29">
        <f t="shared" si="1"/>
        <v>68.396726138275326</v>
      </c>
      <c r="D14" s="33">
        <f t="shared" si="2"/>
        <v>74346.976439826205</v>
      </c>
      <c r="E14" s="29">
        <f t="shared" si="3"/>
        <v>26.863181312569818</v>
      </c>
      <c r="F14" s="33">
        <v>307.85497490611289</v>
      </c>
      <c r="G14" s="29">
        <f t="shared" si="3"/>
        <v>0.11123470522803247</v>
      </c>
      <c r="H14" s="33">
        <v>68590.088409081902</v>
      </c>
      <c r="I14" s="29">
        <f t="shared" ref="I14" si="16">+H14/$B14*100</f>
        <v>24.783092324805615</v>
      </c>
      <c r="J14" s="33">
        <v>5449.0330558382002</v>
      </c>
      <c r="K14" s="29">
        <f t="shared" ref="K14" si="17">+J14/$B14*100</f>
        <v>1.9688542825361754</v>
      </c>
      <c r="L14" s="33">
        <v>19394.863419085119</v>
      </c>
      <c r="M14" s="29">
        <f t="shared" ref="M14" si="18">+L14/$B14*100</f>
        <v>7.0077864293660479</v>
      </c>
      <c r="N14" s="33">
        <v>183019.78258168191</v>
      </c>
      <c r="O14" s="29">
        <f t="shared" ref="O14" si="19">+N14/$B14*100</f>
        <v>66.129032258064498</v>
      </c>
      <c r="P14" s="24"/>
      <c r="Q14" s="12"/>
      <c r="R14" s="68"/>
    </row>
    <row r="15" spans="1:18" x14ac:dyDescent="0.2">
      <c r="J15" s="34"/>
      <c r="P15" s="2"/>
      <c r="Q15" s="1"/>
      <c r="R15" s="1"/>
    </row>
    <row r="16" spans="1:18" x14ac:dyDescent="0.2">
      <c r="A16" s="113" t="s">
        <v>14</v>
      </c>
      <c r="B16" s="4"/>
      <c r="C16" s="42"/>
      <c r="D16" s="4"/>
      <c r="E16" s="42"/>
      <c r="F16" s="4"/>
      <c r="G16" s="42"/>
      <c r="H16" s="4"/>
      <c r="I16" s="42"/>
      <c r="J16" s="4"/>
      <c r="K16" s="42"/>
      <c r="L16" s="4"/>
      <c r="M16" s="42"/>
      <c r="N16" s="4"/>
      <c r="O16" s="42"/>
      <c r="P16" s="44"/>
      <c r="Q16" s="45"/>
      <c r="R16" s="45"/>
    </row>
    <row r="17" spans="1:19" x14ac:dyDescent="0.2">
      <c r="A17" s="23" t="s">
        <v>24</v>
      </c>
      <c r="B17" s="36">
        <v>9516.8140597236124</v>
      </c>
      <c r="C17" s="29">
        <f t="shared" ref="C17:C21" si="20">+B17/B$7*100</f>
        <v>2.3519117976392336</v>
      </c>
      <c r="D17" s="33">
        <f t="shared" si="2"/>
        <v>4175.5265734131608</v>
      </c>
      <c r="E17" s="29">
        <f t="shared" ref="E17:G21" si="21">+D17/$B17*100</f>
        <v>43.875256437808623</v>
      </c>
      <c r="F17" s="33">
        <v>0</v>
      </c>
      <c r="G17" s="29">
        <f t="shared" si="21"/>
        <v>0</v>
      </c>
      <c r="H17" s="33">
        <v>3432.8023634188521</v>
      </c>
      <c r="I17" s="29">
        <f t="shared" ref="I17" si="22">+H17/$B17*100</f>
        <v>36.070919762391021</v>
      </c>
      <c r="J17" s="33">
        <v>742.72420999430904</v>
      </c>
      <c r="K17" s="29">
        <f t="shared" ref="K17" si="23">+J17/$B17*100</f>
        <v>7.8043366754176056</v>
      </c>
      <c r="L17" s="33">
        <v>1442.7608532213553</v>
      </c>
      <c r="M17" s="29">
        <f t="shared" ref="M17" si="24">+L17/$B17*100</f>
        <v>15.160124429952937</v>
      </c>
      <c r="N17" s="33">
        <v>3898.5266330890945</v>
      </c>
      <c r="O17" s="29">
        <f t="shared" ref="O17" si="25">+N17/$B17*100</f>
        <v>40.964619132238418</v>
      </c>
      <c r="P17" s="11"/>
      <c r="Q17" s="12"/>
      <c r="R17" s="12"/>
    </row>
    <row r="18" spans="1:19" x14ac:dyDescent="0.2">
      <c r="A18" s="23" t="s">
        <v>25</v>
      </c>
      <c r="B18" s="36">
        <v>326232.3814268203</v>
      </c>
      <c r="C18" s="29">
        <f t="shared" si="20"/>
        <v>80.622546771914571</v>
      </c>
      <c r="D18" s="33">
        <f t="shared" si="2"/>
        <v>95893.785594969362</v>
      </c>
      <c r="E18" s="29">
        <f t="shared" si="21"/>
        <v>29.394318606744452</v>
      </c>
      <c r="F18" s="33">
        <v>307.85497490611289</v>
      </c>
      <c r="G18" s="29">
        <f t="shared" si="21"/>
        <v>9.4366774248365107E-2</v>
      </c>
      <c r="H18" s="33">
        <v>88982.443054293311</v>
      </c>
      <c r="I18" s="29">
        <f t="shared" ref="I18" si="26">+H18/$B18*100</f>
        <v>27.275785029406606</v>
      </c>
      <c r="J18" s="33">
        <v>6603.4875657699431</v>
      </c>
      <c r="K18" s="29">
        <f t="shared" ref="K18" si="27">+J18/$B18*100</f>
        <v>2.0241668030894786</v>
      </c>
      <c r="L18" s="33">
        <v>24002.308136579082</v>
      </c>
      <c r="M18" s="29">
        <f t="shared" ref="M18" si="28">+L18/$B18*100</f>
        <v>7.357426639134296</v>
      </c>
      <c r="N18" s="33">
        <v>206336.28769526802</v>
      </c>
      <c r="O18" s="29">
        <f t="shared" ref="O18" si="29">+N18/$B18*100</f>
        <v>63.248254754120083</v>
      </c>
      <c r="P18" s="11"/>
      <c r="Q18" s="12"/>
      <c r="R18" s="12"/>
    </row>
    <row r="19" spans="1:19" x14ac:dyDescent="0.2">
      <c r="A19" s="23" t="s">
        <v>26</v>
      </c>
      <c r="B19" s="36">
        <v>68082.548112017874</v>
      </c>
      <c r="C19" s="29">
        <f t="shared" si="20"/>
        <v>16.825394203682269</v>
      </c>
      <c r="D19" s="33">
        <f t="shared" si="2"/>
        <v>25066.309648133509</v>
      </c>
      <c r="E19" s="29">
        <f t="shared" si="21"/>
        <v>36.817525699671663</v>
      </c>
      <c r="F19" s="33">
        <v>186.64912005348677</v>
      </c>
      <c r="G19" s="29">
        <f t="shared" si="21"/>
        <v>0.27415119620139428</v>
      </c>
      <c r="H19" s="33">
        <v>21260.538529382913</v>
      </c>
      <c r="I19" s="29">
        <f t="shared" ref="I19" si="30">+H19/$B19*100</f>
        <v>31.227589329357109</v>
      </c>
      <c r="J19" s="33">
        <v>3619.1219986971073</v>
      </c>
      <c r="K19" s="29">
        <f t="shared" ref="K19" si="31">+J19/$B19*100</f>
        <v>5.315785174113163</v>
      </c>
      <c r="L19" s="33">
        <v>9470.9684876036754</v>
      </c>
      <c r="M19" s="29">
        <f t="shared" ref="M19" si="32">+L19/$B19*100</f>
        <v>13.911007666782476</v>
      </c>
      <c r="N19" s="33">
        <v>33545.26997628071</v>
      </c>
      <c r="O19" s="29">
        <f t="shared" ref="O19" si="33">+N19/$B19*100</f>
        <v>49.271466633545884</v>
      </c>
      <c r="P19" s="11"/>
      <c r="Q19" s="12"/>
      <c r="R19" s="12"/>
    </row>
    <row r="20" spans="1:19" x14ac:dyDescent="0.2">
      <c r="A20" s="23" t="s">
        <v>27</v>
      </c>
      <c r="B20" s="36">
        <v>623.22986587677394</v>
      </c>
      <c r="C20" s="29">
        <f t="shared" si="20"/>
        <v>0.1540202072876552</v>
      </c>
      <c r="D20" s="33">
        <f t="shared" si="2"/>
        <v>0</v>
      </c>
      <c r="E20" s="29">
        <v>0</v>
      </c>
      <c r="F20" s="33">
        <v>0</v>
      </c>
      <c r="G20" s="29">
        <v>0</v>
      </c>
      <c r="H20" s="33">
        <v>0</v>
      </c>
      <c r="I20" s="29">
        <v>0</v>
      </c>
      <c r="J20" s="33">
        <v>0</v>
      </c>
      <c r="K20" s="29">
        <v>0</v>
      </c>
      <c r="L20" s="33">
        <v>0</v>
      </c>
      <c r="M20" s="29">
        <v>0</v>
      </c>
      <c r="N20" s="33">
        <v>623.22986587677394</v>
      </c>
      <c r="O20" s="29">
        <v>0</v>
      </c>
      <c r="P20" s="11"/>
      <c r="Q20" s="12"/>
      <c r="R20" s="12"/>
    </row>
    <row r="21" spans="1:19" x14ac:dyDescent="0.2">
      <c r="A21" s="23" t="s">
        <v>28</v>
      </c>
      <c r="B21" s="36">
        <v>186.64912005348677</v>
      </c>
      <c r="C21" s="29">
        <f t="shared" si="20"/>
        <v>4.6127019474994993E-2</v>
      </c>
      <c r="D21" s="33">
        <f t="shared" si="2"/>
        <v>186.64912005348677</v>
      </c>
      <c r="E21" s="29">
        <f t="shared" si="21"/>
        <v>100</v>
      </c>
      <c r="F21" s="33">
        <v>0</v>
      </c>
      <c r="G21" s="29">
        <f t="shared" si="21"/>
        <v>0</v>
      </c>
      <c r="H21" s="33">
        <v>0</v>
      </c>
      <c r="I21" s="29">
        <f t="shared" ref="I21" si="34">+H21/$B21*100</f>
        <v>0</v>
      </c>
      <c r="J21" s="33">
        <v>186.64912005348677</v>
      </c>
      <c r="K21" s="29">
        <f t="shared" ref="K21" si="35">+J21/$B21*100</f>
        <v>100</v>
      </c>
      <c r="L21" s="33">
        <v>0</v>
      </c>
      <c r="M21" s="29">
        <f t="shared" ref="M21" si="36">+L21/$B21*100</f>
        <v>0</v>
      </c>
      <c r="N21" s="33">
        <v>0</v>
      </c>
      <c r="O21" s="29">
        <f t="shared" ref="O21" si="37">+N21/$B21*100</f>
        <v>0</v>
      </c>
      <c r="P21" s="11"/>
      <c r="Q21" s="12"/>
      <c r="R21" s="12"/>
    </row>
    <row r="22" spans="1:19" x14ac:dyDescent="0.2">
      <c r="A22" s="23"/>
      <c r="B22" s="36"/>
      <c r="C22" s="29"/>
      <c r="D22" s="33"/>
      <c r="E22" s="29"/>
      <c r="F22" s="33"/>
      <c r="G22" s="29"/>
      <c r="H22" s="33"/>
      <c r="I22" s="29"/>
      <c r="J22" s="33"/>
      <c r="K22" s="29"/>
      <c r="L22" s="33"/>
      <c r="M22" s="29"/>
      <c r="N22" s="33"/>
      <c r="O22" s="29"/>
      <c r="P22" s="11"/>
      <c r="Q22" s="12"/>
      <c r="R22" s="12"/>
    </row>
    <row r="23" spans="1:19" x14ac:dyDescent="0.2">
      <c r="A23" s="113" t="s">
        <v>8</v>
      </c>
      <c r="B23" s="4"/>
      <c r="C23" s="42"/>
      <c r="D23" s="4"/>
      <c r="E23" s="42"/>
      <c r="F23" s="4"/>
      <c r="G23" s="42"/>
      <c r="H23" s="4"/>
      <c r="I23" s="42"/>
      <c r="J23" s="4"/>
      <c r="K23" s="42"/>
      <c r="L23" s="4"/>
      <c r="M23" s="42"/>
      <c r="N23" s="4"/>
      <c r="O23" s="42"/>
      <c r="P23" s="44"/>
      <c r="Q23" s="45"/>
      <c r="R23" s="45"/>
    </row>
    <row r="24" spans="1:19" x14ac:dyDescent="0.2">
      <c r="A24" s="114" t="s">
        <v>46</v>
      </c>
      <c r="B24" s="36">
        <v>27553.503493409804</v>
      </c>
      <c r="C24" s="29">
        <f t="shared" ref="C24:C26" si="38">+B24/B$7*100</f>
        <v>6.8093596791704458</v>
      </c>
      <c r="D24" s="33">
        <f t="shared" si="2"/>
        <v>923.56492471833872</v>
      </c>
      <c r="E24" s="29">
        <f t="shared" ref="E24:G26" si="39">+D24/$B24*100</f>
        <v>3.351896519944316</v>
      </c>
      <c r="F24" s="33">
        <v>0</v>
      </c>
      <c r="G24" s="29">
        <f t="shared" si="39"/>
        <v>0</v>
      </c>
      <c r="H24" s="33">
        <v>923.56492471833872</v>
      </c>
      <c r="I24" s="29">
        <f t="shared" ref="I24" si="40">+H24/$B24*100</f>
        <v>3.351896519944316</v>
      </c>
      <c r="J24" s="33">
        <v>0</v>
      </c>
      <c r="K24" s="29">
        <f t="shared" ref="K24" si="41">+J24/$B24*100</f>
        <v>0</v>
      </c>
      <c r="L24" s="33">
        <v>3081.4670913441282</v>
      </c>
      <c r="M24" s="29">
        <f t="shared" ref="M24" si="42">+L24/$B24*100</f>
        <v>11.183576317549409</v>
      </c>
      <c r="N24" s="33">
        <v>23548.471477347335</v>
      </c>
      <c r="O24" s="29">
        <f t="shared" ref="O24" si="43">+N24/$B24*100</f>
        <v>85.464527162506272</v>
      </c>
      <c r="P24" s="11"/>
      <c r="Q24" s="12"/>
      <c r="R24" s="12"/>
    </row>
    <row r="25" spans="1:19" x14ac:dyDescent="0.2">
      <c r="A25" s="114" t="s">
        <v>47</v>
      </c>
      <c r="B25" s="36">
        <v>172400.77103028522</v>
      </c>
      <c r="C25" s="29">
        <f t="shared" si="38"/>
        <v>42.605792733120161</v>
      </c>
      <c r="D25" s="33">
        <f t="shared" si="2"/>
        <v>35276.010017935943</v>
      </c>
      <c r="E25" s="29">
        <f t="shared" si="39"/>
        <v>20.461631236985067</v>
      </c>
      <c r="F25" s="33">
        <v>186.64912005348677</v>
      </c>
      <c r="G25" s="29">
        <f t="shared" si="39"/>
        <v>0.10826466664740064</v>
      </c>
      <c r="H25" s="33">
        <v>31583.961820743127</v>
      </c>
      <c r="I25" s="29">
        <f t="shared" ref="I25" si="44">+H25/$B25*100</f>
        <v>18.32008153559525</v>
      </c>
      <c r="J25" s="33">
        <v>3505.3990771393296</v>
      </c>
      <c r="K25" s="29">
        <f t="shared" ref="K25" si="45">+J25/$B25*100</f>
        <v>2.0332850347424167</v>
      </c>
      <c r="L25" s="33">
        <v>11312.524062169667</v>
      </c>
      <c r="M25" s="29">
        <f t="shared" ref="M25" si="46">+L25/$B25*100</f>
        <v>6.561759552793661</v>
      </c>
      <c r="N25" s="33">
        <v>125812.23695018065</v>
      </c>
      <c r="O25" s="29">
        <f t="shared" ref="O25" si="47">+N25/$B25*100</f>
        <v>72.976609210221881</v>
      </c>
      <c r="P25" s="11"/>
      <c r="Q25" s="12"/>
      <c r="R25" s="12"/>
    </row>
    <row r="26" spans="1:19" x14ac:dyDescent="0.2">
      <c r="A26" s="114" t="s">
        <v>48</v>
      </c>
      <c r="B26" s="36">
        <v>204687.3480607917</v>
      </c>
      <c r="C26" s="29">
        <f t="shared" si="38"/>
        <v>50.584847587706804</v>
      </c>
      <c r="D26" s="33">
        <f t="shared" si="2"/>
        <v>89122.695993915433</v>
      </c>
      <c r="E26" s="29">
        <f t="shared" si="39"/>
        <v>43.540891431866221</v>
      </c>
      <c r="F26" s="33">
        <v>307.85497490611289</v>
      </c>
      <c r="G26" s="29">
        <f t="shared" si="39"/>
        <v>0.15040254213205237</v>
      </c>
      <c r="H26" s="33">
        <v>81168.257201633809</v>
      </c>
      <c r="I26" s="29">
        <f t="shared" ref="I26" si="48">+H26/$B26*100</f>
        <v>39.654750511266094</v>
      </c>
      <c r="J26" s="33">
        <v>7646.5838173755164</v>
      </c>
      <c r="K26" s="29">
        <f t="shared" ref="K26" si="49">+J26/$B26*100</f>
        <v>3.7357383784680711</v>
      </c>
      <c r="L26" s="33">
        <v>20522.046323890318</v>
      </c>
      <c r="M26" s="29">
        <f t="shared" ref="M26" si="50">+L26/$B26*100</f>
        <v>10.026045341012143</v>
      </c>
      <c r="N26" s="33">
        <v>95042.605742987987</v>
      </c>
      <c r="O26" s="29">
        <f t="shared" ref="O26" si="51">+N26/$B26*100</f>
        <v>46.433063227122631</v>
      </c>
      <c r="P26" s="11"/>
      <c r="Q26" s="12"/>
      <c r="R26" s="12"/>
    </row>
    <row r="27" spans="1:19" x14ac:dyDescent="0.2">
      <c r="A27" s="23"/>
      <c r="B27" s="36"/>
      <c r="C27" s="29"/>
      <c r="D27" s="33"/>
      <c r="E27" s="29"/>
      <c r="F27" s="33"/>
      <c r="G27" s="29"/>
      <c r="H27" s="33"/>
      <c r="I27" s="29"/>
      <c r="J27" s="33"/>
      <c r="K27" s="29"/>
      <c r="L27" s="33"/>
      <c r="M27" s="29"/>
      <c r="N27" s="33"/>
      <c r="O27" s="29"/>
      <c r="P27" s="11"/>
      <c r="Q27" s="12"/>
      <c r="R27" s="12"/>
    </row>
    <row r="28" spans="1:19" x14ac:dyDescent="0.2">
      <c r="A28" s="113" t="s">
        <v>7</v>
      </c>
      <c r="B28" s="4"/>
      <c r="C28" s="42"/>
      <c r="D28" s="4"/>
      <c r="E28" s="42"/>
      <c r="F28" s="4"/>
      <c r="G28" s="42"/>
      <c r="H28" s="4"/>
      <c r="I28" s="42"/>
      <c r="J28" s="4"/>
      <c r="K28" s="42"/>
      <c r="L28" s="4"/>
      <c r="M28" s="42"/>
      <c r="N28" s="4"/>
      <c r="O28" s="42"/>
      <c r="P28" s="44"/>
      <c r="Q28" s="45"/>
      <c r="R28" s="45"/>
    </row>
    <row r="29" spans="1:19" x14ac:dyDescent="0.2">
      <c r="A29" s="23" t="s">
        <v>22</v>
      </c>
      <c r="B29" s="36">
        <v>290415.13512509543</v>
      </c>
      <c r="C29" s="29">
        <f t="shared" ref="C29:C30" si="52">+B29/B$7*100</f>
        <v>71.770949629496158</v>
      </c>
      <c r="D29" s="33">
        <f t="shared" si="2"/>
        <v>99836.542206842438</v>
      </c>
      <c r="E29" s="29">
        <f t="shared" ref="E29:G30" si="53">+D29/$B29*100</f>
        <v>34.377182912260466</v>
      </c>
      <c r="F29" s="33">
        <v>0</v>
      </c>
      <c r="G29" s="29">
        <f t="shared" si="53"/>
        <v>0</v>
      </c>
      <c r="H29" s="33">
        <v>98006.04247275526</v>
      </c>
      <c r="I29" s="29">
        <f t="shared" ref="I29" si="54">+H29/$B29*100</f>
        <v>33.746878388600329</v>
      </c>
      <c r="J29" s="33">
        <v>1830.4997340871762</v>
      </c>
      <c r="K29" s="29">
        <f t="shared" ref="K29" si="55">+J29/$B29*100</f>
        <v>0.63030452366013701</v>
      </c>
      <c r="L29" s="33">
        <v>20813.821056760855</v>
      </c>
      <c r="M29" s="29">
        <f t="shared" ref="M29" si="56">+L29/$B29*100</f>
        <v>7.1669202253509843</v>
      </c>
      <c r="N29" s="33">
        <v>169764.77186149138</v>
      </c>
      <c r="O29" s="29">
        <f t="shared" ref="O29" si="57">+N29/$B29*100</f>
        <v>58.455896862388293</v>
      </c>
      <c r="P29" s="11"/>
      <c r="Q29" s="12"/>
      <c r="R29" s="12"/>
    </row>
    <row r="30" spans="1:19" x14ac:dyDescent="0.2">
      <c r="A30" s="23" t="s">
        <v>23</v>
      </c>
      <c r="B30" s="36">
        <v>114226.4874593936</v>
      </c>
      <c r="C30" s="29">
        <f t="shared" si="52"/>
        <v>28.229050370501824</v>
      </c>
      <c r="D30" s="33">
        <f t="shared" si="2"/>
        <v>25485.72872972695</v>
      </c>
      <c r="E30" s="29">
        <f t="shared" si="53"/>
        <v>22.311575271704719</v>
      </c>
      <c r="F30" s="33">
        <v>494.50409495959968</v>
      </c>
      <c r="G30" s="29">
        <f t="shared" si="53"/>
        <v>0.43291543490330214</v>
      </c>
      <c r="H30" s="33">
        <v>15669.74147433968</v>
      </c>
      <c r="I30" s="29">
        <f t="shared" ref="I30" si="58">+H30/$B30*100</f>
        <v>13.718133003004334</v>
      </c>
      <c r="J30" s="33">
        <v>9321.4831604276696</v>
      </c>
      <c r="K30" s="29">
        <f t="shared" ref="K30" si="59">+J30/$B30*100</f>
        <v>8.1605268337970784</v>
      </c>
      <c r="L30" s="33">
        <v>14102.216420643259</v>
      </c>
      <c r="M30" s="29">
        <f t="shared" ref="M30" si="60">+L30/$B30*100</f>
        <v>12.345837409783313</v>
      </c>
      <c r="N30" s="33">
        <v>74638.54230902408</v>
      </c>
      <c r="O30" s="29">
        <f t="shared" ref="O30" si="61">+N30/$B30*100</f>
        <v>65.342587318512585</v>
      </c>
      <c r="P30" s="11"/>
      <c r="Q30" s="12"/>
      <c r="R30" s="12"/>
      <c r="S30" s="134"/>
    </row>
    <row r="31" spans="1:19" x14ac:dyDescent="0.2">
      <c r="A31" s="112"/>
      <c r="B31" s="62"/>
      <c r="C31" s="29"/>
      <c r="D31" s="62"/>
      <c r="E31" s="29"/>
      <c r="F31" s="62"/>
      <c r="G31" s="29"/>
      <c r="H31" s="62"/>
      <c r="I31" s="29"/>
      <c r="J31" s="62"/>
      <c r="K31" s="29"/>
      <c r="L31" s="62"/>
      <c r="M31" s="29"/>
      <c r="N31" s="62"/>
      <c r="O31" s="29"/>
      <c r="P31" s="92"/>
      <c r="Q31" s="12"/>
      <c r="R31" s="64"/>
    </row>
    <row r="32" spans="1:19" x14ac:dyDescent="0.2">
      <c r="A32" s="49" t="s">
        <v>49</v>
      </c>
      <c r="B32" s="4">
        <v>150872.72756432407</v>
      </c>
      <c r="C32" s="42">
        <v>100</v>
      </c>
      <c r="D32" s="4">
        <f t="shared" si="2"/>
        <v>124212.05689179731</v>
      </c>
      <c r="E32" s="42">
        <f>+D32/$B32*100</f>
        <v>82.329032487889449</v>
      </c>
      <c r="F32" s="4">
        <v>494.50409495959968</v>
      </c>
      <c r="G32" s="42">
        <f>+F32/$B32*100</f>
        <v>0.32776241468079087</v>
      </c>
      <c r="H32" s="4">
        <v>112565.56990232287</v>
      </c>
      <c r="I32" s="42">
        <f>+H32/$B32*100</f>
        <v>74.609620784068426</v>
      </c>
      <c r="J32" s="4">
        <v>11151.982894514846</v>
      </c>
      <c r="K32" s="42">
        <f>+J32/$B32*100</f>
        <v>7.3916492891402372</v>
      </c>
      <c r="L32" s="4">
        <v>26660.670672527463</v>
      </c>
      <c r="M32" s="42">
        <f>+L32/$B32*100</f>
        <v>17.670967512111012</v>
      </c>
      <c r="N32" s="4">
        <v>0</v>
      </c>
      <c r="O32" s="42">
        <f>+N32/$B32*100</f>
        <v>0</v>
      </c>
      <c r="P32" s="44"/>
      <c r="Q32" s="45"/>
      <c r="R32" s="45"/>
    </row>
    <row r="33" spans="1:18" x14ac:dyDescent="0.2">
      <c r="A33" s="50" t="s">
        <v>50</v>
      </c>
      <c r="B33" s="36">
        <f>+B34+B35+B36</f>
        <v>148226.11978831515</v>
      </c>
      <c r="C33" s="29">
        <f>+B33/B$32*100</f>
        <v>98.245801067737332</v>
      </c>
      <c r="D33" s="33">
        <f t="shared" ref="D33:N33" si="62">+D34+D35+D36</f>
        <v>121565.44911578789</v>
      </c>
      <c r="E33" s="29">
        <f>IF(ISNUMBER(D33/$B33*100),D33/$B33*100,0)</f>
        <v>82.013513737928307</v>
      </c>
      <c r="F33" s="33">
        <f t="shared" si="62"/>
        <v>494.50409495959968</v>
      </c>
      <c r="G33" s="29">
        <f>IF(ISNUMBER(F33/$B33*100),F33/$B33*100,0)</f>
        <v>0.33361467983228021</v>
      </c>
      <c r="H33" s="33">
        <f t="shared" si="62"/>
        <v>109918.96212631346</v>
      </c>
      <c r="I33" s="29">
        <f>IF(ISNUMBER(H33/$B33*100),H33/$B33*100,0)</f>
        <v>74.156270354571134</v>
      </c>
      <c r="J33" s="33">
        <f t="shared" si="62"/>
        <v>11151.982894514846</v>
      </c>
      <c r="K33" s="29">
        <f>IF(ISNUMBER(J33/$B33*100),J33/$B33*100,0)</f>
        <v>7.5236287035248761</v>
      </c>
      <c r="L33" s="33">
        <f t="shared" si="62"/>
        <v>26660.670672527471</v>
      </c>
      <c r="M33" s="29">
        <f>IF(ISNUMBER(L33/$B33*100),L33/$B33*100,0)</f>
        <v>17.986486262071853</v>
      </c>
      <c r="N33" s="33">
        <f t="shared" si="62"/>
        <v>0</v>
      </c>
      <c r="O33" s="29">
        <f>IF(ISNUMBER(N33/$B33*100),N33/$B33*100,0)</f>
        <v>0</v>
      </c>
      <c r="P33" s="11"/>
      <c r="Q33" s="12"/>
      <c r="R33" s="12"/>
    </row>
    <row r="34" spans="1:18" x14ac:dyDescent="0.2">
      <c r="A34" s="116" t="s">
        <v>81</v>
      </c>
      <c r="B34" s="36">
        <v>67585.633030676618</v>
      </c>
      <c r="C34" s="29">
        <f>+B34/B$33*100</f>
        <v>45.596304569799898</v>
      </c>
      <c r="D34" s="33">
        <f t="shared" si="2"/>
        <v>47147.15722344102</v>
      </c>
      <c r="E34" s="29">
        <f t="shared" ref="E34:G40" si="63">IF(ISNUMBER(D34/$B34*100),D34/$B34*100,0)</f>
        <v>69.759141269034615</v>
      </c>
      <c r="F34" s="33">
        <v>307.85497490611289</v>
      </c>
      <c r="G34" s="29">
        <f t="shared" si="63"/>
        <v>0.45550357539209524</v>
      </c>
      <c r="H34" s="33">
        <v>41262.636366478429</v>
      </c>
      <c r="I34" s="29">
        <f t="shared" ref="I34" si="64">IF(ISNUMBER(H34/$B34*100),H34/$B34*100,0)</f>
        <v>61.052378317962372</v>
      </c>
      <c r="J34" s="33">
        <v>5576.6658820564744</v>
      </c>
      <c r="K34" s="29">
        <f t="shared" ref="K34" si="65">IF(ISNUMBER(J34/$B34*100),J34/$B34*100,0)</f>
        <v>8.2512593756801351</v>
      </c>
      <c r="L34" s="33">
        <v>20438.475807235634</v>
      </c>
      <c r="M34" s="29">
        <f t="shared" ref="M34" si="66">IF(ISNUMBER(L34/$B34*100),L34/$B34*100,0)</f>
        <v>30.240858730965442</v>
      </c>
      <c r="N34" s="33">
        <v>0</v>
      </c>
      <c r="O34" s="29">
        <f t="shared" ref="O34" si="67">IF(ISNUMBER(N34/$B34*100),N34/$B34*100,0)</f>
        <v>0</v>
      </c>
      <c r="P34" s="11"/>
      <c r="Q34" s="12"/>
      <c r="R34" s="12"/>
    </row>
    <row r="35" spans="1:18" x14ac:dyDescent="0.2">
      <c r="A35" s="116" t="s">
        <v>82</v>
      </c>
      <c r="B35" s="36">
        <v>80640.48675763853</v>
      </c>
      <c r="C35" s="29">
        <f>+B35/B$33*100</f>
        <v>54.403695430200095</v>
      </c>
      <c r="D35" s="33">
        <f t="shared" si="2"/>
        <v>74418.291892346882</v>
      </c>
      <c r="E35" s="29">
        <f t="shared" si="63"/>
        <v>92.284031117034075</v>
      </c>
      <c r="F35" s="33">
        <v>186.64912005348677</v>
      </c>
      <c r="G35" s="29">
        <f t="shared" si="63"/>
        <v>0.2314583251641977</v>
      </c>
      <c r="H35" s="33">
        <v>68656.325759835032</v>
      </c>
      <c r="I35" s="29">
        <f t="shared" ref="I35" si="68">IF(ISNUMBER(H35/$B35*100),H35/$B35*100,0)</f>
        <v>85.138778943855613</v>
      </c>
      <c r="J35" s="33">
        <v>5575.3170124583712</v>
      </c>
      <c r="K35" s="29">
        <f t="shared" ref="K35" si="69">IF(ISNUMBER(J35/$B35*100),J35/$B35*100,0)</f>
        <v>6.913793848014266</v>
      </c>
      <c r="L35" s="33">
        <v>6222.1948652918354</v>
      </c>
      <c r="M35" s="29">
        <f t="shared" ref="M35" si="70">IF(ISNUMBER(L35/$B35*100),L35/$B35*100,0)</f>
        <v>7.715968882966159</v>
      </c>
      <c r="N35" s="33">
        <v>0</v>
      </c>
      <c r="O35" s="29">
        <f t="shared" ref="O35" si="71">IF(ISNUMBER(N35/$B35*100),N35/$B35*100,0)</f>
        <v>0</v>
      </c>
      <c r="P35" s="11"/>
      <c r="Q35" s="12"/>
      <c r="R35" s="12"/>
    </row>
    <row r="36" spans="1:18" x14ac:dyDescent="0.2">
      <c r="A36" s="116" t="s">
        <v>83</v>
      </c>
      <c r="B36" s="36">
        <v>0</v>
      </c>
      <c r="C36" s="29">
        <f>+B36/B$33*100</f>
        <v>0</v>
      </c>
      <c r="D36" s="33">
        <f t="shared" si="2"/>
        <v>0</v>
      </c>
      <c r="E36" s="29">
        <f t="shared" si="63"/>
        <v>0</v>
      </c>
      <c r="F36" s="33">
        <v>0</v>
      </c>
      <c r="G36" s="29">
        <f t="shared" si="63"/>
        <v>0</v>
      </c>
      <c r="H36" s="33">
        <v>0</v>
      </c>
      <c r="I36" s="29">
        <f t="shared" ref="I36" si="72">IF(ISNUMBER(H36/$B36*100),H36/$B36*100,0)</f>
        <v>0</v>
      </c>
      <c r="J36" s="33">
        <v>0</v>
      </c>
      <c r="K36" s="29">
        <f t="shared" ref="K36" si="73">IF(ISNUMBER(J36/$B36*100),J36/$B36*100,0)</f>
        <v>0</v>
      </c>
      <c r="L36" s="33">
        <v>0</v>
      </c>
      <c r="M36" s="29">
        <f t="shared" ref="M36" si="74">IF(ISNUMBER(L36/$B36*100),L36/$B36*100,0)</f>
        <v>0</v>
      </c>
      <c r="N36" s="33">
        <v>0</v>
      </c>
      <c r="O36" s="29">
        <f t="shared" ref="O36" si="75">IF(ISNUMBER(N36/$B36*100),N36/$B36*100,0)</f>
        <v>0</v>
      </c>
      <c r="P36" s="11"/>
      <c r="Q36" s="12"/>
      <c r="R36" s="12"/>
    </row>
    <row r="37" spans="1:18" x14ac:dyDescent="0.2">
      <c r="A37" s="50" t="s">
        <v>51</v>
      </c>
      <c r="B37" s="36">
        <v>2482.6519275507899</v>
      </c>
      <c r="C37" s="29">
        <f t="shared" ref="C37:C40" si="76">+B37/B$32*100</f>
        <v>1.6455273047889452</v>
      </c>
      <c r="D37" s="33">
        <f t="shared" si="2"/>
        <v>2482.6519275507899</v>
      </c>
      <c r="E37" s="29">
        <f t="shared" si="63"/>
        <v>100</v>
      </c>
      <c r="F37" s="33">
        <v>0</v>
      </c>
      <c r="G37" s="29">
        <f t="shared" si="63"/>
        <v>0</v>
      </c>
      <c r="H37" s="33">
        <v>2482.6519275507899</v>
      </c>
      <c r="I37" s="29">
        <f t="shared" ref="I37" si="77">IF(ISNUMBER(H37/$B37*100),H37/$B37*100,0)</f>
        <v>100</v>
      </c>
      <c r="J37" s="33">
        <v>0</v>
      </c>
      <c r="K37" s="29">
        <f t="shared" ref="K37" si="78">IF(ISNUMBER(J37/$B37*100),J37/$B37*100,0)</f>
        <v>0</v>
      </c>
      <c r="L37" s="33">
        <v>0</v>
      </c>
      <c r="M37" s="29">
        <f t="shared" ref="M37" si="79">IF(ISNUMBER(L37/$B37*100),L37/$B37*100,0)</f>
        <v>0</v>
      </c>
      <c r="N37" s="33">
        <v>0</v>
      </c>
      <c r="O37" s="29">
        <f t="shared" ref="O37" si="80">IF(ISNUMBER(N37/$B37*100),N37/$B37*100,0)</f>
        <v>0</v>
      </c>
      <c r="P37" s="11"/>
      <c r="Q37" s="12"/>
      <c r="R37" s="12"/>
    </row>
    <row r="38" spans="1:18" x14ac:dyDescent="0.2">
      <c r="A38" s="50" t="s">
        <v>52</v>
      </c>
      <c r="B38" s="36">
        <v>163.95584845932558</v>
      </c>
      <c r="C38" s="29">
        <f t="shared" si="76"/>
        <v>0.108671627474504</v>
      </c>
      <c r="D38" s="33">
        <f t="shared" si="2"/>
        <v>163.95584845932558</v>
      </c>
      <c r="E38" s="29">
        <f t="shared" si="63"/>
        <v>100</v>
      </c>
      <c r="F38" s="33">
        <v>0</v>
      </c>
      <c r="G38" s="29">
        <f t="shared" si="63"/>
        <v>0</v>
      </c>
      <c r="H38" s="33">
        <v>163.95584845932558</v>
      </c>
      <c r="I38" s="29">
        <f t="shared" ref="I38" si="81">IF(ISNUMBER(H38/$B38*100),H38/$B38*100,0)</f>
        <v>100</v>
      </c>
      <c r="J38" s="33">
        <v>0</v>
      </c>
      <c r="K38" s="29">
        <f t="shared" ref="K38" si="82">IF(ISNUMBER(J38/$B38*100),J38/$B38*100,0)</f>
        <v>0</v>
      </c>
      <c r="L38" s="33">
        <v>0</v>
      </c>
      <c r="M38" s="29">
        <f t="shared" ref="M38" si="83">IF(ISNUMBER(L38/$B38*100),L38/$B38*100,0)</f>
        <v>0</v>
      </c>
      <c r="N38" s="33">
        <v>0</v>
      </c>
      <c r="O38" s="29">
        <f t="shared" ref="O38" si="84">IF(ISNUMBER(N38/$B38*100),N38/$B38*100,0)</f>
        <v>0</v>
      </c>
      <c r="P38" s="11"/>
      <c r="Q38" s="12"/>
      <c r="R38" s="12"/>
    </row>
    <row r="39" spans="1:18" x14ac:dyDescent="0.2">
      <c r="A39" s="50" t="s">
        <v>53</v>
      </c>
      <c r="B39" s="36">
        <v>0</v>
      </c>
      <c r="C39" s="29">
        <f t="shared" si="76"/>
        <v>0</v>
      </c>
      <c r="D39" s="33">
        <f t="shared" si="2"/>
        <v>0</v>
      </c>
      <c r="E39" s="29">
        <f t="shared" si="63"/>
        <v>0</v>
      </c>
      <c r="F39" s="33">
        <v>0</v>
      </c>
      <c r="G39" s="29">
        <f t="shared" si="63"/>
        <v>0</v>
      </c>
      <c r="H39" s="33">
        <v>0</v>
      </c>
      <c r="I39" s="29">
        <f t="shared" ref="I39" si="85">IF(ISNUMBER(H39/$B39*100),H39/$B39*100,0)</f>
        <v>0</v>
      </c>
      <c r="J39" s="33">
        <v>0</v>
      </c>
      <c r="K39" s="29">
        <f t="shared" ref="K39" si="86">IF(ISNUMBER(J39/$B39*100),J39/$B39*100,0)</f>
        <v>0</v>
      </c>
      <c r="L39" s="33">
        <v>0</v>
      </c>
      <c r="M39" s="29">
        <f t="shared" ref="M39" si="87">IF(ISNUMBER(L39/$B39*100),L39/$B39*100,0)</f>
        <v>0</v>
      </c>
      <c r="N39" s="33">
        <v>0</v>
      </c>
      <c r="O39" s="29">
        <f t="shared" ref="O39" si="88">IF(ISNUMBER(N39/$B39*100),N39/$B39*100,0)</f>
        <v>0</v>
      </c>
      <c r="P39" s="11"/>
      <c r="Q39" s="12"/>
      <c r="R39" s="12"/>
    </row>
    <row r="40" spans="1:18" x14ac:dyDescent="0.2">
      <c r="A40" s="50" t="s">
        <v>54</v>
      </c>
      <c r="B40" s="36">
        <v>0</v>
      </c>
      <c r="C40" s="29">
        <f t="shared" si="76"/>
        <v>0</v>
      </c>
      <c r="D40" s="33">
        <f t="shared" si="2"/>
        <v>0</v>
      </c>
      <c r="E40" s="29">
        <f t="shared" si="63"/>
        <v>0</v>
      </c>
      <c r="F40" s="33">
        <v>0</v>
      </c>
      <c r="G40" s="29">
        <f t="shared" si="63"/>
        <v>0</v>
      </c>
      <c r="H40" s="33">
        <v>0</v>
      </c>
      <c r="I40" s="29">
        <f t="shared" ref="I40" si="89">IF(ISNUMBER(H40/$B40*100),H40/$B40*100,0)</f>
        <v>0</v>
      </c>
      <c r="J40" s="33">
        <v>0</v>
      </c>
      <c r="K40" s="29">
        <f t="shared" ref="K40" si="90">IF(ISNUMBER(J40/$B40*100),J40/$B40*100,0)</f>
        <v>0</v>
      </c>
      <c r="L40" s="33">
        <v>0</v>
      </c>
      <c r="M40" s="29">
        <f t="shared" ref="M40" si="91">IF(ISNUMBER(L40/$B40*100),L40/$B40*100,0)</f>
        <v>0</v>
      </c>
      <c r="N40" s="33">
        <v>0</v>
      </c>
      <c r="O40" s="29">
        <f t="shared" ref="O40" si="92">IF(ISNUMBER(N40/$B40*100),N40/$B40*100,0)</f>
        <v>0</v>
      </c>
      <c r="P40" s="11"/>
      <c r="Q40" s="12"/>
      <c r="R40" s="12"/>
    </row>
    <row r="41" spans="1:18" x14ac:dyDescent="0.2">
      <c r="A41" s="103"/>
      <c r="B41" s="104"/>
      <c r="C41" s="105"/>
      <c r="D41" s="106"/>
      <c r="E41" s="107"/>
      <c r="F41" s="106"/>
      <c r="G41" s="107"/>
      <c r="H41" s="106"/>
      <c r="I41" s="107"/>
      <c r="J41" s="106"/>
      <c r="K41" s="108"/>
      <c r="L41" s="104"/>
      <c r="M41" s="107"/>
      <c r="N41" s="106"/>
      <c r="O41" s="107"/>
    </row>
    <row r="42" spans="1:18" x14ac:dyDescent="0.2">
      <c r="A42" s="40" t="str">
        <f>'C03'!A37</f>
        <v>Fuente: Instituto Nacional de Estadística (INE). LV Encuesta Permanente de Hogares de Propósitos Múltiples, LXI 2018.</v>
      </c>
      <c r="B42" s="62"/>
      <c r="C42" s="63"/>
      <c r="D42" s="62"/>
      <c r="E42" s="63"/>
      <c r="F42" s="62"/>
      <c r="G42" s="63"/>
      <c r="H42" s="62"/>
      <c r="I42" s="63"/>
      <c r="J42" s="63"/>
      <c r="K42" s="63"/>
      <c r="L42" s="62"/>
      <c r="M42" s="63"/>
      <c r="N42" s="62"/>
      <c r="O42" s="63"/>
    </row>
    <row r="43" spans="1:18" x14ac:dyDescent="0.2">
      <c r="A43" s="40" t="s">
        <v>31</v>
      </c>
      <c r="B43" s="62"/>
      <c r="C43" s="63"/>
      <c r="E43" s="63"/>
      <c r="F43" s="62"/>
      <c r="G43" s="63"/>
      <c r="H43" s="62"/>
      <c r="I43" s="63"/>
      <c r="J43" s="63"/>
      <c r="K43" s="63"/>
      <c r="L43" s="62"/>
      <c r="M43" s="63"/>
      <c r="N43" s="62"/>
      <c r="O43" s="63"/>
    </row>
    <row r="44" spans="1:18" x14ac:dyDescent="0.2">
      <c r="A44" s="40" t="s">
        <v>32</v>
      </c>
      <c r="B44" s="62"/>
      <c r="C44" s="63"/>
      <c r="D44" s="62"/>
      <c r="E44" s="63"/>
      <c r="F44" s="62"/>
      <c r="G44" s="63"/>
      <c r="H44" s="62"/>
      <c r="I44" s="63"/>
      <c r="J44" s="63"/>
      <c r="K44" s="63"/>
      <c r="L44" s="62"/>
      <c r="M44" s="63"/>
      <c r="N44" s="62"/>
      <c r="O44" s="63"/>
    </row>
    <row r="45" spans="1:18" x14ac:dyDescent="0.2">
      <c r="A45" s="40" t="s">
        <v>98</v>
      </c>
      <c r="B45" s="62"/>
      <c r="C45" s="63"/>
      <c r="D45" s="62"/>
      <c r="E45" s="63"/>
      <c r="F45" s="33"/>
      <c r="G45" s="63"/>
      <c r="H45" s="33"/>
      <c r="I45" s="63"/>
      <c r="J45" s="63"/>
      <c r="K45" s="63"/>
      <c r="L45" s="62"/>
      <c r="M45" s="63"/>
      <c r="N45" s="62"/>
      <c r="O45" s="63"/>
    </row>
    <row r="46" spans="1:18" x14ac:dyDescent="0.2">
      <c r="A46" s="40"/>
      <c r="B46" s="62"/>
      <c r="C46" s="63"/>
      <c r="D46" s="62"/>
      <c r="E46" s="63"/>
      <c r="F46" s="33"/>
      <c r="G46" s="63"/>
      <c r="H46" s="33"/>
      <c r="I46" s="63"/>
      <c r="J46" s="63"/>
      <c r="K46" s="63"/>
      <c r="L46" s="62"/>
      <c r="M46" s="63"/>
      <c r="N46" s="62"/>
      <c r="O46" s="63"/>
    </row>
    <row r="47" spans="1:18" x14ac:dyDescent="0.2">
      <c r="A47" s="40"/>
      <c r="B47" s="62"/>
      <c r="C47" s="63"/>
      <c r="D47" s="62"/>
      <c r="E47" s="63"/>
      <c r="F47" s="33"/>
      <c r="G47" s="63"/>
      <c r="H47" s="33"/>
      <c r="I47" s="63"/>
      <c r="J47" s="63"/>
      <c r="K47" s="63"/>
      <c r="L47" s="62"/>
      <c r="M47" s="63"/>
      <c r="N47" s="62"/>
      <c r="O47" s="63"/>
    </row>
    <row r="48" spans="1:18" x14ac:dyDescent="0.2">
      <c r="A48" s="40"/>
      <c r="B48" s="62"/>
      <c r="C48" s="63"/>
      <c r="D48" s="62"/>
      <c r="E48" s="63"/>
      <c r="F48" s="33"/>
      <c r="G48" s="63"/>
      <c r="H48" s="33"/>
      <c r="I48" s="63"/>
      <c r="J48" s="63"/>
      <c r="K48" s="63"/>
      <c r="L48" s="62"/>
      <c r="M48" s="63"/>
      <c r="N48" s="62"/>
      <c r="O48" s="63"/>
    </row>
    <row r="49" spans="1:18" x14ac:dyDescent="0.2">
      <c r="A49" s="64"/>
      <c r="B49" s="62"/>
      <c r="C49" s="63"/>
      <c r="D49" s="62"/>
      <c r="E49" s="63"/>
      <c r="G49" s="63"/>
      <c r="H49" s="33"/>
      <c r="I49" s="63"/>
      <c r="J49" s="63"/>
      <c r="K49" s="63"/>
      <c r="L49" s="62"/>
      <c r="M49" s="63"/>
      <c r="N49" s="62"/>
      <c r="O49" s="63"/>
    </row>
    <row r="50" spans="1:18" ht="21.75" customHeight="1" x14ac:dyDescent="0.2">
      <c r="A50" s="175" t="s">
        <v>101</v>
      </c>
      <c r="B50" s="175"/>
      <c r="C50" s="175"/>
      <c r="D50" s="175"/>
      <c r="E50" s="175"/>
      <c r="F50" s="175"/>
      <c r="G50" s="175"/>
      <c r="H50" s="175"/>
      <c r="I50" s="175"/>
      <c r="J50" s="175"/>
      <c r="K50" s="175"/>
      <c r="L50" s="175"/>
      <c r="M50" s="175"/>
      <c r="N50" s="175"/>
      <c r="O50" s="175"/>
      <c r="P50" s="175"/>
      <c r="Q50" s="175"/>
      <c r="R50" s="175"/>
    </row>
    <row r="51" spans="1:18" x14ac:dyDescent="0.2">
      <c r="A51" t="s">
        <v>97</v>
      </c>
      <c r="E51" s="63"/>
      <c r="N51" s="62"/>
      <c r="O51" s="63"/>
    </row>
    <row r="52" spans="1:18" x14ac:dyDescent="0.2">
      <c r="A52" s="178" t="s">
        <v>11</v>
      </c>
      <c r="B52" s="157" t="s">
        <v>57</v>
      </c>
      <c r="C52" s="157"/>
      <c r="D52" s="180" t="s">
        <v>9</v>
      </c>
      <c r="E52" s="180"/>
      <c r="F52" s="180"/>
      <c r="G52" s="180"/>
      <c r="H52" s="180"/>
      <c r="I52" s="180"/>
      <c r="J52" s="180"/>
      <c r="K52" s="180"/>
      <c r="L52" s="157" t="s">
        <v>61</v>
      </c>
      <c r="M52" s="157"/>
      <c r="N52" s="157" t="s">
        <v>62</v>
      </c>
      <c r="O52" s="157"/>
      <c r="P52" s="176"/>
      <c r="Q52" s="176"/>
      <c r="R52" s="176"/>
    </row>
    <row r="53" spans="1:18" x14ac:dyDescent="0.2">
      <c r="A53" s="175"/>
      <c r="B53" s="158"/>
      <c r="C53" s="158"/>
      <c r="D53" s="174" t="s">
        <v>12</v>
      </c>
      <c r="E53" s="174"/>
      <c r="F53" s="161" t="s">
        <v>58</v>
      </c>
      <c r="G53" s="161"/>
      <c r="H53" s="161" t="s">
        <v>59</v>
      </c>
      <c r="I53" s="161"/>
      <c r="J53" s="161" t="s">
        <v>60</v>
      </c>
      <c r="K53" s="161"/>
      <c r="L53" s="158"/>
      <c r="M53" s="158"/>
      <c r="N53" s="158"/>
      <c r="O53" s="158"/>
      <c r="P53" s="177"/>
      <c r="Q53" s="177"/>
      <c r="R53" s="177"/>
    </row>
    <row r="54" spans="1:18" x14ac:dyDescent="0.2">
      <c r="A54" s="179"/>
      <c r="B54" s="53" t="s">
        <v>3</v>
      </c>
      <c r="C54" s="54" t="s">
        <v>39</v>
      </c>
      <c r="D54" s="53" t="s">
        <v>3</v>
      </c>
      <c r="E54" s="54" t="s">
        <v>40</v>
      </c>
      <c r="F54" s="53" t="s">
        <v>3</v>
      </c>
      <c r="G54" s="54" t="s">
        <v>40</v>
      </c>
      <c r="H54" s="53" t="s">
        <v>3</v>
      </c>
      <c r="I54" s="54" t="s">
        <v>40</v>
      </c>
      <c r="J54" s="53" t="s">
        <v>3</v>
      </c>
      <c r="K54" s="54" t="s">
        <v>40</v>
      </c>
      <c r="L54" s="53" t="s">
        <v>3</v>
      </c>
      <c r="M54" s="54" t="s">
        <v>40</v>
      </c>
      <c r="N54" s="53" t="s">
        <v>3</v>
      </c>
      <c r="O54" s="54" t="s">
        <v>40</v>
      </c>
      <c r="P54" s="90"/>
      <c r="Q54" s="91"/>
      <c r="R54" s="91"/>
    </row>
    <row r="55" spans="1:18" x14ac:dyDescent="0.2">
      <c r="A55" s="64"/>
      <c r="B55" s="62"/>
      <c r="C55" s="63"/>
      <c r="D55" s="62"/>
      <c r="E55" s="63"/>
      <c r="F55" s="62"/>
      <c r="G55" s="63"/>
      <c r="H55" s="62"/>
      <c r="I55" s="63"/>
      <c r="J55" s="63"/>
      <c r="K55" s="63"/>
      <c r="L55" s="62"/>
      <c r="M55" s="63"/>
      <c r="N55" s="62"/>
      <c r="O55" s="63"/>
    </row>
    <row r="56" spans="1:18" x14ac:dyDescent="0.2">
      <c r="A56" s="6" t="str">
        <f t="shared" ref="A56:R56" si="93">A7</f>
        <v>Total Nacional 2/</v>
      </c>
      <c r="B56" s="10">
        <f t="shared" si="93"/>
        <v>404641.62258449721</v>
      </c>
      <c r="C56" s="6">
        <f t="shared" si="93"/>
        <v>99.999999999997812</v>
      </c>
      <c r="D56" s="10">
        <f t="shared" si="93"/>
        <v>125322.27093656913</v>
      </c>
      <c r="E56" s="6">
        <f t="shared" si="93"/>
        <v>30.971176453900107</v>
      </c>
      <c r="F56" s="10">
        <f t="shared" si="93"/>
        <v>494.50409495959968</v>
      </c>
      <c r="G56" s="6">
        <f t="shared" si="93"/>
        <v>0.12220791618053019</v>
      </c>
      <c r="H56" s="10">
        <f t="shared" si="93"/>
        <v>113675.78394709468</v>
      </c>
      <c r="I56" s="6">
        <f t="shared" si="93"/>
        <v>28.092953765120125</v>
      </c>
      <c r="J56" s="10">
        <f t="shared" si="93"/>
        <v>11151.982894514846</v>
      </c>
      <c r="K56" s="6">
        <f t="shared" si="93"/>
        <v>2.7560147725994475</v>
      </c>
      <c r="L56" s="10">
        <f t="shared" si="93"/>
        <v>34916.037477404112</v>
      </c>
      <c r="M56" s="6">
        <f t="shared" si="93"/>
        <v>8.6288793659908158</v>
      </c>
      <c r="N56" s="10">
        <f t="shared" si="93"/>
        <v>244403.3141705138</v>
      </c>
      <c r="O56" s="6">
        <f t="shared" si="93"/>
        <v>60.399944180106566</v>
      </c>
      <c r="P56" s="10">
        <f t="shared" si="93"/>
        <v>0</v>
      </c>
      <c r="Q56" s="6">
        <f t="shared" si="93"/>
        <v>0</v>
      </c>
      <c r="R56" s="6">
        <f t="shared" si="93"/>
        <v>0</v>
      </c>
    </row>
    <row r="57" spans="1:18" x14ac:dyDescent="0.2">
      <c r="A57" s="64"/>
      <c r="B57" s="4"/>
      <c r="C57" s="42"/>
      <c r="D57" s="4"/>
      <c r="E57" s="42"/>
      <c r="F57" s="4"/>
      <c r="G57" s="42"/>
      <c r="H57" s="4"/>
      <c r="I57" s="42"/>
      <c r="J57" s="4"/>
      <c r="K57" s="42"/>
      <c r="L57" s="4"/>
      <c r="M57" s="42"/>
      <c r="N57" s="4"/>
      <c r="O57" s="42"/>
      <c r="P57" s="4"/>
      <c r="Q57" s="42"/>
      <c r="R57" s="42"/>
    </row>
    <row r="58" spans="1:18" x14ac:dyDescent="0.2">
      <c r="A58" s="51" t="s">
        <v>55</v>
      </c>
      <c r="B58" s="4"/>
      <c r="C58" s="42"/>
      <c r="D58" s="4"/>
      <c r="E58" s="42"/>
      <c r="F58" s="4"/>
      <c r="G58" s="42"/>
      <c r="H58" s="4"/>
      <c r="I58" s="42"/>
      <c r="J58" s="4"/>
      <c r="K58" s="42"/>
      <c r="L58" s="4"/>
      <c r="M58" s="42"/>
      <c r="N58" s="4"/>
      <c r="O58" s="42"/>
      <c r="P58" s="44"/>
      <c r="Q58" s="45"/>
      <c r="R58" s="45"/>
    </row>
    <row r="59" spans="1:18" x14ac:dyDescent="0.2">
      <c r="A59" s="52" t="s">
        <v>110</v>
      </c>
      <c r="B59" s="36">
        <v>204174.00837308384</v>
      </c>
      <c r="C59" s="12">
        <f>B59/$B$56*100</f>
        <v>50.457984788860479</v>
      </c>
      <c r="D59" s="33">
        <f t="shared" ref="D59" si="94">+F59+H59+J59</f>
        <v>54796.331113626649</v>
      </c>
      <c r="E59" s="12">
        <f t="shared" ref="E59" si="95">+D59/B59*100</f>
        <v>26.838054241212824</v>
      </c>
      <c r="F59" s="33">
        <v>0</v>
      </c>
      <c r="G59" s="12">
        <v>0</v>
      </c>
      <c r="H59" s="33">
        <v>54796.331113626649</v>
      </c>
      <c r="I59" s="12">
        <v>26.838054241212824</v>
      </c>
      <c r="J59" s="33">
        <v>0</v>
      </c>
      <c r="K59" s="12">
        <v>0</v>
      </c>
      <c r="L59" s="33">
        <v>10164.797952856457</v>
      </c>
      <c r="M59" s="12">
        <v>4.9784975246616545</v>
      </c>
      <c r="N59" s="33">
        <v>139212.87930660223</v>
      </c>
      <c r="O59" s="12">
        <v>68.18344823412626</v>
      </c>
      <c r="P59" s="11"/>
      <c r="Q59" s="12"/>
      <c r="R59" s="12"/>
    </row>
    <row r="60" spans="1:18" x14ac:dyDescent="0.2">
      <c r="A60" s="52" t="s">
        <v>111</v>
      </c>
      <c r="B60" s="36">
        <v>923.56492471833872</v>
      </c>
      <c r="C60" s="12">
        <f t="shared" ref="C60:C96" si="96">B60/$B$56*100</f>
        <v>0.22824269011660561</v>
      </c>
      <c r="D60" s="33">
        <f t="shared" ref="D60:D96" si="97">+F60+H60+J60</f>
        <v>615.70994981222577</v>
      </c>
      <c r="E60" s="12">
        <f t="shared" ref="E60:E96" si="98">+D60/B60*100</f>
        <v>66.666666666666657</v>
      </c>
      <c r="F60" s="33">
        <v>0</v>
      </c>
      <c r="G60" s="12">
        <v>0</v>
      </c>
      <c r="H60" s="33">
        <v>615.70994981222577</v>
      </c>
      <c r="I60" s="12">
        <v>66.666666666666657</v>
      </c>
      <c r="J60" s="33">
        <v>0</v>
      </c>
      <c r="K60" s="12">
        <v>0</v>
      </c>
      <c r="L60" s="33">
        <v>307.85497490611289</v>
      </c>
      <c r="M60" s="12">
        <v>33.333333333333329</v>
      </c>
      <c r="N60" s="33">
        <v>0</v>
      </c>
      <c r="O60" s="12">
        <v>0</v>
      </c>
      <c r="P60" s="11"/>
      <c r="Q60" s="12"/>
      <c r="R60" s="12"/>
    </row>
    <row r="61" spans="1:18" x14ac:dyDescent="0.2">
      <c r="A61" s="52" t="s">
        <v>56</v>
      </c>
      <c r="B61" s="36">
        <v>43027.395363820484</v>
      </c>
      <c r="C61" s="12">
        <f t="shared" si="96"/>
        <v>10.633457598602702</v>
      </c>
      <c r="D61" s="33">
        <f t="shared" si="97"/>
        <v>11057.379773430055</v>
      </c>
      <c r="E61" s="12">
        <f t="shared" si="98"/>
        <v>25.698464152742172</v>
      </c>
      <c r="F61" s="33">
        <v>0</v>
      </c>
      <c r="G61" s="12">
        <v>0</v>
      </c>
      <c r="H61" s="33">
        <v>11057.379773430055</v>
      </c>
      <c r="I61" s="12">
        <v>25.698464152742172</v>
      </c>
      <c r="J61" s="33">
        <v>0</v>
      </c>
      <c r="K61" s="12">
        <v>0</v>
      </c>
      <c r="L61" s="33">
        <v>3169.3339215441329</v>
      </c>
      <c r="M61" s="12">
        <v>7.3658512088534707</v>
      </c>
      <c r="N61" s="33">
        <v>28800.681668846282</v>
      </c>
      <c r="O61" s="12">
        <v>66.935684638404325</v>
      </c>
      <c r="P61" s="11"/>
      <c r="Q61" s="12"/>
      <c r="R61" s="12"/>
    </row>
    <row r="62" spans="1:18" x14ac:dyDescent="0.2">
      <c r="A62" s="52" t="s">
        <v>112</v>
      </c>
      <c r="B62" s="36">
        <v>0</v>
      </c>
      <c r="C62" s="12">
        <f t="shared" si="96"/>
        <v>0</v>
      </c>
      <c r="D62" s="33">
        <f t="shared" si="97"/>
        <v>0</v>
      </c>
      <c r="E62" s="12" t="e">
        <f t="shared" si="98"/>
        <v>#DIV/0!</v>
      </c>
      <c r="F62" s="33">
        <v>0</v>
      </c>
      <c r="G62" s="12">
        <v>0</v>
      </c>
      <c r="H62" s="33">
        <v>0</v>
      </c>
      <c r="I62" s="12">
        <v>0</v>
      </c>
      <c r="J62" s="33">
        <v>0</v>
      </c>
      <c r="K62" s="12">
        <v>0</v>
      </c>
      <c r="L62" s="33">
        <v>0</v>
      </c>
      <c r="M62" s="12">
        <v>0</v>
      </c>
      <c r="N62" s="33">
        <v>0</v>
      </c>
      <c r="O62" s="12">
        <v>0</v>
      </c>
      <c r="P62" s="11"/>
      <c r="Q62" s="12"/>
      <c r="R62" s="12"/>
    </row>
    <row r="63" spans="1:18" x14ac:dyDescent="0.2">
      <c r="A63" s="52" t="s">
        <v>113</v>
      </c>
      <c r="B63" s="36">
        <v>1948.6571344651413</v>
      </c>
      <c r="C63" s="12">
        <f t="shared" si="96"/>
        <v>0.48157604796531356</v>
      </c>
      <c r="D63" s="33">
        <f t="shared" si="97"/>
        <v>894.20567934508131</v>
      </c>
      <c r="E63" s="12">
        <f t="shared" si="98"/>
        <v>45.888302438105349</v>
      </c>
      <c r="F63" s="33">
        <v>0</v>
      </c>
      <c r="G63" s="12">
        <v>0</v>
      </c>
      <c r="H63" s="33">
        <v>894.20567934508131</v>
      </c>
      <c r="I63" s="12">
        <v>45.888302438105349</v>
      </c>
      <c r="J63" s="33">
        <v>0</v>
      </c>
      <c r="K63" s="12">
        <v>0</v>
      </c>
      <c r="L63" s="33">
        <v>373.29824010697354</v>
      </c>
      <c r="M63" s="12">
        <v>19.156691729119128</v>
      </c>
      <c r="N63" s="33">
        <v>681.15321501308642</v>
      </c>
      <c r="O63" s="12">
        <v>34.95500583277552</v>
      </c>
      <c r="P63" s="11"/>
      <c r="Q63" s="12"/>
      <c r="R63" s="12"/>
    </row>
    <row r="64" spans="1:18" x14ac:dyDescent="0.2">
      <c r="A64" s="52" t="s">
        <v>114</v>
      </c>
      <c r="B64" s="36">
        <v>12201.735914917022</v>
      </c>
      <c r="C64" s="12">
        <f t="shared" si="96"/>
        <v>3.0154426123993354</v>
      </c>
      <c r="D64" s="33">
        <f t="shared" si="97"/>
        <v>11707.231819957422</v>
      </c>
      <c r="E64" s="12">
        <f t="shared" si="98"/>
        <v>95.94726440231301</v>
      </c>
      <c r="F64" s="33">
        <v>0</v>
      </c>
      <c r="G64" s="12">
        <v>0</v>
      </c>
      <c r="H64" s="33">
        <v>11707.231819957422</v>
      </c>
      <c r="I64" s="12">
        <v>95.94726440231301</v>
      </c>
      <c r="J64" s="33">
        <v>0</v>
      </c>
      <c r="K64" s="12">
        <v>0</v>
      </c>
      <c r="L64" s="33">
        <v>0</v>
      </c>
      <c r="M64" s="12">
        <v>0</v>
      </c>
      <c r="N64" s="33">
        <v>494.50409495959968</v>
      </c>
      <c r="O64" s="12">
        <v>4.0527355976869828</v>
      </c>
      <c r="P64" s="11"/>
      <c r="Q64" s="12"/>
      <c r="R64" s="12"/>
    </row>
    <row r="65" spans="1:18" x14ac:dyDescent="0.2">
      <c r="A65" s="52" t="s">
        <v>115</v>
      </c>
      <c r="B65" s="36">
        <v>81516.2438553596</v>
      </c>
      <c r="C65" s="12">
        <f t="shared" si="96"/>
        <v>20.145293836730151</v>
      </c>
      <c r="D65" s="33">
        <f t="shared" si="97"/>
        <v>20588.830932606215</v>
      </c>
      <c r="E65" s="12">
        <f t="shared" si="98"/>
        <v>25.257335174984906</v>
      </c>
      <c r="F65" s="33">
        <v>0</v>
      </c>
      <c r="G65" s="12">
        <v>0</v>
      </c>
      <c r="H65" s="33">
        <v>20588.830932606215</v>
      </c>
      <c r="I65" s="12">
        <v>25.257335174984906</v>
      </c>
      <c r="J65" s="33">
        <v>0</v>
      </c>
      <c r="K65" s="12">
        <v>0</v>
      </c>
      <c r="L65" s="33">
        <v>7434.1073284404038</v>
      </c>
      <c r="M65" s="12">
        <v>9.1197864092355623</v>
      </c>
      <c r="N65" s="33">
        <v>53493.305594313271</v>
      </c>
      <c r="O65" s="12">
        <v>65.62287841577988</v>
      </c>
      <c r="P65" s="11"/>
      <c r="Q65" s="12"/>
      <c r="R65" s="12"/>
    </row>
    <row r="66" spans="1:18" x14ac:dyDescent="0.2">
      <c r="A66" s="52" t="s">
        <v>116</v>
      </c>
      <c r="B66" s="36">
        <v>3962.4654393595229</v>
      </c>
      <c r="C66" s="12">
        <f t="shared" si="96"/>
        <v>0.97925305213308389</v>
      </c>
      <c r="D66" s="33">
        <f t="shared" si="97"/>
        <v>3018.8437926286456</v>
      </c>
      <c r="E66" s="12">
        <f t="shared" si="98"/>
        <v>76.185996794879287</v>
      </c>
      <c r="F66" s="33">
        <v>0</v>
      </c>
      <c r="G66" s="12">
        <v>0</v>
      </c>
      <c r="H66" s="33">
        <v>3018.8437926286456</v>
      </c>
      <c r="I66" s="12">
        <v>76.185996794879287</v>
      </c>
      <c r="J66" s="33">
        <v>0</v>
      </c>
      <c r="K66" s="12">
        <v>0</v>
      </c>
      <c r="L66" s="33">
        <v>943.62164673087682</v>
      </c>
      <c r="M66" s="12">
        <v>23.814003205120702</v>
      </c>
      <c r="N66" s="33">
        <v>0</v>
      </c>
      <c r="O66" s="12">
        <v>0</v>
      </c>
      <c r="P66" s="11"/>
      <c r="Q66" s="12"/>
      <c r="R66" s="12"/>
    </row>
    <row r="67" spans="1:18" x14ac:dyDescent="0.2">
      <c r="A67" s="52" t="s">
        <v>117</v>
      </c>
      <c r="B67" s="36">
        <v>18639.930492486365</v>
      </c>
      <c r="C67" s="12">
        <f t="shared" si="96"/>
        <v>4.6065282096860853</v>
      </c>
      <c r="D67" s="33">
        <f t="shared" si="97"/>
        <v>2713.0910096586126</v>
      </c>
      <c r="E67" s="12">
        <f t="shared" si="98"/>
        <v>14.555263555045133</v>
      </c>
      <c r="F67" s="33">
        <v>0</v>
      </c>
      <c r="G67" s="12">
        <v>0</v>
      </c>
      <c r="H67" s="33">
        <v>2713.0910096586126</v>
      </c>
      <c r="I67" s="12">
        <v>14.555263555045133</v>
      </c>
      <c r="J67" s="33">
        <v>0</v>
      </c>
      <c r="K67" s="12">
        <v>0</v>
      </c>
      <c r="L67" s="33">
        <v>307.85497490611289</v>
      </c>
      <c r="M67" s="12">
        <v>1.6515886420832269</v>
      </c>
      <c r="N67" s="33">
        <v>15618.984507921637</v>
      </c>
      <c r="O67" s="12">
        <v>83.79314780287163</v>
      </c>
      <c r="P67" s="11"/>
      <c r="Q67" s="12"/>
      <c r="R67" s="12"/>
    </row>
    <row r="68" spans="1:18" x14ac:dyDescent="0.2">
      <c r="A68" s="50" t="s">
        <v>118</v>
      </c>
      <c r="B68" s="36">
        <v>760.49458966112627</v>
      </c>
      <c r="C68" s="12">
        <f t="shared" si="96"/>
        <v>0.18794274914274789</v>
      </c>
      <c r="D68" s="33">
        <f t="shared" si="97"/>
        <v>760.49458966112627</v>
      </c>
      <c r="E68" s="12">
        <f t="shared" si="98"/>
        <v>100</v>
      </c>
      <c r="F68" s="33">
        <v>0</v>
      </c>
      <c r="G68" s="12">
        <v>0</v>
      </c>
      <c r="H68" s="33">
        <v>760.49458966112627</v>
      </c>
      <c r="I68" s="12">
        <v>100</v>
      </c>
      <c r="J68" s="33">
        <v>0</v>
      </c>
      <c r="K68" s="12">
        <v>0</v>
      </c>
      <c r="L68" s="33">
        <v>0</v>
      </c>
      <c r="M68" s="12">
        <v>0</v>
      </c>
      <c r="N68" s="33">
        <v>0</v>
      </c>
      <c r="O68" s="12">
        <v>0</v>
      </c>
      <c r="P68" s="11"/>
      <c r="Q68" s="12"/>
      <c r="R68" s="12"/>
    </row>
    <row r="69" spans="1:18" x14ac:dyDescent="0.2">
      <c r="A69" s="50" t="s">
        <v>119</v>
      </c>
      <c r="B69" s="36">
        <v>0</v>
      </c>
      <c r="C69" s="12">
        <f t="shared" si="96"/>
        <v>0</v>
      </c>
      <c r="D69" s="33">
        <f t="shared" si="97"/>
        <v>0</v>
      </c>
      <c r="E69" s="12" t="e">
        <f t="shared" si="98"/>
        <v>#DIV/0!</v>
      </c>
      <c r="F69" s="33">
        <v>0</v>
      </c>
      <c r="G69" s="12">
        <v>0</v>
      </c>
      <c r="H69" s="33">
        <v>0</v>
      </c>
      <c r="I69" s="12">
        <v>0</v>
      </c>
      <c r="J69" s="33">
        <v>0</v>
      </c>
      <c r="K69" s="12">
        <v>0</v>
      </c>
      <c r="L69" s="33">
        <v>0</v>
      </c>
      <c r="M69" s="12">
        <v>0</v>
      </c>
      <c r="N69" s="33">
        <v>0</v>
      </c>
      <c r="O69" s="12">
        <v>0</v>
      </c>
      <c r="P69" s="11"/>
      <c r="Q69" s="12"/>
      <c r="R69" s="12"/>
    </row>
    <row r="70" spans="1:18" x14ac:dyDescent="0.2">
      <c r="A70" s="50" t="s">
        <v>120</v>
      </c>
      <c r="B70" s="36">
        <v>0</v>
      </c>
      <c r="C70" s="12">
        <f t="shared" si="96"/>
        <v>0</v>
      </c>
      <c r="D70" s="33">
        <f t="shared" si="97"/>
        <v>0</v>
      </c>
      <c r="E70" s="12" t="e">
        <f t="shared" si="98"/>
        <v>#DIV/0!</v>
      </c>
      <c r="F70" s="33">
        <v>0</v>
      </c>
      <c r="G70" s="12">
        <v>0</v>
      </c>
      <c r="H70" s="33">
        <v>0</v>
      </c>
      <c r="I70" s="12">
        <v>0</v>
      </c>
      <c r="J70" s="33">
        <v>0</v>
      </c>
      <c r="K70" s="12">
        <v>0</v>
      </c>
      <c r="L70" s="33">
        <v>0</v>
      </c>
      <c r="M70" s="12">
        <v>0</v>
      </c>
      <c r="N70" s="33">
        <v>0</v>
      </c>
      <c r="O70" s="12">
        <v>0</v>
      </c>
      <c r="P70" s="11"/>
      <c r="Q70" s="12"/>
      <c r="R70" s="12"/>
    </row>
    <row r="71" spans="1:18" x14ac:dyDescent="0.2">
      <c r="A71" s="50" t="s">
        <v>121</v>
      </c>
      <c r="B71" s="36">
        <v>163.95584845932558</v>
      </c>
      <c r="C71" s="12">
        <f t="shared" si="96"/>
        <v>4.0518779905072258E-2</v>
      </c>
      <c r="D71" s="33">
        <f t="shared" si="97"/>
        <v>0</v>
      </c>
      <c r="E71" s="12">
        <f t="shared" si="98"/>
        <v>0</v>
      </c>
      <c r="F71" s="33">
        <v>0</v>
      </c>
      <c r="G71" s="12">
        <v>0</v>
      </c>
      <c r="H71" s="33">
        <v>0</v>
      </c>
      <c r="I71" s="12">
        <v>0</v>
      </c>
      <c r="J71" s="33">
        <v>0</v>
      </c>
      <c r="K71" s="12">
        <v>0</v>
      </c>
      <c r="L71" s="33">
        <v>0</v>
      </c>
      <c r="M71" s="12">
        <v>0</v>
      </c>
      <c r="N71" s="33">
        <v>163.95584845932558</v>
      </c>
      <c r="O71" s="12">
        <v>100</v>
      </c>
      <c r="P71" s="11"/>
      <c r="Q71" s="12"/>
      <c r="R71" s="12"/>
    </row>
    <row r="72" spans="1:18" x14ac:dyDescent="0.2">
      <c r="A72" s="50" t="s">
        <v>122</v>
      </c>
      <c r="B72" s="36">
        <v>1238.9398156889997</v>
      </c>
      <c r="C72" s="12">
        <f t="shared" si="96"/>
        <v>0.30618200069872559</v>
      </c>
      <c r="D72" s="33">
        <f t="shared" si="97"/>
        <v>307.85497490611289</v>
      </c>
      <c r="E72" s="12">
        <f t="shared" si="98"/>
        <v>24.848259052430922</v>
      </c>
      <c r="F72" s="33">
        <v>0</v>
      </c>
      <c r="G72" s="12">
        <v>0</v>
      </c>
      <c r="H72" s="33">
        <v>307.85497490611289</v>
      </c>
      <c r="I72" s="12">
        <v>24.848259052430922</v>
      </c>
      <c r="J72" s="33">
        <v>0</v>
      </c>
      <c r="K72" s="12">
        <v>0</v>
      </c>
      <c r="L72" s="33">
        <v>744.43572072940015</v>
      </c>
      <c r="M72" s="12">
        <v>60.086511975999755</v>
      </c>
      <c r="N72" s="33">
        <v>186.64912005348677</v>
      </c>
      <c r="O72" s="12">
        <v>15.065228971569326</v>
      </c>
      <c r="P72" s="11"/>
      <c r="Q72" s="12"/>
      <c r="R72" s="12"/>
    </row>
    <row r="73" spans="1:18" x14ac:dyDescent="0.2">
      <c r="A73" s="50" t="s">
        <v>123</v>
      </c>
      <c r="B73" s="36">
        <v>186.64912005348677</v>
      </c>
      <c r="C73" s="12">
        <f t="shared" si="96"/>
        <v>4.6127019474994993E-2</v>
      </c>
      <c r="D73" s="33">
        <f t="shared" si="97"/>
        <v>186.64912005348677</v>
      </c>
      <c r="E73" s="12">
        <f t="shared" si="98"/>
        <v>100</v>
      </c>
      <c r="F73" s="33">
        <v>186.64912005348677</v>
      </c>
      <c r="G73" s="12">
        <v>100</v>
      </c>
      <c r="H73" s="33">
        <v>0</v>
      </c>
      <c r="I73" s="12">
        <v>0</v>
      </c>
      <c r="J73" s="33">
        <v>0</v>
      </c>
      <c r="K73" s="12">
        <v>0</v>
      </c>
      <c r="L73" s="33">
        <v>0</v>
      </c>
      <c r="M73" s="12">
        <v>0</v>
      </c>
      <c r="N73" s="33">
        <v>0</v>
      </c>
      <c r="O73" s="12">
        <v>0</v>
      </c>
      <c r="P73" s="11"/>
      <c r="Q73" s="12"/>
      <c r="R73" s="12"/>
    </row>
    <row r="74" spans="1:18" x14ac:dyDescent="0.2">
      <c r="A74" s="50" t="s">
        <v>124</v>
      </c>
      <c r="B74" s="36">
        <v>307.85497490611289</v>
      </c>
      <c r="C74" s="12">
        <f t="shared" si="96"/>
        <v>7.6080896705535195E-2</v>
      </c>
      <c r="D74" s="33">
        <f t="shared" si="97"/>
        <v>307.85497490611289</v>
      </c>
      <c r="E74" s="12">
        <f t="shared" si="98"/>
        <v>100</v>
      </c>
      <c r="F74" s="33">
        <v>307.85497490611289</v>
      </c>
      <c r="G74" s="12">
        <v>100</v>
      </c>
      <c r="H74" s="33">
        <v>0</v>
      </c>
      <c r="I74" s="12">
        <v>0</v>
      </c>
      <c r="J74" s="33">
        <v>0</v>
      </c>
      <c r="K74" s="12">
        <v>0</v>
      </c>
      <c r="L74" s="33">
        <v>0</v>
      </c>
      <c r="M74" s="12">
        <v>0</v>
      </c>
      <c r="N74" s="33">
        <v>0</v>
      </c>
      <c r="O74" s="12">
        <v>0</v>
      </c>
      <c r="P74" s="11"/>
      <c r="Q74" s="12"/>
      <c r="R74" s="12"/>
    </row>
    <row r="75" spans="1:18" x14ac:dyDescent="0.2">
      <c r="A75" s="50" t="s">
        <v>125</v>
      </c>
      <c r="B75" s="36">
        <v>1693.2023619836209</v>
      </c>
      <c r="C75" s="12">
        <f t="shared" si="96"/>
        <v>0.41844493188044357</v>
      </c>
      <c r="D75" s="33">
        <f t="shared" si="97"/>
        <v>1077.4924121713952</v>
      </c>
      <c r="E75" s="12">
        <f t="shared" si="98"/>
        <v>63.636363636363647</v>
      </c>
      <c r="F75" s="33">
        <v>0</v>
      </c>
      <c r="G75" s="12">
        <v>0</v>
      </c>
      <c r="H75" s="33">
        <v>1077.4924121713952</v>
      </c>
      <c r="I75" s="12">
        <v>63.636363636363647</v>
      </c>
      <c r="J75" s="33">
        <v>0</v>
      </c>
      <c r="K75" s="12">
        <v>0</v>
      </c>
      <c r="L75" s="33">
        <v>0</v>
      </c>
      <c r="M75" s="12">
        <v>0</v>
      </c>
      <c r="N75" s="33">
        <v>615.70994981222577</v>
      </c>
      <c r="O75" s="12">
        <v>36.363636363636367</v>
      </c>
      <c r="P75" s="11"/>
      <c r="Q75" s="12"/>
      <c r="R75" s="12"/>
    </row>
    <row r="76" spans="1:18" x14ac:dyDescent="0.2">
      <c r="A76" s="50" t="s">
        <v>126</v>
      </c>
      <c r="B76" s="36">
        <v>845.10906347241189</v>
      </c>
      <c r="C76" s="12">
        <f t="shared" si="96"/>
        <v>0.2088537155605974</v>
      </c>
      <c r="D76" s="33">
        <f t="shared" si="97"/>
        <v>350.60496851281232</v>
      </c>
      <c r="E76" s="12">
        <f t="shared" si="98"/>
        <v>41.486357639123533</v>
      </c>
      <c r="F76" s="33">
        <v>0</v>
      </c>
      <c r="G76" s="12">
        <v>0</v>
      </c>
      <c r="H76" s="33">
        <v>350.60496851281232</v>
      </c>
      <c r="I76" s="12">
        <v>41.486357639123533</v>
      </c>
      <c r="J76" s="33">
        <v>0</v>
      </c>
      <c r="K76" s="12">
        <v>0</v>
      </c>
      <c r="L76" s="33">
        <v>494.50409495959968</v>
      </c>
      <c r="M76" s="12">
        <v>58.513642360876482</v>
      </c>
      <c r="N76" s="33">
        <v>0</v>
      </c>
      <c r="O76" s="12">
        <v>0</v>
      </c>
      <c r="P76" s="11"/>
      <c r="Q76" s="12"/>
      <c r="R76" s="12"/>
    </row>
    <row r="77" spans="1:18" x14ac:dyDescent="0.2">
      <c r="A77" s="50" t="s">
        <v>127</v>
      </c>
      <c r="B77" s="36">
        <v>20668.012517913754</v>
      </c>
      <c r="C77" s="12">
        <f t="shared" si="96"/>
        <v>5.1077327107143713</v>
      </c>
      <c r="D77" s="33">
        <f t="shared" si="97"/>
        <v>4864.1480060607746</v>
      </c>
      <c r="E77" s="12">
        <f t="shared" si="98"/>
        <v>23.534667408609476</v>
      </c>
      <c r="F77" s="33">
        <v>0</v>
      </c>
      <c r="G77" s="12">
        <v>0</v>
      </c>
      <c r="H77" s="33">
        <v>4864.1480060607746</v>
      </c>
      <c r="I77" s="12">
        <v>23.534667408609476</v>
      </c>
      <c r="J77" s="33">
        <v>0</v>
      </c>
      <c r="K77" s="12">
        <v>0</v>
      </c>
      <c r="L77" s="33">
        <v>10976.22862222404</v>
      </c>
      <c r="M77" s="12">
        <v>53.107325209477807</v>
      </c>
      <c r="N77" s="33">
        <v>4827.6358896289366</v>
      </c>
      <c r="O77" s="12">
        <v>23.358007381912703</v>
      </c>
      <c r="P77" s="11"/>
      <c r="Q77" s="12"/>
      <c r="R77" s="12"/>
    </row>
    <row r="78" spans="1:18" x14ac:dyDescent="0.2">
      <c r="A78" s="50" t="s">
        <v>128</v>
      </c>
      <c r="B78" s="36">
        <v>12383.402794139298</v>
      </c>
      <c r="C78" s="12">
        <f t="shared" si="96"/>
        <v>3.0603383594215887</v>
      </c>
      <c r="D78" s="33">
        <f t="shared" si="97"/>
        <v>12075.547819233185</v>
      </c>
      <c r="E78" s="12">
        <f t="shared" si="98"/>
        <v>97.513971078677898</v>
      </c>
      <c r="F78" s="33">
        <v>0</v>
      </c>
      <c r="G78" s="12">
        <v>0</v>
      </c>
      <c r="H78" s="33">
        <v>923.56492471833872</v>
      </c>
      <c r="I78" s="12">
        <v>7.458086763966322</v>
      </c>
      <c r="J78" s="33">
        <v>11151.982894514846</v>
      </c>
      <c r="K78" s="12">
        <v>90.055884314711562</v>
      </c>
      <c r="L78" s="33">
        <v>0</v>
      </c>
      <c r="M78" s="12">
        <v>0</v>
      </c>
      <c r="N78" s="33">
        <v>307.85497490611289</v>
      </c>
      <c r="O78" s="12">
        <v>2.4860289213221072</v>
      </c>
      <c r="P78" s="11"/>
      <c r="Q78" s="12"/>
      <c r="R78" s="12"/>
    </row>
    <row r="79" spans="1:18" x14ac:dyDescent="0.2">
      <c r="A79" s="50" t="s">
        <v>129</v>
      </c>
      <c r="B79" s="36">
        <v>0</v>
      </c>
      <c r="C79" s="12">
        <f t="shared" si="96"/>
        <v>0</v>
      </c>
      <c r="D79" s="33">
        <f t="shared" si="97"/>
        <v>0</v>
      </c>
      <c r="E79" s="12" t="e">
        <f t="shared" si="98"/>
        <v>#DIV/0!</v>
      </c>
      <c r="F79" s="33">
        <v>0</v>
      </c>
      <c r="G79" s="12">
        <v>0</v>
      </c>
      <c r="H79" s="33">
        <v>0</v>
      </c>
      <c r="I79" s="12">
        <v>0</v>
      </c>
      <c r="J79" s="33">
        <v>0</v>
      </c>
      <c r="K79" s="12">
        <v>0</v>
      </c>
      <c r="L79" s="33">
        <v>0</v>
      </c>
      <c r="M79" s="12">
        <v>0</v>
      </c>
      <c r="N79" s="33">
        <v>0</v>
      </c>
      <c r="O79" s="12">
        <v>0</v>
      </c>
      <c r="P79" s="11"/>
      <c r="Q79" s="12"/>
      <c r="R79" s="12"/>
    </row>
    <row r="80" spans="1:18" x14ac:dyDescent="0.2">
      <c r="A80" s="155" t="s">
        <v>144</v>
      </c>
      <c r="B80" s="36">
        <v>0</v>
      </c>
      <c r="C80" s="12">
        <f t="shared" si="96"/>
        <v>0</v>
      </c>
      <c r="D80" s="33">
        <f t="shared" si="97"/>
        <v>0</v>
      </c>
      <c r="E80" s="12" t="e">
        <f t="shared" si="98"/>
        <v>#DIV/0!</v>
      </c>
      <c r="F80" s="33">
        <v>0</v>
      </c>
      <c r="G80" s="12">
        <v>0</v>
      </c>
      <c r="H80" s="33">
        <v>0</v>
      </c>
      <c r="I80" s="12">
        <v>0</v>
      </c>
      <c r="J80" s="33">
        <v>0</v>
      </c>
      <c r="K80" s="12">
        <v>0</v>
      </c>
      <c r="L80" s="33">
        <v>0</v>
      </c>
      <c r="M80" s="12">
        <v>0</v>
      </c>
      <c r="N80" s="33">
        <v>0</v>
      </c>
      <c r="O80" s="12">
        <v>0</v>
      </c>
      <c r="P80" s="11"/>
      <c r="Q80" s="12"/>
      <c r="R80" s="12"/>
    </row>
    <row r="81" spans="1:18" x14ac:dyDescent="0.2">
      <c r="A81" s="50" t="s">
        <v>131</v>
      </c>
      <c r="B81" s="36">
        <v>0</v>
      </c>
      <c r="C81" s="12">
        <f t="shared" si="96"/>
        <v>0</v>
      </c>
      <c r="D81" s="33">
        <f t="shared" si="97"/>
        <v>0</v>
      </c>
      <c r="E81" s="12" t="e">
        <f t="shared" si="98"/>
        <v>#DIV/0!</v>
      </c>
      <c r="F81" s="33">
        <v>0</v>
      </c>
      <c r="G81" s="12">
        <v>0</v>
      </c>
      <c r="H81" s="33">
        <v>0</v>
      </c>
      <c r="I81" s="12">
        <v>0</v>
      </c>
      <c r="J81" s="33">
        <v>0</v>
      </c>
      <c r="K81" s="12">
        <v>0</v>
      </c>
      <c r="L81" s="33">
        <v>0</v>
      </c>
      <c r="M81" s="12">
        <v>0</v>
      </c>
      <c r="N81" s="33">
        <v>0</v>
      </c>
      <c r="O81" s="12">
        <v>0</v>
      </c>
      <c r="P81" s="11"/>
      <c r="Q81" s="12"/>
      <c r="R81" s="12"/>
    </row>
    <row r="82" spans="1:18" x14ac:dyDescent="0.2">
      <c r="A82" s="50" t="s">
        <v>132</v>
      </c>
      <c r="B82" s="36">
        <v>0</v>
      </c>
      <c r="C82" s="12">
        <f t="shared" si="96"/>
        <v>0</v>
      </c>
      <c r="D82" s="33">
        <f t="shared" si="97"/>
        <v>0</v>
      </c>
      <c r="E82" s="12" t="e">
        <f t="shared" si="98"/>
        <v>#DIV/0!</v>
      </c>
      <c r="F82" s="33">
        <v>0</v>
      </c>
      <c r="G82" s="12">
        <v>0</v>
      </c>
      <c r="H82" s="33">
        <v>0</v>
      </c>
      <c r="I82" s="12">
        <v>0</v>
      </c>
      <c r="J82" s="33">
        <v>0</v>
      </c>
      <c r="K82" s="12">
        <v>0</v>
      </c>
      <c r="L82" s="33">
        <v>0</v>
      </c>
      <c r="M82" s="12">
        <v>0</v>
      </c>
      <c r="N82" s="33">
        <v>0</v>
      </c>
      <c r="O82" s="12">
        <v>0</v>
      </c>
      <c r="P82" s="11"/>
      <c r="Q82" s="12"/>
      <c r="R82" s="12"/>
    </row>
    <row r="83" spans="1:18" x14ac:dyDescent="0.2">
      <c r="A83" s="49" t="s">
        <v>143</v>
      </c>
      <c r="B83" s="36"/>
      <c r="C83" s="12"/>
      <c r="D83" s="33"/>
      <c r="E83" s="12"/>
      <c r="F83" s="33"/>
      <c r="G83" s="12"/>
      <c r="H83" s="33"/>
      <c r="I83" s="12"/>
      <c r="J83" s="33"/>
      <c r="K83" s="12"/>
      <c r="L83" s="33"/>
      <c r="M83" s="12"/>
      <c r="N83" s="33"/>
      <c r="O83" s="12"/>
      <c r="P83" s="11"/>
      <c r="Q83" s="12"/>
      <c r="R83" s="12"/>
    </row>
    <row r="84" spans="1:18" x14ac:dyDescent="0.2">
      <c r="A84" s="50" t="s">
        <v>133</v>
      </c>
      <c r="B84" s="144">
        <v>0</v>
      </c>
      <c r="C84" s="67">
        <f t="shared" si="96"/>
        <v>0</v>
      </c>
      <c r="D84" s="33">
        <f t="shared" si="97"/>
        <v>0</v>
      </c>
      <c r="E84" s="67" t="e">
        <f t="shared" si="98"/>
        <v>#DIV/0!</v>
      </c>
      <c r="F84" s="33">
        <v>0</v>
      </c>
      <c r="G84" s="67">
        <v>0</v>
      </c>
      <c r="H84" s="33">
        <v>0</v>
      </c>
      <c r="I84" s="67">
        <v>0</v>
      </c>
      <c r="J84" s="33">
        <v>0</v>
      </c>
      <c r="K84" s="12">
        <v>0</v>
      </c>
      <c r="L84" s="33">
        <v>0</v>
      </c>
      <c r="M84" s="12">
        <v>0</v>
      </c>
      <c r="N84" s="33">
        <v>0</v>
      </c>
      <c r="O84" s="12">
        <v>0</v>
      </c>
      <c r="P84" s="11"/>
      <c r="Q84" s="12"/>
      <c r="R84" s="12"/>
    </row>
    <row r="85" spans="1:18" x14ac:dyDescent="0.2">
      <c r="A85" s="50" t="s">
        <v>134</v>
      </c>
      <c r="B85" s="144">
        <v>163.95584845932558</v>
      </c>
      <c r="C85" s="67">
        <f t="shared" si="96"/>
        <v>4.0518779905072258E-2</v>
      </c>
      <c r="D85" s="33">
        <f t="shared" si="97"/>
        <v>0</v>
      </c>
      <c r="E85" s="67">
        <f t="shared" si="98"/>
        <v>0</v>
      </c>
      <c r="F85" s="33">
        <v>0</v>
      </c>
      <c r="G85" s="67">
        <v>0</v>
      </c>
      <c r="H85" s="33">
        <v>0</v>
      </c>
      <c r="I85" s="67">
        <v>0</v>
      </c>
      <c r="J85" s="33">
        <v>0</v>
      </c>
      <c r="K85" s="12">
        <v>0</v>
      </c>
      <c r="L85" s="33">
        <v>0</v>
      </c>
      <c r="M85" s="12">
        <v>0</v>
      </c>
      <c r="N85" s="33">
        <v>163.95584845932558</v>
      </c>
      <c r="O85" s="12">
        <v>100</v>
      </c>
      <c r="P85" s="11"/>
      <c r="Q85" s="12"/>
      <c r="R85" s="12"/>
    </row>
    <row r="86" spans="1:18" x14ac:dyDescent="0.2">
      <c r="A86" s="50" t="s">
        <v>135</v>
      </c>
      <c r="B86" s="36">
        <v>812.38743087198168</v>
      </c>
      <c r="C86" s="12">
        <f t="shared" si="96"/>
        <v>0.20076714443837004</v>
      </c>
      <c r="D86" s="33">
        <f t="shared" si="97"/>
        <v>812.38743087198168</v>
      </c>
      <c r="E86" s="12">
        <f t="shared" si="98"/>
        <v>100</v>
      </c>
      <c r="F86" s="33">
        <v>0</v>
      </c>
      <c r="G86" s="12">
        <v>0</v>
      </c>
      <c r="H86" s="33">
        <v>812.38743087198168</v>
      </c>
      <c r="I86" s="12">
        <v>100</v>
      </c>
      <c r="J86" s="33">
        <v>0</v>
      </c>
      <c r="K86" s="12">
        <v>0</v>
      </c>
      <c r="L86" s="33">
        <v>0</v>
      </c>
      <c r="M86" s="12">
        <v>0</v>
      </c>
      <c r="N86" s="33">
        <v>0</v>
      </c>
      <c r="O86" s="12">
        <v>0</v>
      </c>
      <c r="P86" s="11"/>
      <c r="Q86" s="12"/>
      <c r="R86" s="12"/>
    </row>
    <row r="87" spans="1:18" x14ac:dyDescent="0.2">
      <c r="A87" s="50" t="s">
        <v>136</v>
      </c>
      <c r="B87" s="36">
        <v>1087.5207731776643</v>
      </c>
      <c r="C87" s="12">
        <f t="shared" si="96"/>
        <v>0.26876147002167788</v>
      </c>
      <c r="D87" s="33">
        <f t="shared" si="97"/>
        <v>471.81082336543847</v>
      </c>
      <c r="E87" s="12">
        <f t="shared" si="98"/>
        <v>43.384074585245692</v>
      </c>
      <c r="F87" s="33">
        <v>0</v>
      </c>
      <c r="G87" s="12">
        <v>0</v>
      </c>
      <c r="H87" s="33">
        <v>471.81082336543847</v>
      </c>
      <c r="I87" s="12">
        <v>43.384074585245692</v>
      </c>
      <c r="J87" s="33">
        <v>0</v>
      </c>
      <c r="K87" s="12">
        <v>0</v>
      </c>
      <c r="L87" s="33">
        <v>0</v>
      </c>
      <c r="M87" s="12">
        <v>0</v>
      </c>
      <c r="N87" s="33">
        <v>615.70994981222577</v>
      </c>
      <c r="O87" s="12">
        <v>56.615925414754308</v>
      </c>
      <c r="P87" s="11"/>
      <c r="Q87" s="12"/>
      <c r="R87" s="12"/>
    </row>
    <row r="88" spans="1:18" x14ac:dyDescent="0.2">
      <c r="A88" s="50" t="s">
        <v>137</v>
      </c>
      <c r="B88" s="36">
        <v>87754.847529662729</v>
      </c>
      <c r="C88" s="12">
        <f t="shared" si="96"/>
        <v>21.687054082365879</v>
      </c>
      <c r="D88" s="33">
        <f t="shared" si="97"/>
        <v>22459.094552193161</v>
      </c>
      <c r="E88" s="12">
        <f t="shared" si="98"/>
        <v>25.59299592492777</v>
      </c>
      <c r="F88" s="33">
        <v>0</v>
      </c>
      <c r="G88" s="12">
        <v>0</v>
      </c>
      <c r="H88" s="33">
        <v>21012.176170134429</v>
      </c>
      <c r="I88" s="12">
        <v>23.944177172699131</v>
      </c>
      <c r="J88" s="33">
        <v>1446.9183820587307</v>
      </c>
      <c r="K88" s="12">
        <v>1.6488187522286404</v>
      </c>
      <c r="L88" s="33">
        <v>8510.0787613560478</v>
      </c>
      <c r="M88" s="12">
        <v>9.6975597370612334</v>
      </c>
      <c r="N88" s="33">
        <v>56785.674216113897</v>
      </c>
      <c r="O88" s="12">
        <v>64.709444338011423</v>
      </c>
      <c r="P88" s="11"/>
      <c r="Q88" s="12"/>
      <c r="R88" s="12"/>
    </row>
    <row r="89" spans="1:18" x14ac:dyDescent="0.2">
      <c r="A89" s="50" t="s">
        <v>138</v>
      </c>
      <c r="B89" s="36">
        <v>10677.578594637271</v>
      </c>
      <c r="C89" s="12">
        <f t="shared" si="96"/>
        <v>2.6387741642686748</v>
      </c>
      <c r="D89" s="33">
        <f t="shared" si="97"/>
        <v>2154.98482434279</v>
      </c>
      <c r="E89" s="12">
        <f t="shared" si="98"/>
        <v>20.182336334429927</v>
      </c>
      <c r="F89" s="33">
        <v>0</v>
      </c>
      <c r="G89" s="12">
        <v>0</v>
      </c>
      <c r="H89" s="33">
        <v>2154.98482434279</v>
      </c>
      <c r="I89" s="12">
        <v>20.182336334429927</v>
      </c>
      <c r="J89" s="33">
        <v>0</v>
      </c>
      <c r="K89" s="12">
        <v>0</v>
      </c>
      <c r="L89" s="33">
        <v>6588.0964629908176</v>
      </c>
      <c r="M89" s="12">
        <v>61.700285365257223</v>
      </c>
      <c r="N89" s="33">
        <v>1934.4973073036608</v>
      </c>
      <c r="O89" s="12">
        <v>18.117378300312833</v>
      </c>
      <c r="P89" s="11"/>
      <c r="Q89" s="12"/>
      <c r="R89" s="12"/>
    </row>
    <row r="90" spans="1:18" x14ac:dyDescent="0.2">
      <c r="A90" s="50" t="s">
        <v>139</v>
      </c>
      <c r="B90" s="36">
        <v>43502.229376677024</v>
      </c>
      <c r="C90" s="12">
        <f t="shared" si="96"/>
        <v>10.75080440287452</v>
      </c>
      <c r="D90" s="33">
        <f t="shared" si="97"/>
        <v>12943.059057470489</v>
      </c>
      <c r="E90" s="12">
        <f t="shared" si="98"/>
        <v>29.752633929169818</v>
      </c>
      <c r="F90" s="33">
        <v>0</v>
      </c>
      <c r="G90" s="12">
        <v>0</v>
      </c>
      <c r="H90" s="33">
        <v>12943.059057470489</v>
      </c>
      <c r="I90" s="12">
        <v>29.752633929169818</v>
      </c>
      <c r="J90" s="33">
        <v>0</v>
      </c>
      <c r="K90" s="12">
        <v>0</v>
      </c>
      <c r="L90" s="33">
        <v>0</v>
      </c>
      <c r="M90" s="12">
        <v>0</v>
      </c>
      <c r="N90" s="33">
        <v>30559.170319206514</v>
      </c>
      <c r="O90" s="12">
        <v>70.247366070830125</v>
      </c>
      <c r="P90" s="11"/>
      <c r="Q90" s="12"/>
      <c r="R90" s="12"/>
    </row>
    <row r="91" spans="1:18" x14ac:dyDescent="0.2">
      <c r="A91" s="50" t="s">
        <v>140</v>
      </c>
      <c r="B91" s="36">
        <v>4973.1687957152599</v>
      </c>
      <c r="C91" s="12">
        <f t="shared" si="96"/>
        <v>1.2290304600774884</v>
      </c>
      <c r="D91" s="33">
        <f t="shared" si="97"/>
        <v>2075.2221458977688</v>
      </c>
      <c r="E91" s="12">
        <f t="shared" si="98"/>
        <v>41.728367387926198</v>
      </c>
      <c r="F91" s="33">
        <v>0</v>
      </c>
      <c r="G91" s="12">
        <v>0</v>
      </c>
      <c r="H91" s="33">
        <v>2075.2221458977688</v>
      </c>
      <c r="I91" s="12">
        <v>41.728367387926198</v>
      </c>
      <c r="J91" s="33">
        <v>0</v>
      </c>
      <c r="K91" s="12">
        <v>0</v>
      </c>
      <c r="L91" s="33">
        <v>307.85497490611289</v>
      </c>
      <c r="M91" s="12">
        <v>6.1903182367618799</v>
      </c>
      <c r="N91" s="33">
        <v>2590.091674911378</v>
      </c>
      <c r="O91" s="12">
        <v>52.081314375311919</v>
      </c>
      <c r="P91" s="11"/>
      <c r="Q91" s="12"/>
      <c r="R91" s="12"/>
    </row>
    <row r="92" spans="1:18" x14ac:dyDescent="0.2">
      <c r="A92" s="50" t="s">
        <v>141</v>
      </c>
      <c r="B92" s="36">
        <v>255669.93423528576</v>
      </c>
      <c r="C92" s="12">
        <f t="shared" si="96"/>
        <v>63.1842894960458</v>
      </c>
      <c r="D92" s="33">
        <f t="shared" si="97"/>
        <v>84405.712102428137</v>
      </c>
      <c r="E92" s="12">
        <f t="shared" si="98"/>
        <v>33.013546295495175</v>
      </c>
      <c r="F92" s="33">
        <v>494.50409495959968</v>
      </c>
      <c r="G92" s="12">
        <v>0.19341503585029346</v>
      </c>
      <c r="H92" s="33">
        <v>74206.143495012424</v>
      </c>
      <c r="I92" s="12">
        <v>29.024196261857927</v>
      </c>
      <c r="J92" s="33">
        <v>9705.0645124561142</v>
      </c>
      <c r="K92" s="12">
        <v>3.7959349977869588</v>
      </c>
      <c r="L92" s="33">
        <v>19510.007278151134</v>
      </c>
      <c r="M92" s="12">
        <v>7.6309353059075882</v>
      </c>
      <c r="N92" s="33">
        <v>151754.21485470893</v>
      </c>
      <c r="O92" s="12">
        <v>59.355518398598186</v>
      </c>
      <c r="P92" s="11"/>
      <c r="Q92" s="12"/>
      <c r="R92" s="12"/>
    </row>
    <row r="93" spans="1:18" x14ac:dyDescent="0.2">
      <c r="A93" s="50" t="s">
        <v>142</v>
      </c>
      <c r="B93" s="36">
        <v>0</v>
      </c>
      <c r="C93" s="12">
        <f t="shared" si="96"/>
        <v>0</v>
      </c>
      <c r="D93" s="33">
        <f t="shared" si="97"/>
        <v>0</v>
      </c>
      <c r="E93" s="12" t="e">
        <f t="shared" si="98"/>
        <v>#DIV/0!</v>
      </c>
      <c r="F93" s="33">
        <v>0</v>
      </c>
      <c r="G93" s="12">
        <v>0</v>
      </c>
      <c r="H93" s="33">
        <v>0</v>
      </c>
      <c r="I93" s="12">
        <v>0</v>
      </c>
      <c r="J93" s="33">
        <v>0</v>
      </c>
      <c r="K93" s="12">
        <v>0</v>
      </c>
      <c r="L93" s="33">
        <v>0</v>
      </c>
      <c r="M93" s="12">
        <v>0</v>
      </c>
      <c r="N93" s="33">
        <v>0</v>
      </c>
      <c r="O93" s="12">
        <v>0</v>
      </c>
      <c r="P93" s="11"/>
      <c r="Q93" s="12"/>
      <c r="R93" s="12"/>
    </row>
    <row r="94" spans="1:18" x14ac:dyDescent="0.2">
      <c r="A94" s="50" t="s">
        <v>130</v>
      </c>
      <c r="B94" s="36">
        <v>0</v>
      </c>
      <c r="C94" s="12">
        <f t="shared" si="96"/>
        <v>0</v>
      </c>
      <c r="D94" s="33">
        <f t="shared" si="97"/>
        <v>0</v>
      </c>
      <c r="E94" s="12" t="e">
        <f t="shared" si="98"/>
        <v>#DIV/0!</v>
      </c>
      <c r="F94" s="33">
        <v>0</v>
      </c>
      <c r="G94" s="12">
        <v>0</v>
      </c>
      <c r="H94" s="33">
        <v>0</v>
      </c>
      <c r="I94" s="12">
        <v>0</v>
      </c>
      <c r="J94" s="33">
        <v>0</v>
      </c>
      <c r="K94" s="12">
        <v>0</v>
      </c>
      <c r="L94" s="33">
        <v>0</v>
      </c>
      <c r="M94" s="12">
        <v>0</v>
      </c>
      <c r="N94" s="33">
        <v>0</v>
      </c>
      <c r="O94" s="12">
        <v>0</v>
      </c>
      <c r="P94" s="11"/>
      <c r="Q94" s="12"/>
      <c r="R94" s="12"/>
    </row>
    <row r="95" spans="1:18" x14ac:dyDescent="0.2">
      <c r="A95" s="50" t="s">
        <v>131</v>
      </c>
      <c r="B95" s="36">
        <v>0</v>
      </c>
      <c r="C95" s="12">
        <f t="shared" si="96"/>
        <v>0</v>
      </c>
      <c r="D95" s="33">
        <f t="shared" si="97"/>
        <v>0</v>
      </c>
      <c r="E95" s="12" t="e">
        <f t="shared" si="98"/>
        <v>#DIV/0!</v>
      </c>
      <c r="F95" s="33">
        <v>0</v>
      </c>
      <c r="G95" s="12">
        <v>0</v>
      </c>
      <c r="H95" s="33">
        <v>0</v>
      </c>
      <c r="I95" s="12">
        <v>0</v>
      </c>
      <c r="J95" s="33">
        <v>0</v>
      </c>
      <c r="K95" s="12">
        <v>0</v>
      </c>
      <c r="L95" s="33">
        <v>0</v>
      </c>
      <c r="M95" s="12">
        <v>0</v>
      </c>
      <c r="N95" s="33">
        <v>0</v>
      </c>
      <c r="O95" s="12">
        <v>0</v>
      </c>
      <c r="P95" s="11"/>
      <c r="Q95" s="12"/>
      <c r="R95" s="12"/>
    </row>
    <row r="96" spans="1:18" x14ac:dyDescent="0.2">
      <c r="A96" s="50" t="s">
        <v>132</v>
      </c>
      <c r="B96" s="36">
        <v>0</v>
      </c>
      <c r="C96" s="12">
        <f t="shared" si="96"/>
        <v>0</v>
      </c>
      <c r="D96" s="33">
        <f t="shared" si="97"/>
        <v>0</v>
      </c>
      <c r="E96" s="12" t="e">
        <f t="shared" si="98"/>
        <v>#DIV/0!</v>
      </c>
      <c r="F96" s="33">
        <v>0</v>
      </c>
      <c r="G96" s="12">
        <v>0</v>
      </c>
      <c r="H96" s="33">
        <v>0</v>
      </c>
      <c r="I96" s="12">
        <v>0</v>
      </c>
      <c r="J96" s="33">
        <v>0</v>
      </c>
      <c r="K96" s="12">
        <v>0</v>
      </c>
      <c r="L96" s="33">
        <v>0</v>
      </c>
      <c r="M96" s="12">
        <v>0</v>
      </c>
      <c r="N96" s="33">
        <v>0</v>
      </c>
      <c r="O96" s="12">
        <v>0</v>
      </c>
      <c r="P96" s="11"/>
      <c r="Q96" s="12"/>
      <c r="R96" s="12"/>
    </row>
    <row r="97" spans="1:15" x14ac:dyDescent="0.2">
      <c r="A97" s="103"/>
      <c r="B97" s="100"/>
      <c r="C97" s="105"/>
      <c r="D97" s="100"/>
      <c r="E97" s="105"/>
      <c r="F97" s="100"/>
      <c r="G97" s="105"/>
      <c r="H97" s="100"/>
      <c r="I97" s="105"/>
      <c r="J97" s="105"/>
      <c r="K97" s="105"/>
      <c r="L97" s="100"/>
      <c r="M97" s="105"/>
      <c r="N97" s="100"/>
      <c r="O97" s="105"/>
    </row>
    <row r="98" spans="1:15" x14ac:dyDescent="0.2">
      <c r="A98" s="40" t="str">
        <f>A42</f>
        <v>Fuente: Instituto Nacional de Estadística (INE). LV Encuesta Permanente de Hogares de Propósitos Múltiples, LXI 2018.</v>
      </c>
    </row>
    <row r="99" spans="1:15" x14ac:dyDescent="0.2">
      <c r="A99" s="40" t="s">
        <v>31</v>
      </c>
      <c r="E99" s="93"/>
    </row>
    <row r="100" spans="1:15" x14ac:dyDescent="0.2">
      <c r="A100" s="40" t="s">
        <v>32</v>
      </c>
    </row>
    <row r="101" spans="1:15" x14ac:dyDescent="0.2">
      <c r="A101" s="40" t="s">
        <v>98</v>
      </c>
    </row>
    <row r="125" spans="6:6" x14ac:dyDescent="0.2">
      <c r="F125" s="38"/>
    </row>
  </sheetData>
  <mergeCells count="22">
    <mergeCell ref="A1:R1"/>
    <mergeCell ref="P3:R4"/>
    <mergeCell ref="A50:R50"/>
    <mergeCell ref="P52:R53"/>
    <mergeCell ref="H53:I53"/>
    <mergeCell ref="N3:O4"/>
    <mergeCell ref="J4:K4"/>
    <mergeCell ref="B3:C4"/>
    <mergeCell ref="A3:A5"/>
    <mergeCell ref="A52:A54"/>
    <mergeCell ref="B52:C53"/>
    <mergeCell ref="D52:K52"/>
    <mergeCell ref="J53:K53"/>
    <mergeCell ref="D3:K3"/>
    <mergeCell ref="H4:I4"/>
    <mergeCell ref="D4:E4"/>
    <mergeCell ref="L52:M53"/>
    <mergeCell ref="N52:O53"/>
    <mergeCell ref="D53:E53"/>
    <mergeCell ref="F53:G53"/>
    <mergeCell ref="L3:M4"/>
    <mergeCell ref="F4:G4"/>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C10:S10 F8:S8 C22:S23 C20:D20 P20:S20 G7 I7 K7 M7 O7:S7 C33:S33 D32:E32 C15:S16 C11:E11 G11 I11 K11 M11 O11:S11 C12:E12 G12 I12 K12 M12 O12:S12 C13:E13 G13 I13 K13 M13 O13:S13 C14:E14 G14 I14 K14 M14 O14:S14 C19:E19 C17:E17 G17 I17 K17 M17 O17:S17 C18:E18 G18 I18 K18 M18 O18:S18 G19 I19 K19 M19 O19:S19 C21:E21 G21 I21 K21 M21 O21:S21 C27:S28 C24:E24 G24 I24 K24 M24 O24:S24 C25:E25 G25 I25 K25 M25 O25:S25 C26:E26 G26 I26 K26 M26 O26:S26 C31:S31 C29:E29 G29 I29 K29 M29 O29:S29 C30:E30 G30 I30 K30 M30 O30:S30 G32 I32 K32 M32 O32:S32 C40:E40 C34:E34 G34 I34 K34 M34 O34:S34 C35:E35 G35 I35 K35 M35 O35:S35 C36:E36 G36 I36 K36 M36 O36:S36 C37:E37 G37 I37 K37 M37 O37:S37 C38:E38 G38 I38 K38 M38 O38:S38 C39:E39 G39 I39 K39 M39 O39:S39 G40 I40 K40 M40 O40:S40"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A1:IR56"/>
  <sheetViews>
    <sheetView workbookViewId="0">
      <selection activeCell="E28" sqref="E28"/>
    </sheetView>
  </sheetViews>
  <sheetFormatPr baseColWidth="10" defaultRowHeight="11.25" x14ac:dyDescent="0.2"/>
  <cols>
    <col min="1" max="1" width="39.5" customWidth="1"/>
    <col min="2" max="2" width="10" style="34" bestFit="1" customWidth="1"/>
    <col min="3" max="3" width="7" style="28" bestFit="1" customWidth="1"/>
    <col min="4" max="4" width="9" style="34" bestFit="1" customWidth="1"/>
    <col min="5" max="5" width="7" style="28" bestFit="1" customWidth="1"/>
    <col min="6" max="6" width="9" style="34" customWidth="1"/>
    <col min="7" max="7" width="7.5" style="28" bestFit="1" customWidth="1"/>
    <col min="8" max="8" width="9" style="34" bestFit="1" customWidth="1"/>
    <col min="9" max="9" width="7.1640625" style="28" bestFit="1" customWidth="1"/>
    <col min="10" max="10" width="10" style="28" bestFit="1" customWidth="1"/>
    <col min="11" max="11" width="7.1640625" style="28" bestFit="1" customWidth="1"/>
    <col min="12" max="12" width="10" style="34" bestFit="1" customWidth="1"/>
    <col min="13" max="13" width="10.6640625" style="28" customWidth="1"/>
    <col min="14" max="14" width="9" style="34" bestFit="1" customWidth="1"/>
    <col min="15" max="15" width="7" style="28" bestFit="1" customWidth="1"/>
    <col min="16" max="16" width="5.1640625" hidden="1" customWidth="1"/>
    <col min="17" max="18" width="6" hidden="1" customWidth="1"/>
  </cols>
  <sheetData>
    <row r="1" spans="1:18" ht="21.75" customHeight="1" x14ac:dyDescent="0.2">
      <c r="A1" s="175" t="s">
        <v>78</v>
      </c>
      <c r="B1" s="175"/>
      <c r="C1" s="175"/>
      <c r="D1" s="175"/>
      <c r="E1" s="175"/>
      <c r="F1" s="175"/>
      <c r="G1" s="175"/>
      <c r="H1" s="175"/>
      <c r="I1" s="175"/>
      <c r="J1" s="175"/>
      <c r="K1" s="175"/>
      <c r="L1" s="175"/>
      <c r="M1" s="175"/>
      <c r="N1" s="175"/>
      <c r="O1" s="175"/>
      <c r="P1" s="175"/>
      <c r="Q1" s="175"/>
      <c r="R1" s="175"/>
    </row>
    <row r="2" spans="1:18" x14ac:dyDescent="0.2">
      <c r="E2" s="89"/>
    </row>
    <row r="3" spans="1:18" x14ac:dyDescent="0.2">
      <c r="A3" s="178" t="s">
        <v>11</v>
      </c>
      <c r="B3" s="157" t="s">
        <v>57</v>
      </c>
      <c r="C3" s="157"/>
      <c r="D3" s="180" t="s">
        <v>9</v>
      </c>
      <c r="E3" s="180"/>
      <c r="F3" s="180"/>
      <c r="G3" s="180"/>
      <c r="H3" s="180"/>
      <c r="I3" s="180"/>
      <c r="J3" s="180"/>
      <c r="K3" s="180"/>
      <c r="L3" s="157" t="s">
        <v>61</v>
      </c>
      <c r="M3" s="157"/>
      <c r="N3" s="157" t="s">
        <v>62</v>
      </c>
      <c r="O3" s="157"/>
      <c r="P3" s="176"/>
      <c r="Q3" s="176"/>
      <c r="R3" s="176"/>
    </row>
    <row r="4" spans="1:18" x14ac:dyDescent="0.2">
      <c r="A4" s="175"/>
      <c r="B4" s="158"/>
      <c r="C4" s="158"/>
      <c r="D4" s="174" t="s">
        <v>12</v>
      </c>
      <c r="E4" s="174"/>
      <c r="F4" s="161" t="s">
        <v>58</v>
      </c>
      <c r="G4" s="161"/>
      <c r="H4" s="161" t="s">
        <v>59</v>
      </c>
      <c r="I4" s="161"/>
      <c r="J4" s="161" t="s">
        <v>60</v>
      </c>
      <c r="K4" s="161"/>
      <c r="L4" s="158"/>
      <c r="M4" s="158"/>
      <c r="N4" s="158"/>
      <c r="O4" s="158"/>
      <c r="P4" s="177"/>
      <c r="Q4" s="177"/>
      <c r="R4" s="177"/>
    </row>
    <row r="5" spans="1:18" x14ac:dyDescent="0.2">
      <c r="A5" s="179"/>
      <c r="B5" s="53" t="s">
        <v>3</v>
      </c>
      <c r="C5" s="54" t="s">
        <v>39</v>
      </c>
      <c r="D5" s="53" t="s">
        <v>3</v>
      </c>
      <c r="E5" s="54" t="s">
        <v>40</v>
      </c>
      <c r="F5" s="53" t="s">
        <v>3</v>
      </c>
      <c r="G5" s="54" t="s">
        <v>40</v>
      </c>
      <c r="H5" s="53" t="s">
        <v>3</v>
      </c>
      <c r="I5" s="54" t="s">
        <v>40</v>
      </c>
      <c r="J5" s="53" t="s">
        <v>3</v>
      </c>
      <c r="K5" s="54" t="s">
        <v>40</v>
      </c>
      <c r="L5" s="53" t="s">
        <v>3</v>
      </c>
      <c r="M5" s="54" t="s">
        <v>40</v>
      </c>
      <c r="N5" s="53" t="s">
        <v>3</v>
      </c>
      <c r="O5" s="54" t="s">
        <v>40</v>
      </c>
      <c r="P5" s="90"/>
      <c r="Q5" s="91"/>
      <c r="R5" s="91"/>
    </row>
    <row r="6" spans="1:18" x14ac:dyDescent="0.2">
      <c r="A6" s="64"/>
      <c r="B6" s="62"/>
      <c r="C6" s="63"/>
      <c r="D6" s="62"/>
      <c r="E6" s="63"/>
      <c r="F6" s="62"/>
      <c r="G6" s="63"/>
      <c r="H6" s="62"/>
      <c r="I6" s="63"/>
      <c r="J6" s="63"/>
      <c r="K6" s="63"/>
      <c r="L6" s="62"/>
      <c r="M6" s="63"/>
      <c r="N6" s="62"/>
      <c r="O6" s="63"/>
      <c r="P6" s="62"/>
      <c r="Q6" s="63"/>
      <c r="R6" s="63"/>
    </row>
    <row r="7" spans="1:18" s="5" customFormat="1" x14ac:dyDescent="0.2">
      <c r="A7" s="118" t="s">
        <v>33</v>
      </c>
      <c r="B7" s="4">
        <v>404641.62258449721</v>
      </c>
      <c r="C7" s="42">
        <v>100</v>
      </c>
      <c r="D7" s="4">
        <f>+F7+H7+J7</f>
        <v>125322.27093656913</v>
      </c>
      <c r="E7" s="42">
        <f>+D7/$B7*100</f>
        <v>30.971176453900107</v>
      </c>
      <c r="F7" s="4">
        <v>494.50409495959968</v>
      </c>
      <c r="G7" s="67">
        <f>+F7/$D7*100</f>
        <v>0.39458596725388817</v>
      </c>
      <c r="H7" s="4">
        <v>113675.78394709468</v>
      </c>
      <c r="I7" s="67">
        <f t="shared" ref="I7" si="0">+H7/$D7*100</f>
        <v>90.706769912133794</v>
      </c>
      <c r="J7" s="4">
        <v>11151.982894514846</v>
      </c>
      <c r="K7" s="67">
        <f t="shared" ref="K7" si="1">+J7/$D7*100</f>
        <v>8.8986441206123157</v>
      </c>
      <c r="L7" s="4">
        <v>34916.037477404112</v>
      </c>
      <c r="M7" s="42">
        <v>8.6288793659908158</v>
      </c>
      <c r="N7" s="4">
        <v>244403.3141705138</v>
      </c>
      <c r="O7" s="42">
        <v>60.399944180106566</v>
      </c>
      <c r="P7" s="55"/>
      <c r="Q7" s="143"/>
      <c r="R7" s="30"/>
    </row>
    <row r="8" spans="1:18" s="5" customFormat="1" x14ac:dyDescent="0.2">
      <c r="A8" s="117"/>
      <c r="P8" s="39"/>
      <c r="Q8" s="30"/>
      <c r="R8" s="30"/>
    </row>
    <row r="9" spans="1:18" x14ac:dyDescent="0.2">
      <c r="A9" s="119" t="s">
        <v>16</v>
      </c>
      <c r="B9" s="4"/>
      <c r="C9" s="42"/>
      <c r="D9" s="4"/>
      <c r="E9" s="42"/>
      <c r="F9" s="4"/>
      <c r="G9" s="67"/>
      <c r="H9" s="4"/>
      <c r="I9" s="67"/>
      <c r="J9" s="4"/>
      <c r="K9" s="67"/>
      <c r="L9" s="4"/>
      <c r="M9" s="42"/>
      <c r="N9" s="4"/>
      <c r="O9" s="42"/>
      <c r="P9" s="4"/>
      <c r="Q9" s="42"/>
      <c r="R9" s="42"/>
    </row>
    <row r="10" spans="1:18" x14ac:dyDescent="0.2">
      <c r="A10" s="121" t="s">
        <v>24</v>
      </c>
      <c r="B10" s="152">
        <v>92245.639025745695</v>
      </c>
      <c r="C10" s="148">
        <f>+B10/$B$7*100</f>
        <v>22.796873548638207</v>
      </c>
      <c r="D10" s="152">
        <f>+F10+H10+J10</f>
        <v>28706.475621479811</v>
      </c>
      <c r="E10" s="148">
        <f>+D10/$B10*100</f>
        <v>31.11960188542664</v>
      </c>
      <c r="F10" s="152">
        <v>0</v>
      </c>
      <c r="G10" s="148">
        <f>+F10/$D10*100</f>
        <v>0</v>
      </c>
      <c r="H10" s="152">
        <v>25770.750877225659</v>
      </c>
      <c r="I10" s="148">
        <f>+H10/$D10*100</f>
        <v>89.773301386891688</v>
      </c>
      <c r="J10" s="152">
        <v>2935.7247442541516</v>
      </c>
      <c r="K10" s="148">
        <f>+J10/$D10*100</f>
        <v>10.226698613108312</v>
      </c>
      <c r="L10" s="152">
        <v>6961.9894494476703</v>
      </c>
      <c r="M10" s="148">
        <v>7.5472288153422458</v>
      </c>
      <c r="N10" s="152">
        <v>56577.173954818682</v>
      </c>
      <c r="O10" s="148">
        <v>61.333169299231614</v>
      </c>
      <c r="P10" s="33"/>
      <c r="Q10" s="145"/>
      <c r="R10" s="145"/>
    </row>
    <row r="11" spans="1:18" x14ac:dyDescent="0.2">
      <c r="A11" s="121" t="s">
        <v>25</v>
      </c>
      <c r="B11" s="152">
        <v>275782.54456852336</v>
      </c>
      <c r="C11" s="148">
        <f t="shared" ref="C11:C50" si="2">+B11/$B$7*100</f>
        <v>68.154764407839551</v>
      </c>
      <c r="D11" s="152">
        <f t="shared" ref="D11:D14" si="3">+F11+H11+J11</f>
        <v>87369.337477966503</v>
      </c>
      <c r="E11" s="148">
        <f t="shared" ref="E11:E14" si="4">+D11/$B11*100</f>
        <v>31.680517566715665</v>
      </c>
      <c r="F11" s="152">
        <v>494.50409495959968</v>
      </c>
      <c r="G11" s="148">
        <f t="shared" ref="G11:G14" si="5">+F11/$D11*100</f>
        <v>0.56599272609147078</v>
      </c>
      <c r="H11" s="152">
        <v>80518.033393419959</v>
      </c>
      <c r="I11" s="148">
        <f t="shared" ref="I11:I14" si="6">+H11/$D11*100</f>
        <v>92.158228181283448</v>
      </c>
      <c r="J11" s="152">
        <v>6356.7999895869398</v>
      </c>
      <c r="K11" s="148">
        <f t="shared" ref="K11:K14" si="7">+J11/$D11*100</f>
        <v>7.2757790926250854</v>
      </c>
      <c r="L11" s="152">
        <v>21929.938494916019</v>
      </c>
      <c r="M11" s="148">
        <v>7.9518950444186345</v>
      </c>
      <c r="N11" s="152">
        <v>166483.26859564136</v>
      </c>
      <c r="O11" s="148">
        <v>60.367587388865893</v>
      </c>
      <c r="P11" s="33"/>
      <c r="Q11" s="29"/>
      <c r="R11" s="29"/>
    </row>
    <row r="12" spans="1:18" x14ac:dyDescent="0.2">
      <c r="A12" s="121" t="s">
        <v>26</v>
      </c>
      <c r="B12" s="152">
        <v>30485.473879968864</v>
      </c>
      <c r="C12" s="148">
        <f t="shared" si="2"/>
        <v>7.5339441566229111</v>
      </c>
      <c r="D12" s="152">
        <f t="shared" si="3"/>
        <v>8401.3487736509451</v>
      </c>
      <c r="E12" s="148">
        <f t="shared" si="4"/>
        <v>27.558531012933447</v>
      </c>
      <c r="F12" s="152">
        <v>0</v>
      </c>
      <c r="G12" s="148">
        <f t="shared" si="5"/>
        <v>0</v>
      </c>
      <c r="H12" s="152">
        <v>7386.9996764496036</v>
      </c>
      <c r="I12" s="148">
        <f t="shared" si="6"/>
        <v>87.926354154196844</v>
      </c>
      <c r="J12" s="152">
        <v>1014.3490972013423</v>
      </c>
      <c r="K12" s="148">
        <f t="shared" si="7"/>
        <v>12.073645845803162</v>
      </c>
      <c r="L12" s="152">
        <v>4485.6298001200603</v>
      </c>
      <c r="M12" s="148">
        <v>14.71399072811343</v>
      </c>
      <c r="N12" s="152">
        <v>17598.495306197849</v>
      </c>
      <c r="O12" s="148">
        <v>57.727478258953091</v>
      </c>
      <c r="P12" s="33"/>
      <c r="Q12" s="29"/>
      <c r="R12" s="29"/>
    </row>
    <row r="13" spans="1:18" x14ac:dyDescent="0.2">
      <c r="A13" s="121" t="s">
        <v>27</v>
      </c>
      <c r="B13" s="152">
        <v>4894.6090755162404</v>
      </c>
      <c r="C13" s="148">
        <f t="shared" si="2"/>
        <v>1.2096158186233421</v>
      </c>
      <c r="D13" s="152">
        <f t="shared" si="3"/>
        <v>845.10906347241189</v>
      </c>
      <c r="E13" s="148">
        <f t="shared" si="4"/>
        <v>17.266119733643432</v>
      </c>
      <c r="F13" s="152">
        <v>0</v>
      </c>
      <c r="G13" s="148">
        <f t="shared" si="5"/>
        <v>0</v>
      </c>
      <c r="H13" s="152">
        <v>0</v>
      </c>
      <c r="I13" s="148">
        <f t="shared" si="6"/>
        <v>0</v>
      </c>
      <c r="J13" s="152">
        <v>845.10906347241189</v>
      </c>
      <c r="K13" s="148">
        <f t="shared" si="7"/>
        <v>100</v>
      </c>
      <c r="L13" s="152">
        <v>1351.8306128668753</v>
      </c>
      <c r="M13" s="148">
        <v>27.618765707541133</v>
      </c>
      <c r="N13" s="152">
        <v>2697.669399176953</v>
      </c>
      <c r="O13" s="148">
        <v>55.115114558815435</v>
      </c>
      <c r="P13" s="33"/>
      <c r="Q13" s="29"/>
      <c r="R13" s="29"/>
    </row>
    <row r="14" spans="1:18" x14ac:dyDescent="0.2">
      <c r="A14" s="121" t="s">
        <v>28</v>
      </c>
      <c r="B14" s="152">
        <v>1233.3560347342707</v>
      </c>
      <c r="C14" s="148">
        <f t="shared" si="2"/>
        <v>0.30480206827381467</v>
      </c>
      <c r="D14" s="152">
        <f t="shared" si="3"/>
        <v>0</v>
      </c>
      <c r="E14" s="148">
        <f t="shared" si="4"/>
        <v>0</v>
      </c>
      <c r="F14" s="152">
        <v>0</v>
      </c>
      <c r="G14" s="148" t="e">
        <f t="shared" si="5"/>
        <v>#DIV/0!</v>
      </c>
      <c r="H14" s="152">
        <v>0</v>
      </c>
      <c r="I14" s="148" t="e">
        <f t="shared" si="6"/>
        <v>#DIV/0!</v>
      </c>
      <c r="J14" s="152">
        <v>0</v>
      </c>
      <c r="K14" s="148" t="e">
        <f t="shared" si="7"/>
        <v>#DIV/0!</v>
      </c>
      <c r="L14" s="152">
        <v>186.64912005348677</v>
      </c>
      <c r="M14" s="148">
        <v>15.133433882593419</v>
      </c>
      <c r="N14" s="152">
        <v>1046.7069146807839</v>
      </c>
      <c r="O14" s="148">
        <v>84.866566117406578</v>
      </c>
      <c r="P14" s="33"/>
      <c r="Q14" s="29"/>
      <c r="R14" s="29"/>
    </row>
    <row r="15" spans="1:18" x14ac:dyDescent="0.2">
      <c r="A15" s="121"/>
      <c r="B15" s="152"/>
      <c r="C15" s="148"/>
      <c r="D15" s="152"/>
      <c r="E15" s="148"/>
      <c r="F15" s="152"/>
      <c r="G15" s="148"/>
      <c r="H15" s="152"/>
      <c r="I15" s="148"/>
      <c r="J15" s="152"/>
      <c r="K15" s="148"/>
      <c r="L15" s="152"/>
      <c r="M15" s="148"/>
      <c r="N15" s="152"/>
      <c r="O15" s="148"/>
      <c r="P15" s="33"/>
      <c r="Q15" s="29"/>
      <c r="R15" s="29"/>
    </row>
    <row r="16" spans="1:18" x14ac:dyDescent="0.2">
      <c r="A16" s="119" t="s">
        <v>17</v>
      </c>
      <c r="C16" s="148"/>
      <c r="P16" s="4"/>
      <c r="Q16" s="42"/>
      <c r="R16" s="42"/>
    </row>
    <row r="17" spans="1:18" x14ac:dyDescent="0.2">
      <c r="A17" s="121" t="s">
        <v>88</v>
      </c>
      <c r="B17" s="152">
        <v>9984.6143522538132</v>
      </c>
      <c r="C17" s="148">
        <f t="shared" si="2"/>
        <v>2.4675203426876404</v>
      </c>
      <c r="D17" s="152">
        <f>+F17+H17+J17</f>
        <v>3620.2421209942395</v>
      </c>
      <c r="E17" s="148">
        <f>+D17/$B17*100</f>
        <v>36.258206809730687</v>
      </c>
      <c r="F17" s="152">
        <v>0</v>
      </c>
      <c r="G17" s="148">
        <f>+F17/$D17*100</f>
        <v>0</v>
      </c>
      <c r="H17" s="152">
        <v>3456.2862725349141</v>
      </c>
      <c r="I17" s="148">
        <f>+H17/$D17*100</f>
        <v>95.471135825183495</v>
      </c>
      <c r="J17" s="152">
        <v>163.95584845932558</v>
      </c>
      <c r="K17" s="148">
        <f>+J17/$D17*100</f>
        <v>4.5288641748165128</v>
      </c>
      <c r="L17" s="152">
        <v>2606.6054022951739</v>
      </c>
      <c r="M17" s="148">
        <v>26.106220133647813</v>
      </c>
      <c r="N17" s="152">
        <v>3757.7668289643971</v>
      </c>
      <c r="O17" s="148">
        <v>37.635573056621475</v>
      </c>
      <c r="P17" s="11"/>
      <c r="Q17" s="12"/>
      <c r="R17" s="12"/>
    </row>
    <row r="18" spans="1:18" x14ac:dyDescent="0.2">
      <c r="A18" s="121" t="s">
        <v>89</v>
      </c>
      <c r="B18" s="152">
        <v>15569.18677834536</v>
      </c>
      <c r="C18" s="148">
        <f t="shared" si="2"/>
        <v>3.8476483657076588</v>
      </c>
      <c r="D18" s="152">
        <f t="shared" ref="D18:D21" si="8">+F18+H18+J18</f>
        <v>5462.3220427297847</v>
      </c>
      <c r="E18" s="148">
        <f t="shared" ref="E18:E21" si="9">+D18/$B18*100</f>
        <v>35.084183396959041</v>
      </c>
      <c r="F18" s="152">
        <v>0</v>
      </c>
      <c r="G18" s="148">
        <f t="shared" ref="G18:G21" si="10">+F18/$D18*100</f>
        <v>0</v>
      </c>
      <c r="H18" s="152">
        <v>4682.6562444582332</v>
      </c>
      <c r="I18" s="148">
        <f t="shared" ref="I18:I21" si="11">+H18/$D18*100</f>
        <v>85.726476905380053</v>
      </c>
      <c r="J18" s="152">
        <v>779.66579827155135</v>
      </c>
      <c r="K18" s="148">
        <f t="shared" ref="K18:K21" si="12">+J18/$D18*100</f>
        <v>14.273523094619939</v>
      </c>
      <c r="L18" s="152">
        <v>1046.7069146807839</v>
      </c>
      <c r="M18" s="148">
        <v>6.7229389022207124</v>
      </c>
      <c r="N18" s="152">
        <v>9060.1578209347899</v>
      </c>
      <c r="O18" s="148">
        <v>58.192877700820233</v>
      </c>
      <c r="P18" s="11"/>
      <c r="Q18" s="12"/>
      <c r="R18" s="12"/>
    </row>
    <row r="19" spans="1:18" x14ac:dyDescent="0.2">
      <c r="A19" s="121" t="s">
        <v>90</v>
      </c>
      <c r="B19" s="152">
        <v>113236.50136522367</v>
      </c>
      <c r="C19" s="148">
        <f t="shared" si="2"/>
        <v>27.984392866450026</v>
      </c>
      <c r="D19" s="152">
        <f t="shared" si="8"/>
        <v>38042.202548290101</v>
      </c>
      <c r="E19" s="148">
        <f t="shared" si="9"/>
        <v>33.595353167607961</v>
      </c>
      <c r="F19" s="152">
        <v>0</v>
      </c>
      <c r="G19" s="148">
        <f t="shared" si="10"/>
        <v>0</v>
      </c>
      <c r="H19" s="152">
        <v>32805.293903015561</v>
      </c>
      <c r="I19" s="148">
        <f t="shared" si="11"/>
        <v>86.2339499438107</v>
      </c>
      <c r="J19" s="152">
        <v>5236.9086452745378</v>
      </c>
      <c r="K19" s="148">
        <f t="shared" si="12"/>
        <v>13.766050056189302</v>
      </c>
      <c r="L19" s="152">
        <v>12235.571052786325</v>
      </c>
      <c r="M19" s="148">
        <v>10.805324171331225</v>
      </c>
      <c r="N19" s="152">
        <v>62958.727764148156</v>
      </c>
      <c r="O19" s="148">
        <v>55.59932266106162</v>
      </c>
      <c r="P19" s="11"/>
      <c r="Q19" s="12"/>
      <c r="R19" s="12"/>
    </row>
    <row r="20" spans="1:18" x14ac:dyDescent="0.2">
      <c r="A20" s="121" t="s">
        <v>91</v>
      </c>
      <c r="B20" s="152">
        <v>130237.4707576592</v>
      </c>
      <c r="C20" s="148">
        <f t="shared" si="2"/>
        <v>32.185880910079398</v>
      </c>
      <c r="D20" s="152">
        <f t="shared" si="8"/>
        <v>38057.930708040956</v>
      </c>
      <c r="E20" s="148">
        <f t="shared" si="9"/>
        <v>29.221951629310787</v>
      </c>
      <c r="F20" s="152">
        <v>494.50409495959968</v>
      </c>
      <c r="G20" s="148">
        <f t="shared" si="10"/>
        <v>1.2993457231113195</v>
      </c>
      <c r="H20" s="152">
        <v>35377.112853600403</v>
      </c>
      <c r="I20" s="148">
        <f t="shared" si="11"/>
        <v>92.955954765364723</v>
      </c>
      <c r="J20" s="152">
        <v>2186.3137594809541</v>
      </c>
      <c r="K20" s="148">
        <f t="shared" si="12"/>
        <v>5.7446995115239545</v>
      </c>
      <c r="L20" s="152">
        <v>8475.1312617416588</v>
      </c>
      <c r="M20" s="148">
        <v>6.5074446028761193</v>
      </c>
      <c r="N20" s="152">
        <v>83704.408787877313</v>
      </c>
      <c r="O20" s="148">
        <v>64.270603767813654</v>
      </c>
      <c r="P20" s="11"/>
      <c r="Q20" s="12"/>
      <c r="R20" s="12"/>
    </row>
    <row r="21" spans="1:18" x14ac:dyDescent="0.2">
      <c r="A21" s="121" t="s">
        <v>92</v>
      </c>
      <c r="B21" s="152">
        <v>135613.84933100635</v>
      </c>
      <c r="C21" s="148">
        <f t="shared" si="2"/>
        <v>33.514557515073101</v>
      </c>
      <c r="D21" s="152">
        <f t="shared" si="8"/>
        <v>40139.573516514836</v>
      </c>
      <c r="E21" s="148">
        <f t="shared" si="9"/>
        <v>29.598432397964125</v>
      </c>
      <c r="F21" s="152">
        <v>0</v>
      </c>
      <c r="G21" s="148">
        <f t="shared" si="10"/>
        <v>0</v>
      </c>
      <c r="H21" s="152">
        <v>37354.434673486357</v>
      </c>
      <c r="I21" s="148">
        <f t="shared" si="11"/>
        <v>93.061364137607058</v>
      </c>
      <c r="J21" s="152">
        <v>2785.1388430284765</v>
      </c>
      <c r="K21" s="148">
        <f t="shared" si="12"/>
        <v>6.9386358623929372</v>
      </c>
      <c r="L21" s="152">
        <v>10552.02284590017</v>
      </c>
      <c r="M21" s="148">
        <v>7.7809330669058641</v>
      </c>
      <c r="N21" s="152">
        <v>84922.25296859222</v>
      </c>
      <c r="O21" s="148">
        <v>62.620634535130662</v>
      </c>
      <c r="P21" s="11"/>
      <c r="Q21" s="12"/>
      <c r="R21" s="12"/>
    </row>
    <row r="22" spans="1:18" x14ac:dyDescent="0.2">
      <c r="A22" s="121"/>
      <c r="B22" s="152"/>
      <c r="C22" s="148"/>
      <c r="D22" s="152"/>
      <c r="E22" s="148"/>
      <c r="F22" s="152"/>
      <c r="G22" s="148"/>
      <c r="H22" s="152"/>
      <c r="I22" s="148"/>
      <c r="J22" s="152"/>
      <c r="K22" s="148"/>
      <c r="L22" s="152"/>
      <c r="M22" s="148"/>
      <c r="N22" s="152"/>
      <c r="O22" s="148"/>
      <c r="P22" s="11"/>
      <c r="Q22" s="12"/>
      <c r="R22" s="12"/>
    </row>
    <row r="23" spans="1:18" x14ac:dyDescent="0.2">
      <c r="A23" s="119" t="s">
        <v>80</v>
      </c>
      <c r="C23" s="148"/>
      <c r="P23" s="44"/>
      <c r="Q23" s="45"/>
      <c r="R23" s="45"/>
    </row>
    <row r="24" spans="1:18" x14ac:dyDescent="0.2">
      <c r="A24" s="147" t="s">
        <v>99</v>
      </c>
      <c r="B24" s="152">
        <v>283539.96428857057</v>
      </c>
      <c r="C24" s="148">
        <f t="shared" si="2"/>
        <v>70.071873100341236</v>
      </c>
      <c r="D24" s="152">
        <f>+F24+H24+J24</f>
        <v>82694.42042747105</v>
      </c>
      <c r="E24" s="148">
        <f>+D24/$B24*100</f>
        <v>29.164996417686449</v>
      </c>
      <c r="F24" s="152">
        <v>307.85497490611289</v>
      </c>
      <c r="G24" s="148">
        <f>+F24/$D24*100</f>
        <v>0.37228022557594903</v>
      </c>
      <c r="H24" s="152">
        <v>73659.780354549963</v>
      </c>
      <c r="I24" s="148">
        <f>+H24/$D24*100</f>
        <v>89.074667884219451</v>
      </c>
      <c r="J24" s="152">
        <v>8726.7850980149888</v>
      </c>
      <c r="K24" s="148">
        <f>+J24/$D24*100</f>
        <v>10.553051890204619</v>
      </c>
      <c r="L24" s="152">
        <v>19407.456143204086</v>
      </c>
      <c r="M24" s="148">
        <v>6.8446986624616697</v>
      </c>
      <c r="N24" s="152">
        <v>181438.08771789534</v>
      </c>
      <c r="O24" s="148">
        <v>63.990304919851852</v>
      </c>
      <c r="P24" s="11"/>
      <c r="Q24" s="12"/>
      <c r="R24" s="12"/>
    </row>
    <row r="25" spans="1:18" x14ac:dyDescent="0.2">
      <c r="A25" s="147" t="s">
        <v>100</v>
      </c>
      <c r="B25" s="152">
        <v>121101.65829591773</v>
      </c>
      <c r="C25" s="148">
        <f t="shared" si="2"/>
        <v>29.928126899656572</v>
      </c>
      <c r="D25" s="152">
        <f>+F25+H25+J25</f>
        <v>42627.850509098731</v>
      </c>
      <c r="E25" s="148">
        <f>+D25/$B25*100</f>
        <v>35.200055151132219</v>
      </c>
      <c r="F25" s="152">
        <v>186.64912005348677</v>
      </c>
      <c r="G25" s="148">
        <f>+F25/$D25*100</f>
        <v>0.43785721734584604</v>
      </c>
      <c r="H25" s="152">
        <v>40016.003592545385</v>
      </c>
      <c r="I25" s="148">
        <f>+H25/$D25*100</f>
        <v>93.872909646251429</v>
      </c>
      <c r="J25" s="152">
        <v>2425.1977964998568</v>
      </c>
      <c r="K25" s="148">
        <f>+J25/$D25*100</f>
        <v>5.6892331364027111</v>
      </c>
      <c r="L25" s="152">
        <v>15508.581334200026</v>
      </c>
      <c r="M25" s="148">
        <v>12.806250180574786</v>
      </c>
      <c r="N25" s="152">
        <v>62965.2264526199</v>
      </c>
      <c r="O25" s="148">
        <v>51.993694668293756</v>
      </c>
      <c r="P25" s="11"/>
      <c r="Q25" s="12"/>
      <c r="R25" s="12"/>
    </row>
    <row r="26" spans="1:18" x14ac:dyDescent="0.2">
      <c r="A26" s="23"/>
      <c r="B26" s="144"/>
      <c r="C26" s="148"/>
      <c r="D26" s="33"/>
      <c r="E26" s="148"/>
      <c r="F26" s="33"/>
      <c r="G26" s="148"/>
      <c r="H26" s="33"/>
      <c r="I26" s="148"/>
      <c r="J26" s="33"/>
      <c r="K26" s="148"/>
      <c r="L26" s="33"/>
      <c r="M26" s="148"/>
      <c r="N26" s="33"/>
      <c r="O26" s="148"/>
      <c r="P26" s="11"/>
      <c r="Q26" s="12"/>
      <c r="R26" s="12"/>
    </row>
    <row r="27" spans="1:18" x14ac:dyDescent="0.2">
      <c r="A27" s="119" t="s">
        <v>87</v>
      </c>
      <c r="C27" s="148"/>
      <c r="P27" s="33"/>
      <c r="Q27" s="29"/>
      <c r="R27" s="29"/>
    </row>
    <row r="28" spans="1:18" x14ac:dyDescent="0.2">
      <c r="A28" s="121" t="s">
        <v>72</v>
      </c>
      <c r="B28" s="152">
        <v>363058.86694626708</v>
      </c>
      <c r="C28" s="148">
        <f t="shared" si="2"/>
        <v>89.723559486383081</v>
      </c>
      <c r="D28" s="152">
        <f>+F28+H28+J28</f>
        <v>106705.64160980067</v>
      </c>
      <c r="E28" s="148">
        <f>+D28/$B28*100</f>
        <v>29.390727324005329</v>
      </c>
      <c r="F28" s="152">
        <v>494.50409495959968</v>
      </c>
      <c r="G28" s="148">
        <f>+F28/$D28*100</f>
        <v>0.46342825693124418</v>
      </c>
      <c r="H28" s="152">
        <v>96139.126605254991</v>
      </c>
      <c r="I28" s="148">
        <f>+H28/$D28*100</f>
        <v>90.097510454803199</v>
      </c>
      <c r="J28" s="152">
        <v>10072.010909586079</v>
      </c>
      <c r="K28" s="148">
        <f>+J28/$D28*100</f>
        <v>9.439061288265556</v>
      </c>
      <c r="L28" s="152">
        <v>27161.807813789139</v>
      </c>
      <c r="M28" s="148">
        <v>7.4813784448374596</v>
      </c>
      <c r="N28" s="152">
        <v>229191.41752267012</v>
      </c>
      <c r="O28" s="148">
        <v>63.127894231155246</v>
      </c>
      <c r="P28" s="33"/>
      <c r="Q28" s="29"/>
      <c r="R28" s="29"/>
    </row>
    <row r="29" spans="1:18" x14ac:dyDescent="0.2">
      <c r="A29" s="121" t="s">
        <v>73</v>
      </c>
      <c r="B29" s="152">
        <v>3370.4164169588134</v>
      </c>
      <c r="C29" s="148">
        <f t="shared" si="2"/>
        <v>0.83293863726413941</v>
      </c>
      <c r="D29" s="152">
        <f t="shared" ref="D29:D30" si="13">+F29+H29+J29</f>
        <v>1725.9239945840511</v>
      </c>
      <c r="E29" s="148">
        <f t="shared" ref="E29:E30" si="14">+D29/$B29*100</f>
        <v>51.20803429213602</v>
      </c>
      <c r="F29" s="152">
        <v>0</v>
      </c>
      <c r="G29" s="148">
        <f t="shared" ref="G29:G30" si="15">+F29/$D29*100</f>
        <v>0</v>
      </c>
      <c r="H29" s="152">
        <v>1725.9239945840511</v>
      </c>
      <c r="I29" s="148">
        <f t="shared" ref="I29:I30" si="16">+H29/$D29*100</f>
        <v>100</v>
      </c>
      <c r="J29" s="152">
        <v>0</v>
      </c>
      <c r="K29" s="148">
        <f t="shared" ref="K29:K30" si="17">+J29/$D29*100</f>
        <v>0</v>
      </c>
      <c r="L29" s="152">
        <v>873.1614916465744</v>
      </c>
      <c r="M29" s="148">
        <v>25.906635371615106</v>
      </c>
      <c r="N29" s="152">
        <v>771.33093072818713</v>
      </c>
      <c r="O29" s="148">
        <v>22.885330336248856</v>
      </c>
      <c r="P29" s="33"/>
      <c r="Q29" s="29"/>
      <c r="R29" s="29"/>
    </row>
    <row r="30" spans="1:18" x14ac:dyDescent="0.2">
      <c r="A30" s="121" t="s">
        <v>74</v>
      </c>
      <c r="B30" s="152">
        <v>38212.339221268812</v>
      </c>
      <c r="C30" s="148">
        <f t="shared" si="2"/>
        <v>9.4435018763521583</v>
      </c>
      <c r="D30" s="152">
        <f t="shared" si="13"/>
        <v>16890.705332184691</v>
      </c>
      <c r="E30" s="148">
        <f t="shared" si="14"/>
        <v>44.202228066643464</v>
      </c>
      <c r="F30" s="152">
        <v>0</v>
      </c>
      <c r="G30" s="148">
        <f t="shared" si="15"/>
        <v>0</v>
      </c>
      <c r="H30" s="152">
        <v>15810.733347255924</v>
      </c>
      <c r="I30" s="148">
        <f t="shared" si="16"/>
        <v>93.606116715144424</v>
      </c>
      <c r="J30" s="152">
        <v>1079.9719849287669</v>
      </c>
      <c r="K30" s="148">
        <f t="shared" si="17"/>
        <v>6.393883284855578</v>
      </c>
      <c r="L30" s="152">
        <v>6881.0681719683998</v>
      </c>
      <c r="M30" s="148">
        <v>18.007450766422668</v>
      </c>
      <c r="N30" s="152">
        <v>14440.565717115724</v>
      </c>
      <c r="O30" s="148">
        <v>37.790321166933879</v>
      </c>
      <c r="P30" s="33"/>
      <c r="Q30" s="29"/>
      <c r="R30" s="29"/>
    </row>
    <row r="31" spans="1:18" x14ac:dyDescent="0.2">
      <c r="A31" s="121"/>
      <c r="B31" s="144"/>
      <c r="C31" s="148"/>
      <c r="D31" s="144"/>
      <c r="E31" s="148"/>
      <c r="F31" s="33"/>
      <c r="G31" s="148"/>
      <c r="H31" s="33"/>
      <c r="I31" s="148"/>
      <c r="J31" s="33"/>
      <c r="K31" s="148"/>
      <c r="L31" s="33"/>
      <c r="M31" s="148"/>
      <c r="N31" s="33"/>
      <c r="O31" s="148"/>
      <c r="P31" s="33"/>
      <c r="Q31" s="29"/>
      <c r="R31" s="29"/>
    </row>
    <row r="32" spans="1:18" x14ac:dyDescent="0.2">
      <c r="A32" s="119" t="s">
        <v>84</v>
      </c>
      <c r="C32" s="148"/>
      <c r="P32" s="44"/>
      <c r="Q32" s="45"/>
      <c r="R32" s="45"/>
    </row>
    <row r="33" spans="1:252" x14ac:dyDescent="0.2">
      <c r="A33" s="121" t="s">
        <v>63</v>
      </c>
      <c r="B33" s="152">
        <v>234825.59822414079</v>
      </c>
      <c r="C33" s="148">
        <f t="shared" si="2"/>
        <v>58.032981561382634</v>
      </c>
      <c r="D33" s="152">
        <f t="shared" ref="D33" si="18">+F33+H33+J33</f>
        <v>57129.297069519242</v>
      </c>
      <c r="E33" s="148">
        <f>+D33/$B33*100</f>
        <v>24.328394136566569</v>
      </c>
      <c r="F33" s="152">
        <v>307.85497490611289</v>
      </c>
      <c r="G33" s="148">
        <f>+F33/$D33*100</f>
        <v>0.53887408159685868</v>
      </c>
      <c r="H33" s="152">
        <v>53828.273376512596</v>
      </c>
      <c r="I33" s="148">
        <f>+H33/$D33*100</f>
        <v>94.221837371830929</v>
      </c>
      <c r="J33" s="152">
        <v>2993.1687181005332</v>
      </c>
      <c r="K33" s="148">
        <f>+J33/$D33*100</f>
        <v>5.2392885465722072</v>
      </c>
      <c r="L33" s="152">
        <v>20949.563998790811</v>
      </c>
      <c r="M33" s="148">
        <v>8.9213289169583945</v>
      </c>
      <c r="N33" s="152">
        <v>156746.7371558327</v>
      </c>
      <c r="O33" s="148">
        <v>66.750276946475879</v>
      </c>
      <c r="P33" s="33"/>
      <c r="Q33" s="29"/>
      <c r="R33" s="29"/>
    </row>
    <row r="34" spans="1:252" x14ac:dyDescent="0.2">
      <c r="A34" s="121" t="s">
        <v>64</v>
      </c>
      <c r="B34" s="152">
        <v>73584.014256115188</v>
      </c>
      <c r="C34" s="148">
        <f t="shared" si="2"/>
        <v>18.184983983141624</v>
      </c>
      <c r="D34" s="152">
        <f t="shared" ref="D34:D35" si="19">+F34+H34+J34</f>
        <v>32759.375752059885</v>
      </c>
      <c r="E34" s="148">
        <f t="shared" ref="E34:E35" si="20">+D34/$B34*100</f>
        <v>44.519690972604721</v>
      </c>
      <c r="F34" s="152">
        <v>0</v>
      </c>
      <c r="G34" s="148">
        <f t="shared" ref="G34:G35" si="21">+F34/$D34*100</f>
        <v>0</v>
      </c>
      <c r="H34" s="152">
        <v>28690.655809395812</v>
      </c>
      <c r="I34" s="148">
        <f t="shared" ref="I34:I35" si="22">+H34/$D34*100</f>
        <v>87.579983289491608</v>
      </c>
      <c r="J34" s="152">
        <v>4068.7199426640727</v>
      </c>
      <c r="K34" s="148">
        <f t="shared" ref="K34:K35" si="23">+J34/$D34*100</f>
        <v>12.420016710508394</v>
      </c>
      <c r="L34" s="152">
        <v>5883.0980009290943</v>
      </c>
      <c r="M34" s="148">
        <v>7.9950761865919535</v>
      </c>
      <c r="N34" s="152">
        <v>34941.540503126365</v>
      </c>
      <c r="O34" s="148">
        <v>47.48523284080354</v>
      </c>
      <c r="P34" s="33"/>
      <c r="Q34" s="29"/>
      <c r="R34" s="29"/>
    </row>
    <row r="35" spans="1:252" x14ac:dyDescent="0.2">
      <c r="A35" s="121" t="s">
        <v>65</v>
      </c>
      <c r="B35" s="152">
        <v>94719.105019324168</v>
      </c>
      <c r="C35" s="148">
        <f t="shared" si="2"/>
        <v>23.408146797737036</v>
      </c>
      <c r="D35" s="152">
        <f t="shared" si="19"/>
        <v>35246.948994937295</v>
      </c>
      <c r="E35" s="148">
        <f t="shared" si="20"/>
        <v>37.212079852049243</v>
      </c>
      <c r="F35" s="152">
        <v>186.64912005348677</v>
      </c>
      <c r="G35" s="148">
        <f t="shared" si="21"/>
        <v>0.52954688384602078</v>
      </c>
      <c r="H35" s="152">
        <v>30970.205641133569</v>
      </c>
      <c r="I35" s="148">
        <f t="shared" si="22"/>
        <v>87.866344532634528</v>
      </c>
      <c r="J35" s="152">
        <v>4090.0942337502388</v>
      </c>
      <c r="K35" s="148">
        <f t="shared" si="23"/>
        <v>11.604108583519443</v>
      </c>
      <c r="L35" s="152">
        <v>8083.3754776842079</v>
      </c>
      <c r="M35" s="148">
        <v>8.5340496788214733</v>
      </c>
      <c r="N35" s="152">
        <v>51388.780546703128</v>
      </c>
      <c r="O35" s="148">
        <v>54.253870469129772</v>
      </c>
      <c r="P35" s="33"/>
      <c r="Q35" s="29"/>
      <c r="R35" s="29"/>
    </row>
    <row r="36" spans="1:252" x14ac:dyDescent="0.2">
      <c r="A36" s="121" t="s">
        <v>79</v>
      </c>
      <c r="B36" s="152"/>
      <c r="C36" s="148"/>
      <c r="D36" s="152"/>
      <c r="E36" s="148"/>
      <c r="F36" s="152"/>
      <c r="G36" s="148"/>
      <c r="H36" s="152"/>
      <c r="I36" s="148"/>
      <c r="J36" s="152"/>
      <c r="K36" s="148"/>
      <c r="L36" s="152"/>
      <c r="M36" s="148"/>
      <c r="N36" s="152"/>
      <c r="O36" s="148"/>
      <c r="P36" s="33"/>
      <c r="Q36" s="29"/>
      <c r="R36" s="29"/>
    </row>
    <row r="37" spans="1:252" x14ac:dyDescent="0.2">
      <c r="A37" s="121"/>
      <c r="B37" s="144"/>
      <c r="C37" s="148"/>
      <c r="E37" s="148"/>
      <c r="G37" s="148"/>
      <c r="I37" s="148"/>
      <c r="J37" s="34"/>
      <c r="K37" s="148"/>
      <c r="M37" s="148"/>
      <c r="O37" s="148"/>
      <c r="P37" s="34"/>
      <c r="Q37" s="28"/>
      <c r="R37" s="28"/>
    </row>
    <row r="38" spans="1:252" x14ac:dyDescent="0.2">
      <c r="A38" s="119" t="s">
        <v>75</v>
      </c>
      <c r="C38" s="148"/>
      <c r="P38" s="44"/>
      <c r="Q38" s="45"/>
      <c r="R38" s="45"/>
    </row>
    <row r="39" spans="1:252" x14ac:dyDescent="0.2">
      <c r="A39" s="147" t="s">
        <v>102</v>
      </c>
      <c r="B39" s="152">
        <v>136873.20548912839</v>
      </c>
      <c r="C39" s="148">
        <f t="shared" si="2"/>
        <v>33.825785052684871</v>
      </c>
      <c r="D39" s="152">
        <f t="shared" ref="D39" si="24">+F39+H39+J39</f>
        <v>23101.495892803414</v>
      </c>
      <c r="E39" s="148">
        <f>+D39/$B39*100</f>
        <v>16.878026499232039</v>
      </c>
      <c r="F39" s="152">
        <v>307.85497490611289</v>
      </c>
      <c r="G39" s="148">
        <f>+F39/$D39*100</f>
        <v>1.3326192222990025</v>
      </c>
      <c r="H39" s="152">
        <v>21396.329034703704</v>
      </c>
      <c r="I39" s="148">
        <f>+H39/$D39*100</f>
        <v>92.61880327571815</v>
      </c>
      <c r="J39" s="152">
        <v>1397.311883193596</v>
      </c>
      <c r="K39" s="148">
        <f>+J39/$D39*100</f>
        <v>6.0485775019828356</v>
      </c>
      <c r="L39" s="152">
        <v>9986.7556241626244</v>
      </c>
      <c r="M39" s="148">
        <v>7.296355476204476</v>
      </c>
      <c r="N39" s="152">
        <v>103784.95397216293</v>
      </c>
      <c r="O39" s="148">
        <v>75.825618024563894</v>
      </c>
      <c r="P39" s="36"/>
      <c r="Q39" s="29"/>
      <c r="R39" s="29"/>
    </row>
    <row r="40" spans="1:252" x14ac:dyDescent="0.2">
      <c r="A40" s="147" t="s">
        <v>103</v>
      </c>
      <c r="B40" s="152">
        <v>109930.58956163914</v>
      </c>
      <c r="C40" s="148">
        <f t="shared" si="2"/>
        <v>27.167395400280022</v>
      </c>
      <c r="D40" s="152">
        <f t="shared" ref="D40:D44" si="25">+F40+H40+J40</f>
        <v>39133.778052290123</v>
      </c>
      <c r="E40" s="148">
        <f t="shared" ref="E40:E44" si="26">+D40/$B40*100</f>
        <v>35.598624739793138</v>
      </c>
      <c r="F40" s="152">
        <v>0</v>
      </c>
      <c r="G40" s="148">
        <f t="shared" ref="G40:G44" si="27">+F40/$D40*100</f>
        <v>0</v>
      </c>
      <c r="H40" s="152">
        <v>36860.640272589735</v>
      </c>
      <c r="I40" s="148">
        <f t="shared" ref="I40:I44" si="28">+H40/$D40*100</f>
        <v>94.191366403052001</v>
      </c>
      <c r="J40" s="152">
        <v>2273.1377797003852</v>
      </c>
      <c r="K40" s="148">
        <f t="shared" ref="K40:K44" si="29">+J40/$D40*100</f>
        <v>5.8086335969479954</v>
      </c>
      <c r="L40" s="152">
        <v>12684.8600989926</v>
      </c>
      <c r="M40" s="148">
        <v>11.538972136486249</v>
      </c>
      <c r="N40" s="152">
        <v>58111.951410357069</v>
      </c>
      <c r="O40" s="148">
        <v>52.862403123721215</v>
      </c>
      <c r="P40" s="36"/>
      <c r="Q40" s="29"/>
      <c r="R40" s="29"/>
    </row>
    <row r="41" spans="1:252" x14ac:dyDescent="0.2">
      <c r="A41" s="147" t="s">
        <v>104</v>
      </c>
      <c r="B41" s="152">
        <v>81278.531629618665</v>
      </c>
      <c r="C41" s="148">
        <f t="shared" si="2"/>
        <v>20.086547476377344</v>
      </c>
      <c r="D41" s="152">
        <f t="shared" si="25"/>
        <v>33095.951336240039</v>
      </c>
      <c r="E41" s="148">
        <f t="shared" si="26"/>
        <v>40.719179680873516</v>
      </c>
      <c r="F41" s="152">
        <v>0</v>
      </c>
      <c r="G41" s="148">
        <f t="shared" si="27"/>
        <v>0</v>
      </c>
      <c r="H41" s="152">
        <v>28444.243076364168</v>
      </c>
      <c r="I41" s="148">
        <f t="shared" si="28"/>
        <v>85.944781545583623</v>
      </c>
      <c r="J41" s="152">
        <v>4651.7082598758689</v>
      </c>
      <c r="K41" s="148">
        <f t="shared" si="29"/>
        <v>14.055218454416362</v>
      </c>
      <c r="L41" s="152">
        <v>5227.2746070917919</v>
      </c>
      <c r="M41" s="148">
        <v>6.4313103377804177</v>
      </c>
      <c r="N41" s="152">
        <v>42955.30568628708</v>
      </c>
      <c r="O41" s="148">
        <v>52.849509981346365</v>
      </c>
      <c r="P41" s="36"/>
      <c r="Q41" s="29"/>
      <c r="R41" s="29"/>
    </row>
    <row r="42" spans="1:252" x14ac:dyDescent="0.2">
      <c r="A42" s="147" t="s">
        <v>105</v>
      </c>
      <c r="B42" s="152">
        <v>55189.543205993847</v>
      </c>
      <c r="C42" s="148">
        <f t="shared" si="2"/>
        <v>13.63911672098665</v>
      </c>
      <c r="D42" s="152">
        <f t="shared" si="25"/>
        <v>23365.792868594115</v>
      </c>
      <c r="E42" s="148">
        <f t="shared" si="26"/>
        <v>42.337355069930126</v>
      </c>
      <c r="F42" s="152">
        <v>186.64912005348677</v>
      </c>
      <c r="G42" s="148">
        <f t="shared" si="27"/>
        <v>0.79881355237194296</v>
      </c>
      <c r="H42" s="152">
        <v>21545.032808780859</v>
      </c>
      <c r="I42" s="148">
        <f t="shared" si="28"/>
        <v>92.207582811107883</v>
      </c>
      <c r="J42" s="152">
        <v>1634.1109397597702</v>
      </c>
      <c r="K42" s="148">
        <f t="shared" si="29"/>
        <v>6.9936036365201764</v>
      </c>
      <c r="L42" s="152">
        <v>5249.7799761654405</v>
      </c>
      <c r="M42" s="148">
        <v>9.512272925635104</v>
      </c>
      <c r="N42" s="152">
        <v>26573.970361234267</v>
      </c>
      <c r="O42" s="148">
        <v>48.150372004434722</v>
      </c>
      <c r="P42" s="36"/>
      <c r="Q42" s="29"/>
      <c r="R42" s="29"/>
    </row>
    <row r="43" spans="1:252" x14ac:dyDescent="0.2">
      <c r="A43" s="147" t="s">
        <v>106</v>
      </c>
      <c r="B43" s="152">
        <v>19856.847613202179</v>
      </c>
      <c r="C43" s="148">
        <f t="shared" si="2"/>
        <v>4.9072676919329217</v>
      </c>
      <c r="D43" s="152">
        <f t="shared" si="25"/>
        <v>6438.6036665887386</v>
      </c>
      <c r="E43" s="148">
        <f t="shared" si="26"/>
        <v>32.425104890808136</v>
      </c>
      <c r="F43" s="152">
        <v>0</v>
      </c>
      <c r="G43" s="148">
        <f t="shared" si="27"/>
        <v>0</v>
      </c>
      <c r="H43" s="152">
        <v>5242.8896346035144</v>
      </c>
      <c r="I43" s="148">
        <f t="shared" si="28"/>
        <v>81.428985321925708</v>
      </c>
      <c r="J43" s="152">
        <v>1195.7140319852244</v>
      </c>
      <c r="K43" s="148">
        <f t="shared" si="29"/>
        <v>18.571014678074295</v>
      </c>
      <c r="L43" s="152">
        <v>1767.3671709916557</v>
      </c>
      <c r="M43" s="148">
        <v>8.9005425504529239</v>
      </c>
      <c r="N43" s="152">
        <v>11650.876775621791</v>
      </c>
      <c r="O43" s="148">
        <v>58.674352558738974</v>
      </c>
      <c r="P43" s="36"/>
      <c r="Q43" s="29"/>
      <c r="R43" s="29"/>
      <c r="IR43" s="34"/>
    </row>
    <row r="44" spans="1:252" x14ac:dyDescent="0.2">
      <c r="A44" s="147" t="s">
        <v>107</v>
      </c>
      <c r="B44" s="152">
        <v>1512.9050849071439</v>
      </c>
      <c r="C44" s="148">
        <f t="shared" si="2"/>
        <v>0.3738876577362526</v>
      </c>
      <c r="D44" s="152">
        <f t="shared" si="25"/>
        <v>186.64912005348677</v>
      </c>
      <c r="E44" s="148">
        <f t="shared" si="26"/>
        <v>12.33713350001349</v>
      </c>
      <c r="F44" s="152">
        <v>0</v>
      </c>
      <c r="G44" s="148">
        <f t="shared" si="27"/>
        <v>0</v>
      </c>
      <c r="H44" s="152">
        <v>186.64912005348677</v>
      </c>
      <c r="I44" s="148">
        <f t="shared" si="28"/>
        <v>100</v>
      </c>
      <c r="J44" s="152">
        <v>0</v>
      </c>
      <c r="K44" s="148">
        <f t="shared" si="29"/>
        <v>0</v>
      </c>
      <c r="L44" s="152">
        <v>0</v>
      </c>
      <c r="M44" s="148">
        <v>0</v>
      </c>
      <c r="N44" s="152">
        <v>1326.2559648536571</v>
      </c>
      <c r="O44" s="148">
        <v>87.662866499986507</v>
      </c>
      <c r="P44" s="36"/>
      <c r="Q44" s="29"/>
      <c r="R44" s="29"/>
    </row>
    <row r="45" spans="1:252" x14ac:dyDescent="0.2">
      <c r="A45" s="120"/>
      <c r="B45" s="146"/>
      <c r="C45" s="148"/>
      <c r="D45" s="146"/>
      <c r="E45" s="148"/>
      <c r="F45" s="146"/>
      <c r="G45" s="148"/>
      <c r="H45" s="146"/>
      <c r="I45" s="148"/>
      <c r="J45" s="146"/>
      <c r="K45" s="148"/>
      <c r="L45" s="146"/>
      <c r="M45" s="148"/>
      <c r="N45" s="146"/>
      <c r="O45" s="148"/>
      <c r="P45" s="62"/>
      <c r="Q45" s="29"/>
      <c r="R45" s="63"/>
    </row>
    <row r="46" spans="1:252" x14ac:dyDescent="0.2">
      <c r="A46" s="119" t="s">
        <v>18</v>
      </c>
      <c r="C46" s="148"/>
      <c r="P46" s="46"/>
      <c r="Q46" s="45"/>
      <c r="R46" s="71"/>
    </row>
    <row r="47" spans="1:252" x14ac:dyDescent="0.2">
      <c r="A47" s="121" t="s">
        <v>41</v>
      </c>
      <c r="B47" s="152">
        <v>219911.91137926196</v>
      </c>
      <c r="C47" s="148">
        <f t="shared" si="2"/>
        <v>54.347328377801759</v>
      </c>
      <c r="D47" s="152">
        <f t="shared" ref="D47" si="30">+F47+H47+J47</f>
        <v>65740.605445211739</v>
      </c>
      <c r="E47" s="148">
        <f>+D47/$B47*100</f>
        <v>29.894063051380115</v>
      </c>
      <c r="F47" s="152">
        <v>307.85497490611289</v>
      </c>
      <c r="G47" s="148">
        <f>+F47/$D47*100</f>
        <v>0.46828740444546013</v>
      </c>
      <c r="H47" s="152">
        <v>61120.524080640971</v>
      </c>
      <c r="I47" s="148">
        <f>+H47/$D47*100</f>
        <v>92.972256137158411</v>
      </c>
      <c r="J47" s="152">
        <v>4312.2263896646527</v>
      </c>
      <c r="K47" s="148">
        <f>+J47/$D47*100</f>
        <v>6.559456458396121</v>
      </c>
      <c r="L47" s="152">
        <v>13034.811497015169</v>
      </c>
      <c r="M47" s="148">
        <v>5.9272876195119881</v>
      </c>
      <c r="N47" s="152">
        <v>141136.49443703689</v>
      </c>
      <c r="O47" s="148">
        <v>64.178649329108723</v>
      </c>
      <c r="P47" s="86"/>
      <c r="Q47" s="12"/>
      <c r="R47" s="67"/>
    </row>
    <row r="48" spans="1:252" x14ac:dyDescent="0.2">
      <c r="A48" s="121" t="s">
        <v>42</v>
      </c>
      <c r="B48" s="152">
        <v>7554.6039342763543</v>
      </c>
      <c r="C48" s="148">
        <f t="shared" si="2"/>
        <v>1.8669863683385173</v>
      </c>
      <c r="D48" s="152">
        <f t="shared" ref="D48:D50" si="31">+F48+H48+J48</f>
        <v>2745.4930576191341</v>
      </c>
      <c r="E48" s="148">
        <f t="shared" ref="E48:E50" si="32">+D48/$B48*100</f>
        <v>36.341985384070583</v>
      </c>
      <c r="F48" s="152">
        <v>0</v>
      </c>
      <c r="G48" s="148">
        <f t="shared" ref="G48:G50" si="33">+F48/$D48*100</f>
        <v>0</v>
      </c>
      <c r="H48" s="152">
        <v>2283.7105952599645</v>
      </c>
      <c r="I48" s="148">
        <f t="shared" ref="I48:I50" si="34">+H48/$D48*100</f>
        <v>83.180344926472955</v>
      </c>
      <c r="J48" s="152">
        <v>461.78246235916941</v>
      </c>
      <c r="K48" s="148">
        <f t="shared" ref="K48:K50" si="35">+J48/$D48*100</f>
        <v>16.819655073527041</v>
      </c>
      <c r="L48" s="152">
        <v>1881.4142959418959</v>
      </c>
      <c r="M48" s="148">
        <v>24.904208245857092</v>
      </c>
      <c r="N48" s="152">
        <v>2927.6965807153233</v>
      </c>
      <c r="O48" s="148">
        <v>38.753806370072311</v>
      </c>
      <c r="P48" s="11"/>
      <c r="Q48" s="12"/>
      <c r="R48" s="12"/>
    </row>
    <row r="49" spans="1:18" x14ac:dyDescent="0.2">
      <c r="A49" s="121" t="s">
        <v>43</v>
      </c>
      <c r="B49" s="152">
        <v>65587.966495019529</v>
      </c>
      <c r="C49" s="148">
        <f t="shared" si="2"/>
        <v>16.208902602777464</v>
      </c>
      <c r="D49" s="152">
        <f t="shared" si="31"/>
        <v>19847.158348894147</v>
      </c>
      <c r="E49" s="148">
        <f t="shared" si="32"/>
        <v>30.260365444324695</v>
      </c>
      <c r="F49" s="152">
        <v>186.64912005348677</v>
      </c>
      <c r="G49" s="148">
        <f t="shared" si="33"/>
        <v>0.94043246278571957</v>
      </c>
      <c r="H49" s="152">
        <v>19166.005133881059</v>
      </c>
      <c r="I49" s="148">
        <f t="shared" si="34"/>
        <v>96.568006346102237</v>
      </c>
      <c r="J49" s="152">
        <v>494.50409495959968</v>
      </c>
      <c r="K49" s="148">
        <f t="shared" si="35"/>
        <v>2.4915611911120399</v>
      </c>
      <c r="L49" s="152">
        <v>10008.614957884465</v>
      </c>
      <c r="M49" s="148">
        <v>15.259834223774076</v>
      </c>
      <c r="N49" s="152">
        <v>35732.193188240904</v>
      </c>
      <c r="O49" s="148">
        <v>54.47980033190121</v>
      </c>
      <c r="P49" s="11"/>
      <c r="Q49" s="12"/>
      <c r="R49" s="12"/>
    </row>
    <row r="50" spans="1:18" x14ac:dyDescent="0.2">
      <c r="A50" s="121" t="s">
        <v>44</v>
      </c>
      <c r="B50" s="152">
        <v>111587.14077592971</v>
      </c>
      <c r="C50" s="148">
        <f t="shared" si="2"/>
        <v>27.576782651079874</v>
      </c>
      <c r="D50" s="152">
        <f t="shared" si="31"/>
        <v>36989.014084844894</v>
      </c>
      <c r="E50" s="148">
        <f t="shared" si="32"/>
        <v>33.148097377205794</v>
      </c>
      <c r="F50" s="152">
        <v>0</v>
      </c>
      <c r="G50" s="148">
        <f t="shared" si="33"/>
        <v>0</v>
      </c>
      <c r="H50" s="152">
        <v>31105.544137313467</v>
      </c>
      <c r="I50" s="148">
        <f t="shared" si="34"/>
        <v>84.09400711779989</v>
      </c>
      <c r="J50" s="152">
        <v>5883.4699475314237</v>
      </c>
      <c r="K50" s="148">
        <f t="shared" si="35"/>
        <v>15.905992882200106</v>
      </c>
      <c r="L50" s="152">
        <v>9991.1967265625844</v>
      </c>
      <c r="M50" s="148">
        <v>8.9537169400416872</v>
      </c>
      <c r="N50" s="152">
        <v>64606.92996452302</v>
      </c>
      <c r="O50" s="148">
        <v>57.898185682753223</v>
      </c>
      <c r="P50" s="11"/>
      <c r="Q50" s="12"/>
      <c r="R50" s="12"/>
    </row>
    <row r="51" spans="1:18" x14ac:dyDescent="0.2">
      <c r="A51" s="109"/>
      <c r="B51" s="104"/>
      <c r="C51" s="110"/>
      <c r="D51" s="106"/>
      <c r="E51" s="107"/>
      <c r="F51" s="106"/>
      <c r="G51" s="107"/>
      <c r="H51" s="106"/>
      <c r="I51" s="107"/>
      <c r="J51" s="107"/>
      <c r="K51" s="107"/>
      <c r="L51" s="106"/>
      <c r="M51" s="107"/>
      <c r="N51" s="106"/>
      <c r="O51" s="107"/>
    </row>
    <row r="52" spans="1:18" x14ac:dyDescent="0.2">
      <c r="A52" s="40" t="str">
        <f>'C01'!A39</f>
        <v>Fuente: Instituto Nacional de Estadística (INE). LV Encuesta Permanente de Hogares de Propósitos Múltiples, LXI 2018.</v>
      </c>
      <c r="B52" s="62"/>
      <c r="C52" s="63"/>
      <c r="D52" s="62"/>
      <c r="E52" s="63"/>
      <c r="F52" s="62"/>
      <c r="G52" s="63"/>
      <c r="H52" s="62"/>
      <c r="I52" s="63"/>
      <c r="J52" s="63"/>
      <c r="K52" s="63"/>
      <c r="L52" s="62"/>
      <c r="M52" s="63"/>
      <c r="N52" s="62"/>
      <c r="O52" s="63"/>
    </row>
    <row r="53" spans="1:18" x14ac:dyDescent="0.2">
      <c r="A53" s="40" t="s">
        <v>31</v>
      </c>
      <c r="B53" s="62"/>
      <c r="C53" s="63"/>
      <c r="E53" s="63"/>
      <c r="F53" s="62"/>
      <c r="G53" s="63"/>
      <c r="H53" s="62"/>
      <c r="I53" s="63"/>
      <c r="J53" s="63"/>
      <c r="K53" s="63"/>
      <c r="L53" s="62"/>
      <c r="M53" s="63"/>
      <c r="N53" s="62"/>
      <c r="O53" s="63"/>
    </row>
    <row r="54" spans="1:18" x14ac:dyDescent="0.2">
      <c r="A54" s="40" t="s">
        <v>32</v>
      </c>
      <c r="B54" s="62"/>
      <c r="C54" s="63"/>
      <c r="D54" s="62"/>
      <c r="E54" s="63"/>
      <c r="F54" s="62"/>
      <c r="G54" s="63"/>
      <c r="H54" s="62"/>
      <c r="I54" s="63"/>
      <c r="J54" s="63"/>
      <c r="K54" s="63"/>
      <c r="L54" s="62"/>
      <c r="M54" s="63"/>
      <c r="N54" s="62"/>
      <c r="O54" s="63"/>
    </row>
    <row r="55" spans="1:18" x14ac:dyDescent="0.2">
      <c r="A55" s="19" t="s">
        <v>45</v>
      </c>
      <c r="B55" s="62"/>
      <c r="C55" s="63"/>
      <c r="D55" s="62"/>
      <c r="E55" s="63"/>
      <c r="F55" s="33"/>
      <c r="G55" s="63"/>
      <c r="H55" s="33"/>
      <c r="I55" s="63"/>
      <c r="J55" s="63"/>
      <c r="K55" s="63"/>
      <c r="L55" s="62"/>
      <c r="M55" s="63"/>
      <c r="N55" s="62"/>
      <c r="O55" s="63"/>
    </row>
    <row r="56" spans="1:18" x14ac:dyDescent="0.2">
      <c r="A56" s="64"/>
      <c r="B56" s="62"/>
      <c r="C56" s="63"/>
      <c r="D56" s="62"/>
      <c r="E56" s="63"/>
      <c r="F56" s="37"/>
      <c r="G56" s="63"/>
      <c r="H56" s="33"/>
      <c r="I56" s="63"/>
      <c r="J56" s="63"/>
      <c r="K56" s="63"/>
      <c r="L56" s="62"/>
      <c r="M56" s="63"/>
      <c r="N56" s="62"/>
      <c r="O56" s="63"/>
    </row>
  </sheetData>
  <mergeCells count="11">
    <mergeCell ref="B3:C4"/>
    <mergeCell ref="D4:E4"/>
    <mergeCell ref="F4:G4"/>
    <mergeCell ref="L3:M4"/>
    <mergeCell ref="A1:R1"/>
    <mergeCell ref="P3:R4"/>
    <mergeCell ref="D3:K3"/>
    <mergeCell ref="J4:K4"/>
    <mergeCell ref="N3:O4"/>
    <mergeCell ref="A3:A5"/>
    <mergeCell ref="H4:I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26:O26 I7 F45:O45 K7 F31:O31 F37:O37"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3"/>
  <dimension ref="A1:R36"/>
  <sheetViews>
    <sheetView workbookViewId="0">
      <selection activeCell="C11" sqref="C11"/>
    </sheetView>
  </sheetViews>
  <sheetFormatPr baseColWidth="10" defaultRowHeight="11.25" x14ac:dyDescent="0.2"/>
  <cols>
    <col min="1" max="1" width="23" customWidth="1"/>
    <col min="2" max="2" width="10.5" style="34" bestFit="1" customWidth="1"/>
    <col min="3" max="3" width="7" style="28" bestFit="1" customWidth="1"/>
    <col min="4" max="4" width="10.5" style="28" bestFit="1" customWidth="1"/>
    <col min="5" max="5" width="7" style="28" bestFit="1" customWidth="1"/>
    <col min="6" max="6" width="9" style="34" bestFit="1" customWidth="1"/>
    <col min="7" max="7" width="7" style="28" bestFit="1" customWidth="1"/>
    <col min="8" max="8" width="9" style="34" bestFit="1" customWidth="1"/>
    <col min="9" max="9" width="7" style="28" bestFit="1" customWidth="1"/>
    <col min="10" max="10" width="8" style="28" bestFit="1" customWidth="1"/>
    <col min="11" max="11" width="7" style="28" bestFit="1" customWidth="1"/>
    <col min="12" max="12" width="9" style="34" bestFit="1" customWidth="1"/>
    <col min="13" max="13" width="7" style="28" bestFit="1" customWidth="1"/>
    <col min="14" max="14" width="10.5" style="34" bestFit="1" customWidth="1"/>
    <col min="15" max="15" width="7" style="28" bestFit="1" customWidth="1"/>
  </cols>
  <sheetData>
    <row r="1" spans="1:18" ht="22.5" customHeight="1" x14ac:dyDescent="0.2">
      <c r="A1" s="175" t="s">
        <v>109</v>
      </c>
      <c r="B1" s="175"/>
      <c r="C1" s="175"/>
      <c r="D1" s="175"/>
      <c r="E1" s="175"/>
      <c r="F1" s="175"/>
      <c r="G1" s="175"/>
      <c r="H1" s="175"/>
      <c r="I1" s="175"/>
      <c r="J1" s="175"/>
      <c r="K1" s="175"/>
      <c r="L1" s="175"/>
      <c r="M1" s="175"/>
      <c r="N1" s="175"/>
      <c r="O1" s="175"/>
    </row>
    <row r="2" spans="1:18" x14ac:dyDescent="0.2">
      <c r="G2" s="89"/>
    </row>
    <row r="3" spans="1:18" ht="13.5" customHeight="1" x14ac:dyDescent="0.2">
      <c r="A3" s="178" t="s">
        <v>11</v>
      </c>
      <c r="B3" s="182" t="s">
        <v>85</v>
      </c>
      <c r="C3" s="183"/>
      <c r="D3" s="182" t="s">
        <v>66</v>
      </c>
      <c r="E3" s="183"/>
      <c r="F3" s="181" t="s">
        <v>86</v>
      </c>
      <c r="G3" s="181"/>
      <c r="H3" s="181"/>
      <c r="I3" s="181"/>
      <c r="J3" s="181"/>
      <c r="K3" s="181"/>
      <c r="L3" s="181"/>
      <c r="M3" s="181"/>
      <c r="N3" s="181"/>
      <c r="O3" s="181"/>
    </row>
    <row r="4" spans="1:18" ht="24.75" customHeight="1" x14ac:dyDescent="0.2">
      <c r="A4" s="175"/>
      <c r="B4" s="183"/>
      <c r="C4" s="183"/>
      <c r="D4" s="183"/>
      <c r="E4" s="183"/>
      <c r="F4" s="160" t="s">
        <v>67</v>
      </c>
      <c r="G4" s="160"/>
      <c r="H4" s="160" t="s">
        <v>68</v>
      </c>
      <c r="I4" s="160"/>
      <c r="J4" s="160" t="s">
        <v>70</v>
      </c>
      <c r="K4" s="160"/>
      <c r="L4" s="160" t="s">
        <v>69</v>
      </c>
      <c r="M4" s="160"/>
      <c r="N4" s="160" t="s">
        <v>71</v>
      </c>
      <c r="O4" s="160"/>
    </row>
    <row r="5" spans="1:18" x14ac:dyDescent="0.2">
      <c r="A5" s="179"/>
      <c r="B5" s="53" t="s">
        <v>3</v>
      </c>
      <c r="C5" s="54" t="s">
        <v>39</v>
      </c>
      <c r="D5" s="53" t="s">
        <v>3</v>
      </c>
      <c r="E5" s="54" t="s">
        <v>39</v>
      </c>
      <c r="F5" s="53" t="s">
        <v>3</v>
      </c>
      <c r="G5" s="54" t="s">
        <v>39</v>
      </c>
      <c r="H5" s="53" t="s">
        <v>3</v>
      </c>
      <c r="I5" s="54" t="s">
        <v>39</v>
      </c>
      <c r="J5" s="53" t="s">
        <v>3</v>
      </c>
      <c r="K5" s="54" t="s">
        <v>39</v>
      </c>
      <c r="L5" s="53" t="s">
        <v>3</v>
      </c>
      <c r="M5" s="54" t="s">
        <v>39</v>
      </c>
      <c r="N5" s="53" t="s">
        <v>3</v>
      </c>
      <c r="O5" s="54" t="s">
        <v>39</v>
      </c>
    </row>
    <row r="6" spans="1:18" x14ac:dyDescent="0.2">
      <c r="A6" s="64"/>
      <c r="B6" s="62"/>
      <c r="C6" s="63"/>
      <c r="D6" s="62"/>
      <c r="E6" s="63"/>
      <c r="F6" s="62"/>
      <c r="G6" s="63"/>
      <c r="H6" s="62"/>
      <c r="I6" s="63"/>
      <c r="J6" s="62"/>
      <c r="K6" s="63"/>
      <c r="L6" s="62"/>
      <c r="M6" s="63"/>
      <c r="N6" s="62"/>
      <c r="O6" s="63"/>
    </row>
    <row r="7" spans="1:18" s="5" customFormat="1" x14ac:dyDescent="0.2">
      <c r="A7" s="123" t="s">
        <v>33</v>
      </c>
      <c r="B7" s="4">
        <v>2472041.2014910299</v>
      </c>
      <c r="C7" s="42">
        <v>100</v>
      </c>
      <c r="D7" s="4">
        <v>547009.44096651673</v>
      </c>
      <c r="E7" s="42">
        <v>100</v>
      </c>
      <c r="F7" s="4">
        <v>232369.18803063763</v>
      </c>
      <c r="G7" s="42">
        <v>100</v>
      </c>
      <c r="H7" s="4">
        <v>114082.41355135974</v>
      </c>
      <c r="I7" s="42">
        <v>100</v>
      </c>
      <c r="J7" s="4">
        <v>12075.461207707458</v>
      </c>
      <c r="K7" s="42">
        <v>100</v>
      </c>
      <c r="L7" s="4">
        <v>74598.332273309061</v>
      </c>
      <c r="M7" s="42">
        <v>100</v>
      </c>
      <c r="N7" s="4">
        <v>113884.04590348806</v>
      </c>
      <c r="O7" s="42">
        <v>100</v>
      </c>
      <c r="P7" s="55"/>
      <c r="Q7" s="55"/>
      <c r="R7" s="55"/>
    </row>
    <row r="8" spans="1:18" s="5" customFormat="1" x14ac:dyDescent="0.2">
      <c r="A8" s="122"/>
      <c r="C8" s="153"/>
      <c r="E8" s="153"/>
      <c r="G8" s="153"/>
      <c r="I8" s="153"/>
      <c r="K8" s="153"/>
      <c r="M8" s="153"/>
      <c r="O8" s="153"/>
      <c r="P8" s="55"/>
    </row>
    <row r="9" spans="1:18" s="5" customFormat="1" x14ac:dyDescent="0.2">
      <c r="A9" s="124" t="s">
        <v>21</v>
      </c>
      <c r="C9" s="153"/>
      <c r="E9" s="153"/>
      <c r="G9" s="153"/>
      <c r="I9" s="153"/>
      <c r="K9" s="153"/>
      <c r="M9" s="153"/>
      <c r="O9" s="153"/>
    </row>
    <row r="10" spans="1:18" x14ac:dyDescent="0.2">
      <c r="A10" s="126" t="s">
        <v>19</v>
      </c>
      <c r="B10" s="36">
        <f>+B11+B12+B13</f>
        <v>1214238.1305171028</v>
      </c>
      <c r="C10" s="12">
        <f>+C11+C12+C13</f>
        <v>49.118846796919328</v>
      </c>
      <c r="D10" s="36">
        <f t="shared" ref="D10:O10" si="0">+D11+D12+D13</f>
        <v>196177.91156350088</v>
      </c>
      <c r="E10" s="12">
        <f t="shared" si="0"/>
        <v>35.863715846818302</v>
      </c>
      <c r="F10" s="36">
        <f t="shared" si="0"/>
        <v>63418.377802166251</v>
      </c>
      <c r="G10" s="12">
        <f t="shared" si="0"/>
        <v>27.292077034673206</v>
      </c>
      <c r="H10" s="36">
        <f t="shared" si="0"/>
        <v>34194.047563224216</v>
      </c>
      <c r="I10" s="12">
        <f t="shared" si="0"/>
        <v>29.973110226871299</v>
      </c>
      <c r="J10" s="36">
        <f t="shared" si="0"/>
        <v>4533.0143225076881</v>
      </c>
      <c r="K10" s="12">
        <f t="shared" si="0"/>
        <v>37.539057469824677</v>
      </c>
      <c r="L10" s="36">
        <f t="shared" si="0"/>
        <v>34577.185535514502</v>
      </c>
      <c r="M10" s="12">
        <f t="shared" si="0"/>
        <v>46.351150865990682</v>
      </c>
      <c r="N10" s="36">
        <f t="shared" si="0"/>
        <v>59455.286340088176</v>
      </c>
      <c r="O10" s="12">
        <f t="shared" si="0"/>
        <v>52.206861697268835</v>
      </c>
    </row>
    <row r="11" spans="1:18" x14ac:dyDescent="0.2">
      <c r="A11" s="127" t="s">
        <v>1</v>
      </c>
      <c r="B11" s="152">
        <v>214366.5143814261</v>
      </c>
      <c r="C11" s="148">
        <v>8.6716400297911438</v>
      </c>
      <c r="D11" s="152">
        <v>28277.341688103279</v>
      </c>
      <c r="E11" s="148">
        <v>5.1694430791065953</v>
      </c>
      <c r="F11" s="152">
        <v>6383.3999058292466</v>
      </c>
      <c r="G11" s="148">
        <v>2.7470939499033764</v>
      </c>
      <c r="H11" s="152">
        <v>3210.3648649199736</v>
      </c>
      <c r="I11" s="148">
        <v>2.8140751628424057</v>
      </c>
      <c r="J11" s="152">
        <v>373.29824010697354</v>
      </c>
      <c r="K11" s="148">
        <v>3.0913787364801175</v>
      </c>
      <c r="L11" s="152">
        <v>2799.7368008023022</v>
      </c>
      <c r="M11" s="148">
        <v>3.7530822948491505</v>
      </c>
      <c r="N11" s="152">
        <v>15510.541876444759</v>
      </c>
      <c r="O11" s="148">
        <v>13.619591535753209</v>
      </c>
    </row>
    <row r="12" spans="1:18" x14ac:dyDescent="0.2">
      <c r="A12" s="127" t="s">
        <v>2</v>
      </c>
      <c r="B12" s="152">
        <v>143182.64245953065</v>
      </c>
      <c r="C12" s="148">
        <v>5.7920815548369085</v>
      </c>
      <c r="D12" s="152">
        <v>29954.73351351875</v>
      </c>
      <c r="E12" s="148">
        <v>5.4760907710461844</v>
      </c>
      <c r="F12" s="152">
        <v>7705.9248775882961</v>
      </c>
      <c r="G12" s="148">
        <v>3.3162421157887243</v>
      </c>
      <c r="H12" s="152">
        <v>4623.5549265529789</v>
      </c>
      <c r="I12" s="148">
        <v>4.052820047036839</v>
      </c>
      <c r="J12" s="152">
        <v>688.61456352916741</v>
      </c>
      <c r="K12" s="148">
        <v>5.7025943082790276</v>
      </c>
      <c r="L12" s="152">
        <v>5213.7959810065504</v>
      </c>
      <c r="M12" s="148">
        <v>6.9891589022453555</v>
      </c>
      <c r="N12" s="152">
        <v>11722.843164841774</v>
      </c>
      <c r="O12" s="148">
        <v>10.293665870262803</v>
      </c>
    </row>
    <row r="13" spans="1:18" x14ac:dyDescent="0.2">
      <c r="A13" s="127" t="s">
        <v>29</v>
      </c>
      <c r="B13" s="152">
        <v>856688.97367614612</v>
      </c>
      <c r="C13" s="148">
        <v>34.655125212291274</v>
      </c>
      <c r="D13" s="152">
        <v>137945.83636187884</v>
      </c>
      <c r="E13" s="148">
        <v>25.218181996665521</v>
      </c>
      <c r="F13" s="152">
        <v>49329.053018748709</v>
      </c>
      <c r="G13" s="148">
        <v>21.228740968981104</v>
      </c>
      <c r="H13" s="152">
        <v>26360.127771751264</v>
      </c>
      <c r="I13" s="148">
        <v>23.106215016992053</v>
      </c>
      <c r="J13" s="152">
        <v>3471.1015188715469</v>
      </c>
      <c r="K13" s="148">
        <v>28.745084425065532</v>
      </c>
      <c r="L13" s="152">
        <v>26563.652753705646</v>
      </c>
      <c r="M13" s="148">
        <v>35.608909668896175</v>
      </c>
      <c r="N13" s="152">
        <v>32221.90129880164</v>
      </c>
      <c r="O13" s="148">
        <v>28.293604291252826</v>
      </c>
    </row>
    <row r="14" spans="1:18" x14ac:dyDescent="0.2">
      <c r="A14" s="126" t="s">
        <v>20</v>
      </c>
      <c r="B14" s="152">
        <v>1257803.0709739104</v>
      </c>
      <c r="C14" s="148">
        <v>50.881153203079997</v>
      </c>
      <c r="D14" s="152">
        <v>350831.52940300765</v>
      </c>
      <c r="E14" s="148">
        <v>64.136284153180199</v>
      </c>
      <c r="F14" s="152">
        <v>168950.81022847287</v>
      </c>
      <c r="G14" s="148">
        <v>72.707922965327427</v>
      </c>
      <c r="H14" s="152">
        <v>79888.365988136095</v>
      </c>
      <c r="I14" s="148">
        <v>70.026889773129199</v>
      </c>
      <c r="J14" s="152">
        <v>7542.4468851997681</v>
      </c>
      <c r="K14" s="148">
        <v>62.460942530175302</v>
      </c>
      <c r="L14" s="152">
        <v>40021.14673779469</v>
      </c>
      <c r="M14" s="148">
        <v>53.648849134009488</v>
      </c>
      <c r="N14" s="152">
        <v>54428.759563400781</v>
      </c>
      <c r="O14" s="148">
        <v>47.79313830273194</v>
      </c>
    </row>
    <row r="15" spans="1:18" x14ac:dyDescent="0.2">
      <c r="C15" s="154"/>
      <c r="D15" s="34"/>
      <c r="E15" s="154"/>
      <c r="G15" s="154"/>
      <c r="I15" s="154"/>
      <c r="J15" s="34"/>
      <c r="K15" s="154"/>
      <c r="M15" s="154"/>
      <c r="O15" s="154"/>
    </row>
    <row r="16" spans="1:18" x14ac:dyDescent="0.2">
      <c r="A16" s="124" t="s">
        <v>14</v>
      </c>
      <c r="C16" s="154"/>
      <c r="E16" s="154"/>
      <c r="G16" s="154"/>
      <c r="I16" s="154"/>
      <c r="K16" s="154"/>
      <c r="M16" s="154"/>
      <c r="O16" s="154"/>
    </row>
    <row r="17" spans="1:15" x14ac:dyDescent="0.2">
      <c r="A17" s="126" t="s">
        <v>24</v>
      </c>
      <c r="B17" s="152">
        <v>259242.26317749923</v>
      </c>
      <c r="C17" s="148">
        <v>10.486971779480672</v>
      </c>
      <c r="D17" s="152">
        <v>93657.398269387151</v>
      </c>
      <c r="E17" s="148">
        <v>17.121715139669785</v>
      </c>
      <c r="F17" s="152">
        <v>9208.9590848174994</v>
      </c>
      <c r="G17" s="148">
        <v>3.9630723689593945</v>
      </c>
      <c r="H17" s="152">
        <v>3331.8437620581026</v>
      </c>
      <c r="I17" s="148">
        <v>2.9205586192810613</v>
      </c>
      <c r="J17" s="152">
        <v>9022.1131751822086</v>
      </c>
      <c r="K17" s="148">
        <v>74.714439639155344</v>
      </c>
      <c r="L17" s="152">
        <v>57667.549093572794</v>
      </c>
      <c r="M17" s="148">
        <v>77.304072807276384</v>
      </c>
      <c r="N17" s="152">
        <v>14426.933153756931</v>
      </c>
      <c r="O17" s="148">
        <v>12.668089756824367</v>
      </c>
    </row>
    <row r="18" spans="1:15" x14ac:dyDescent="0.2">
      <c r="A18" s="126" t="s">
        <v>25</v>
      </c>
      <c r="B18" s="152">
        <v>1862245.4898541628</v>
      </c>
      <c r="C18" s="148">
        <v>75.332299831043898</v>
      </c>
      <c r="D18" s="152">
        <v>402778.6738736438</v>
      </c>
      <c r="E18" s="148">
        <v>73.632855981785241</v>
      </c>
      <c r="F18" s="152">
        <v>201686.85273478908</v>
      </c>
      <c r="G18" s="148">
        <v>86.79586757784638</v>
      </c>
      <c r="H18" s="152">
        <v>97214.004108743684</v>
      </c>
      <c r="I18" s="148">
        <v>85.213838910392681</v>
      </c>
      <c r="J18" s="152">
        <v>3053.3480325252472</v>
      </c>
      <c r="K18" s="148">
        <v>25.285560360844627</v>
      </c>
      <c r="L18" s="152">
        <v>15744.129441202533</v>
      </c>
      <c r="M18" s="148">
        <v>21.105202973600136</v>
      </c>
      <c r="N18" s="152">
        <v>85080.339556374151</v>
      </c>
      <c r="O18" s="148">
        <v>74.707865251359408</v>
      </c>
    </row>
    <row r="19" spans="1:15" x14ac:dyDescent="0.2">
      <c r="A19" s="126" t="s">
        <v>26</v>
      </c>
      <c r="B19" s="152">
        <v>345479.74716136639</v>
      </c>
      <c r="C19" s="148">
        <v>13.975484994060283</v>
      </c>
      <c r="D19" s="152">
        <v>50265.513848575123</v>
      </c>
      <c r="E19" s="148">
        <v>9.1891492329200872</v>
      </c>
      <c r="F19" s="152">
        <v>21473.376211031704</v>
      </c>
      <c r="G19" s="148">
        <v>9.2410600531945146</v>
      </c>
      <c r="H19" s="152">
        <v>13228.71070565208</v>
      </c>
      <c r="I19" s="148">
        <v>11.595749330545617</v>
      </c>
      <c r="J19" s="152">
        <v>0</v>
      </c>
      <c r="K19" s="148">
        <v>0</v>
      </c>
      <c r="L19" s="152">
        <v>1186.6537385338647</v>
      </c>
      <c r="M19" s="148">
        <v>1.5907242191236546</v>
      </c>
      <c r="N19" s="152">
        <v>14376.773193357474</v>
      </c>
      <c r="O19" s="148">
        <v>12.624044991816664</v>
      </c>
    </row>
    <row r="20" spans="1:15" x14ac:dyDescent="0.2">
      <c r="A20" s="126" t="s">
        <v>27</v>
      </c>
      <c r="B20" s="152">
        <v>4579.1972031504711</v>
      </c>
      <c r="C20" s="148">
        <v>0.18523951786841153</v>
      </c>
      <c r="D20" s="152">
        <v>0</v>
      </c>
      <c r="E20" s="148">
        <v>0</v>
      </c>
      <c r="F20" s="152">
        <v>0</v>
      </c>
      <c r="G20" s="148">
        <v>0</v>
      </c>
      <c r="H20" s="152">
        <v>0</v>
      </c>
      <c r="I20" s="148">
        <v>0</v>
      </c>
      <c r="J20" s="152">
        <v>0</v>
      </c>
      <c r="K20" s="148">
        <v>0</v>
      </c>
      <c r="L20" s="152">
        <v>0</v>
      </c>
      <c r="M20" s="148">
        <v>0</v>
      </c>
      <c r="N20" s="152">
        <v>0</v>
      </c>
      <c r="O20" s="148">
        <v>0</v>
      </c>
    </row>
    <row r="21" spans="1:15" x14ac:dyDescent="0.2">
      <c r="A21" s="126" t="s">
        <v>28</v>
      </c>
      <c r="B21" s="152">
        <v>494.50409495959968</v>
      </c>
      <c r="C21" s="148">
        <v>2.0003877551123983E-2</v>
      </c>
      <c r="D21" s="152">
        <v>307.85497490611289</v>
      </c>
      <c r="E21" s="148">
        <v>5.6279645624061021E-2</v>
      </c>
      <c r="F21" s="152">
        <v>0</v>
      </c>
      <c r="G21" s="148">
        <v>0</v>
      </c>
      <c r="H21" s="152">
        <v>307.85497490611289</v>
      </c>
      <c r="I21" s="148">
        <v>0.26985313978084541</v>
      </c>
      <c r="J21" s="152">
        <v>0</v>
      </c>
      <c r="K21" s="148">
        <v>0</v>
      </c>
      <c r="L21" s="152">
        <v>0</v>
      </c>
      <c r="M21" s="148">
        <v>0</v>
      </c>
      <c r="N21" s="152">
        <v>0</v>
      </c>
      <c r="O21" s="148">
        <v>0</v>
      </c>
    </row>
    <row r="22" spans="1:15" x14ac:dyDescent="0.2">
      <c r="A22" s="126"/>
      <c r="C22" s="154"/>
      <c r="D22" s="34"/>
      <c r="E22" s="154"/>
      <c r="G22" s="154"/>
      <c r="I22" s="154"/>
      <c r="J22" s="34"/>
      <c r="K22" s="154"/>
      <c r="M22" s="154"/>
      <c r="O22" s="154"/>
    </row>
    <row r="23" spans="1:15" x14ac:dyDescent="0.2">
      <c r="A23" s="124" t="s">
        <v>8</v>
      </c>
      <c r="C23" s="154"/>
      <c r="E23" s="154"/>
      <c r="G23" s="154"/>
      <c r="I23" s="154"/>
      <c r="K23" s="154"/>
      <c r="M23" s="154"/>
      <c r="O23" s="154"/>
    </row>
    <row r="24" spans="1:15" x14ac:dyDescent="0.2">
      <c r="A24" s="125" t="s">
        <v>46</v>
      </c>
      <c r="B24" s="152">
        <v>961145.44177438866</v>
      </c>
      <c r="C24" s="148">
        <v>38.880640063550182</v>
      </c>
      <c r="D24" s="152">
        <v>95058.097160942969</v>
      </c>
      <c r="E24" s="148">
        <v>17.377779987304027</v>
      </c>
      <c r="F24" s="152">
        <v>2819.0285487164451</v>
      </c>
      <c r="G24" s="148">
        <v>1.2131679645688478</v>
      </c>
      <c r="H24" s="152">
        <v>3670.7712856689918</v>
      </c>
      <c r="I24" s="148">
        <v>3.2176486904499222</v>
      </c>
      <c r="J24" s="152">
        <v>4662.3574576213468</v>
      </c>
      <c r="K24" s="148">
        <v>38.610181238009226</v>
      </c>
      <c r="L24" s="152">
        <v>64263.667461589641</v>
      </c>
      <c r="M24" s="148">
        <v>86.146252205939575</v>
      </c>
      <c r="N24" s="152">
        <v>19642.272407346962</v>
      </c>
      <c r="O24" s="148">
        <v>17.247606766616773</v>
      </c>
    </row>
    <row r="25" spans="1:15" x14ac:dyDescent="0.2">
      <c r="A25" s="125" t="s">
        <v>47</v>
      </c>
      <c r="B25" s="152">
        <v>932757.5192946092</v>
      </c>
      <c r="C25" s="148">
        <v>37.732280462478116</v>
      </c>
      <c r="D25" s="152">
        <v>176730.26823156161</v>
      </c>
      <c r="E25" s="148">
        <v>32.308449360452549</v>
      </c>
      <c r="F25" s="152">
        <v>80073.781937072694</v>
      </c>
      <c r="G25" s="148">
        <v>34.459724465067652</v>
      </c>
      <c r="H25" s="152">
        <v>46330.825862737889</v>
      </c>
      <c r="I25" s="148">
        <v>40.611716057251726</v>
      </c>
      <c r="J25" s="152">
        <v>3553.1748994219097</v>
      </c>
      <c r="K25" s="148">
        <v>29.42475519820319</v>
      </c>
      <c r="L25" s="152">
        <v>8840.1560982795581</v>
      </c>
      <c r="M25" s="148">
        <v>11.850340120059929</v>
      </c>
      <c r="N25" s="152">
        <v>37932.329434051397</v>
      </c>
      <c r="O25" s="148">
        <v>33.307851976208724</v>
      </c>
    </row>
    <row r="26" spans="1:15" x14ac:dyDescent="0.2">
      <c r="A26" s="125" t="s">
        <v>48</v>
      </c>
      <c r="B26" s="152">
        <v>578138.2404219259</v>
      </c>
      <c r="C26" s="148">
        <v>23.387079473967407</v>
      </c>
      <c r="D26" s="152">
        <v>275221.07557399734</v>
      </c>
      <c r="E26" s="148">
        <v>50.31377065224072</v>
      </c>
      <c r="F26" s="152">
        <v>149476.37754485011</v>
      </c>
      <c r="G26" s="148">
        <v>64.327107570364191</v>
      </c>
      <c r="H26" s="152">
        <v>64080.816402953635</v>
      </c>
      <c r="I26" s="148">
        <v>56.170635252299029</v>
      </c>
      <c r="J26" s="152">
        <v>3859.9288506641997</v>
      </c>
      <c r="K26" s="148">
        <v>31.965063563787577</v>
      </c>
      <c r="L26" s="152">
        <v>1494.5087134399776</v>
      </c>
      <c r="M26" s="148">
        <v>2.0034076740006506</v>
      </c>
      <c r="N26" s="152">
        <v>56309.444062090581</v>
      </c>
      <c r="O26" s="148">
        <v>49.444541257175274</v>
      </c>
    </row>
    <row r="27" spans="1:15" x14ac:dyDescent="0.2">
      <c r="A27" s="23"/>
      <c r="B27" s="152"/>
      <c r="C27" s="148"/>
      <c r="D27" s="152"/>
      <c r="E27" s="148"/>
      <c r="F27" s="152"/>
      <c r="G27" s="148"/>
      <c r="H27" s="152"/>
      <c r="I27" s="148"/>
      <c r="J27" s="152"/>
      <c r="K27" s="148"/>
      <c r="L27" s="152"/>
      <c r="M27" s="148"/>
      <c r="N27" s="152"/>
      <c r="O27" s="148"/>
    </row>
    <row r="28" spans="1:15" x14ac:dyDescent="0.2">
      <c r="A28" s="124" t="s">
        <v>7</v>
      </c>
      <c r="B28" s="4"/>
      <c r="C28" s="42"/>
      <c r="D28" s="4"/>
      <c r="E28" s="42"/>
      <c r="F28" s="4"/>
      <c r="G28" s="42"/>
      <c r="H28" s="4"/>
      <c r="I28" s="42"/>
      <c r="J28" s="4"/>
      <c r="K28" s="42"/>
      <c r="L28" s="4"/>
      <c r="M28" s="42"/>
      <c r="N28" s="4"/>
      <c r="O28" s="42"/>
    </row>
    <row r="29" spans="1:15" x14ac:dyDescent="0.2">
      <c r="A29" s="23" t="s">
        <v>22</v>
      </c>
      <c r="B29" s="152">
        <v>1274272.7772201807</v>
      </c>
      <c r="C29" s="148">
        <v>51.547392351373176</v>
      </c>
      <c r="D29" s="152">
        <v>299396.75987676921</v>
      </c>
      <c r="E29" s="148">
        <v>54.733380716018708</v>
      </c>
      <c r="F29" s="152">
        <v>183722.88899049297</v>
      </c>
      <c r="G29" s="148">
        <v>79.065081970450109</v>
      </c>
      <c r="H29" s="152">
        <v>22434.980139589203</v>
      </c>
      <c r="I29" s="148">
        <v>19.665590375583182</v>
      </c>
      <c r="J29" s="152">
        <v>7342.6229510802577</v>
      </c>
      <c r="K29" s="148">
        <v>60.806149138168323</v>
      </c>
      <c r="L29" s="152">
        <v>37399.131488494502</v>
      </c>
      <c r="M29" s="148">
        <v>50.134004807873886</v>
      </c>
      <c r="N29" s="152">
        <v>48497.13630711077</v>
      </c>
      <c r="O29" s="148">
        <v>42.584662252173629</v>
      </c>
    </row>
    <row r="30" spans="1:15" x14ac:dyDescent="0.2">
      <c r="A30" s="23" t="s">
        <v>23</v>
      </c>
      <c r="B30" s="152">
        <v>1197768.4242708075</v>
      </c>
      <c r="C30" s="148">
        <v>48.45260764862514</v>
      </c>
      <c r="D30" s="152">
        <v>247612.68108973393</v>
      </c>
      <c r="E30" s="148">
        <v>45.266619283978812</v>
      </c>
      <c r="F30" s="152">
        <v>48646.299040145735</v>
      </c>
      <c r="G30" s="148">
        <v>20.93491802955036</v>
      </c>
      <c r="H30" s="152">
        <v>91647.433411770879</v>
      </c>
      <c r="I30" s="148">
        <v>80.33440962441712</v>
      </c>
      <c r="J30" s="152">
        <v>4732.8382566271985</v>
      </c>
      <c r="K30" s="148">
        <v>39.19385086183167</v>
      </c>
      <c r="L30" s="152">
        <v>37199.200784814675</v>
      </c>
      <c r="M30" s="148">
        <v>49.865995192126263</v>
      </c>
      <c r="N30" s="152">
        <v>65386.909596378166</v>
      </c>
      <c r="O30" s="148">
        <v>57.415337747827131</v>
      </c>
    </row>
    <row r="31" spans="1:15" x14ac:dyDescent="0.2">
      <c r="A31" s="109"/>
      <c r="B31" s="104"/>
      <c r="C31" s="110"/>
      <c r="D31" s="110"/>
      <c r="E31" s="110"/>
      <c r="F31" s="106"/>
      <c r="G31" s="107"/>
      <c r="H31" s="106"/>
      <c r="I31" s="107"/>
      <c r="J31" s="107"/>
      <c r="K31" s="107"/>
      <c r="L31" s="106"/>
      <c r="M31" s="107"/>
      <c r="N31" s="106"/>
      <c r="O31" s="107"/>
    </row>
    <row r="32" spans="1:15" x14ac:dyDescent="0.2">
      <c r="A32" s="40" t="str">
        <f>'C01'!A39</f>
        <v>Fuente: Instituto Nacional de Estadística (INE). LV Encuesta Permanente de Hogares de Propósitos Múltiples, LXI 2018.</v>
      </c>
      <c r="B32" s="62"/>
      <c r="C32" s="63"/>
      <c r="D32" s="63"/>
      <c r="E32" s="63"/>
      <c r="F32" s="62"/>
      <c r="G32" s="63"/>
      <c r="H32" s="62"/>
      <c r="I32" s="63"/>
      <c r="J32" s="63"/>
      <c r="K32" s="63"/>
      <c r="L32" s="62"/>
      <c r="M32" s="63"/>
      <c r="N32" s="62"/>
      <c r="O32" s="63"/>
    </row>
    <row r="33" spans="1:15" x14ac:dyDescent="0.2">
      <c r="A33" s="40" t="s">
        <v>31</v>
      </c>
      <c r="B33" s="62"/>
      <c r="C33" s="63"/>
      <c r="D33" s="63"/>
      <c r="E33" s="63"/>
      <c r="G33" s="63"/>
      <c r="H33" s="62"/>
      <c r="I33" s="63"/>
      <c r="J33" s="63"/>
      <c r="K33" s="63"/>
      <c r="L33" s="62"/>
      <c r="M33" s="63"/>
      <c r="N33" s="62"/>
      <c r="O33" s="63"/>
    </row>
    <row r="34" spans="1:15" x14ac:dyDescent="0.2">
      <c r="A34" s="40" t="s">
        <v>32</v>
      </c>
      <c r="B34" s="62"/>
      <c r="C34" s="63"/>
      <c r="D34" s="63"/>
      <c r="E34" s="63"/>
      <c r="F34" s="62"/>
      <c r="G34" s="63"/>
      <c r="H34" s="62"/>
      <c r="I34" s="63"/>
      <c r="J34" s="63"/>
      <c r="K34" s="63"/>
      <c r="L34" s="62"/>
      <c r="M34" s="63"/>
      <c r="N34" s="62"/>
      <c r="O34" s="63"/>
    </row>
    <row r="35" spans="1:15" x14ac:dyDescent="0.2">
      <c r="A35" s="19" t="s">
        <v>45</v>
      </c>
      <c r="B35" s="62"/>
      <c r="C35" s="63"/>
      <c r="D35" s="63"/>
      <c r="E35" s="63"/>
      <c r="F35" s="62"/>
      <c r="G35" s="63"/>
      <c r="H35" s="33"/>
      <c r="I35" s="63"/>
      <c r="J35" s="63"/>
      <c r="K35" s="63"/>
      <c r="L35" s="33"/>
      <c r="M35" s="63"/>
      <c r="N35" s="62"/>
      <c r="O35" s="63"/>
    </row>
    <row r="36" spans="1:15" x14ac:dyDescent="0.2">
      <c r="A36" s="64"/>
      <c r="B36" s="62"/>
      <c r="C36" s="63"/>
      <c r="D36" s="63"/>
      <c r="E36" s="63"/>
      <c r="F36" s="62"/>
      <c r="G36" s="63"/>
      <c r="H36" s="37"/>
      <c r="I36" s="63"/>
      <c r="J36" s="63"/>
      <c r="K36" s="63"/>
      <c r="L36" s="33"/>
      <c r="M36" s="63"/>
      <c r="N36" s="62"/>
      <c r="O36" s="63"/>
    </row>
  </sheetData>
  <mergeCells count="10">
    <mergeCell ref="F3:O3"/>
    <mergeCell ref="J4:K4"/>
    <mergeCell ref="N4:O4"/>
    <mergeCell ref="L4:M4"/>
    <mergeCell ref="A1:O1"/>
    <mergeCell ref="A3:A5"/>
    <mergeCell ref="B3:C4"/>
    <mergeCell ref="F4:G4"/>
    <mergeCell ref="H4:I4"/>
    <mergeCell ref="D3:E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Q56"/>
  <sheetViews>
    <sheetView tabSelected="1" zoomScaleNormal="100" workbookViewId="0">
      <selection activeCell="D20" sqref="D20"/>
    </sheetView>
  </sheetViews>
  <sheetFormatPr baseColWidth="10" defaultRowHeight="11.25" x14ac:dyDescent="0.2"/>
  <cols>
    <col min="1" max="1" width="40.1640625" customWidth="1"/>
    <col min="2" max="2" width="10.5" style="34" bestFit="1" customWidth="1"/>
    <col min="3" max="3" width="7" style="28" bestFit="1" customWidth="1"/>
    <col min="4" max="4" width="10.5" style="28" bestFit="1" customWidth="1"/>
    <col min="5" max="5" width="7" style="28" bestFit="1" customWidth="1"/>
    <col min="6" max="6" width="9" style="34" bestFit="1" customWidth="1"/>
    <col min="7" max="7" width="7" style="28" bestFit="1" customWidth="1"/>
    <col min="8" max="8" width="9" style="34" bestFit="1" customWidth="1"/>
    <col min="9" max="9" width="7" style="28" bestFit="1" customWidth="1"/>
    <col min="10" max="10" width="8" style="34" bestFit="1" customWidth="1"/>
    <col min="11" max="11" width="7" style="28" bestFit="1" customWidth="1"/>
    <col min="12" max="12" width="9" style="34" bestFit="1" customWidth="1"/>
    <col min="13" max="13" width="7" style="28" bestFit="1" customWidth="1"/>
    <col min="14" max="14" width="10.5" style="34" bestFit="1" customWidth="1"/>
    <col min="15" max="15" width="7" style="28" bestFit="1" customWidth="1"/>
    <col min="16" max="16" width="5.33203125" hidden="1" customWidth="1"/>
    <col min="17" max="17" width="6" hidden="1" customWidth="1"/>
  </cols>
  <sheetData>
    <row r="1" spans="1:17" ht="21.75" customHeight="1" x14ac:dyDescent="0.2">
      <c r="A1" s="175" t="s">
        <v>108</v>
      </c>
      <c r="B1" s="175"/>
      <c r="C1" s="175"/>
      <c r="D1" s="175"/>
      <c r="E1" s="175"/>
      <c r="F1" s="175"/>
      <c r="G1" s="175"/>
      <c r="H1" s="175"/>
      <c r="I1" s="175"/>
      <c r="J1" s="175"/>
      <c r="K1" s="175"/>
      <c r="L1" s="175"/>
      <c r="M1" s="175"/>
      <c r="N1" s="175"/>
      <c r="O1" s="175"/>
      <c r="P1" s="175"/>
      <c r="Q1" s="175"/>
    </row>
    <row r="2" spans="1:17" x14ac:dyDescent="0.2">
      <c r="G2" s="89"/>
    </row>
    <row r="3" spans="1:17" x14ac:dyDescent="0.2">
      <c r="A3" s="178" t="s">
        <v>11</v>
      </c>
      <c r="B3" s="182" t="s">
        <v>85</v>
      </c>
      <c r="C3" s="183"/>
      <c r="D3" s="182" t="s">
        <v>66</v>
      </c>
      <c r="E3" s="183"/>
      <c r="F3" s="181" t="s">
        <v>86</v>
      </c>
      <c r="G3" s="181"/>
      <c r="H3" s="181"/>
      <c r="I3" s="181"/>
      <c r="J3" s="181"/>
      <c r="K3" s="181"/>
      <c r="L3" s="181"/>
      <c r="M3" s="181"/>
      <c r="N3" s="181"/>
      <c r="O3" s="181"/>
      <c r="P3" s="157"/>
      <c r="Q3" s="157"/>
    </row>
    <row r="4" spans="1:17" ht="24" customHeight="1" x14ac:dyDescent="0.2">
      <c r="A4" s="175"/>
      <c r="B4" s="183"/>
      <c r="C4" s="183"/>
      <c r="D4" s="183"/>
      <c r="E4" s="183"/>
      <c r="F4" s="184" t="s">
        <v>67</v>
      </c>
      <c r="G4" s="184"/>
      <c r="H4" s="184" t="s">
        <v>68</v>
      </c>
      <c r="I4" s="184"/>
      <c r="J4" s="160" t="s">
        <v>70</v>
      </c>
      <c r="K4" s="160"/>
      <c r="L4" s="160" t="s">
        <v>69</v>
      </c>
      <c r="M4" s="160"/>
      <c r="N4" s="184" t="s">
        <v>71</v>
      </c>
      <c r="O4" s="184"/>
      <c r="P4" s="158"/>
      <c r="Q4" s="158"/>
    </row>
    <row r="5" spans="1:17" x14ac:dyDescent="0.2">
      <c r="A5" s="179"/>
      <c r="B5" s="53" t="s">
        <v>3</v>
      </c>
      <c r="C5" s="54" t="s">
        <v>39</v>
      </c>
      <c r="D5" s="53" t="s">
        <v>3</v>
      </c>
      <c r="E5" s="54" t="s">
        <v>39</v>
      </c>
      <c r="F5" s="53" t="s">
        <v>3</v>
      </c>
      <c r="G5" s="54" t="s">
        <v>39</v>
      </c>
      <c r="H5" s="53" t="s">
        <v>3</v>
      </c>
      <c r="I5" s="54" t="s">
        <v>39</v>
      </c>
      <c r="J5" s="53" t="s">
        <v>3</v>
      </c>
      <c r="K5" s="54" t="s">
        <v>39</v>
      </c>
      <c r="L5" s="53" t="s">
        <v>3</v>
      </c>
      <c r="M5" s="54" t="s">
        <v>39</v>
      </c>
      <c r="N5" s="53" t="s">
        <v>3</v>
      </c>
      <c r="O5" s="54" t="s">
        <v>39</v>
      </c>
      <c r="P5" s="90"/>
      <c r="Q5" s="91"/>
    </row>
    <row r="6" spans="1:17" x14ac:dyDescent="0.2">
      <c r="A6" s="64"/>
      <c r="B6" s="62"/>
      <c r="C6" s="63"/>
      <c r="D6" s="62"/>
      <c r="E6" s="63"/>
      <c r="F6" s="62"/>
      <c r="G6" s="63"/>
      <c r="H6" s="62"/>
      <c r="I6" s="63"/>
      <c r="J6" s="62"/>
      <c r="K6" s="63"/>
      <c r="L6" s="62"/>
      <c r="M6" s="63"/>
      <c r="N6" s="62"/>
      <c r="O6" s="63"/>
      <c r="P6" s="62"/>
      <c r="Q6" s="63"/>
    </row>
    <row r="7" spans="1:17" s="5" customFormat="1" x14ac:dyDescent="0.2">
      <c r="A7" s="129" t="s">
        <v>33</v>
      </c>
      <c r="B7" s="4">
        <v>2472041.2014910299</v>
      </c>
      <c r="C7" s="42">
        <v>100</v>
      </c>
      <c r="D7" s="4">
        <v>547009.44096651673</v>
      </c>
      <c r="E7" s="42">
        <v>100</v>
      </c>
      <c r="F7" s="4">
        <v>232369.18803063763</v>
      </c>
      <c r="G7" s="42">
        <v>100</v>
      </c>
      <c r="H7" s="4">
        <v>114082.41355135974</v>
      </c>
      <c r="I7" s="42">
        <v>100</v>
      </c>
      <c r="J7" s="4">
        <v>12075.461207707458</v>
      </c>
      <c r="K7" s="42">
        <v>100</v>
      </c>
      <c r="L7" s="4">
        <v>74598.332273309061</v>
      </c>
      <c r="M7" s="42">
        <v>100</v>
      </c>
      <c r="N7" s="4">
        <v>113884.04590348806</v>
      </c>
      <c r="O7" s="42">
        <v>100</v>
      </c>
      <c r="P7" s="35">
        <f t="shared" ref="P7:Q7" si="0">P9</f>
        <v>0</v>
      </c>
      <c r="Q7" s="35">
        <f t="shared" si="0"/>
        <v>0</v>
      </c>
    </row>
    <row r="8" spans="1:17" s="5" customFormat="1" x14ac:dyDescent="0.2">
      <c r="A8" s="128"/>
      <c r="C8" s="153"/>
      <c r="E8" s="153"/>
      <c r="G8" s="153"/>
      <c r="I8" s="153"/>
      <c r="K8" s="153"/>
      <c r="M8" s="153"/>
      <c r="O8" s="153"/>
      <c r="P8" s="39"/>
      <c r="Q8" s="30"/>
    </row>
    <row r="9" spans="1:17" s="5" customFormat="1" x14ac:dyDescent="0.2">
      <c r="A9" s="130" t="s">
        <v>16</v>
      </c>
      <c r="C9" s="153"/>
      <c r="E9" s="153"/>
      <c r="G9" s="153"/>
      <c r="I9" s="153"/>
      <c r="K9" s="153"/>
      <c r="M9" s="153"/>
      <c r="O9" s="153"/>
      <c r="P9" s="44"/>
      <c r="Q9" s="45"/>
    </row>
    <row r="10" spans="1:17" x14ac:dyDescent="0.2">
      <c r="A10" s="132" t="s">
        <v>24</v>
      </c>
      <c r="B10" s="152">
        <v>399474.76999667403</v>
      </c>
      <c r="C10" s="148">
        <v>16.159713266741988</v>
      </c>
      <c r="D10" s="152">
        <v>130045.00072263372</v>
      </c>
      <c r="E10" s="148">
        <v>23.773812841850745</v>
      </c>
      <c r="F10" s="152">
        <v>57820.62908740923</v>
      </c>
      <c r="G10" s="148">
        <v>24.883087804130746</v>
      </c>
      <c r="H10" s="152">
        <v>29181.883340713801</v>
      </c>
      <c r="I10" s="148">
        <v>25.579651089320755</v>
      </c>
      <c r="J10" s="152">
        <v>2920.4647327706975</v>
      </c>
      <c r="K10" s="148">
        <v>24.185119578758943</v>
      </c>
      <c r="L10" s="152">
        <v>17894.393358298443</v>
      </c>
      <c r="M10" s="148">
        <v>23.987658722366607</v>
      </c>
      <c r="N10" s="152">
        <v>22227.630203442608</v>
      </c>
      <c r="O10" s="148">
        <v>19.517773562663542</v>
      </c>
      <c r="P10" s="36"/>
      <c r="Q10" s="29"/>
    </row>
    <row r="11" spans="1:17" x14ac:dyDescent="0.2">
      <c r="A11" s="132" t="s">
        <v>25</v>
      </c>
      <c r="B11" s="152">
        <v>1557832.8327502524</v>
      </c>
      <c r="C11" s="148">
        <v>63.018077199143526</v>
      </c>
      <c r="D11" s="152">
        <v>343046.21983381087</v>
      </c>
      <c r="E11" s="148">
        <v>62.713034573531111</v>
      </c>
      <c r="F11" s="152">
        <v>159153.41706841276</v>
      </c>
      <c r="G11" s="148">
        <v>68.491618194848002</v>
      </c>
      <c r="H11" s="152">
        <v>72332.028693666463</v>
      </c>
      <c r="I11" s="148">
        <v>63.40331208114096</v>
      </c>
      <c r="J11" s="152">
        <v>7884.9145734515487</v>
      </c>
      <c r="K11" s="148">
        <v>65.297005537302454</v>
      </c>
      <c r="L11" s="152">
        <v>45758.418817267688</v>
      </c>
      <c r="M11" s="148">
        <v>61.33973431151334</v>
      </c>
      <c r="N11" s="152">
        <v>57917.440681008557</v>
      </c>
      <c r="O11" s="148">
        <v>50.856500769292253</v>
      </c>
      <c r="P11" s="36"/>
      <c r="Q11" s="29"/>
    </row>
    <row r="12" spans="1:17" x14ac:dyDescent="0.2">
      <c r="A12" s="132" t="s">
        <v>26</v>
      </c>
      <c r="B12" s="152">
        <v>391260.92221985845</v>
      </c>
      <c r="C12" s="148">
        <v>15.827443409271114</v>
      </c>
      <c r="D12" s="152">
        <v>48373.020054165267</v>
      </c>
      <c r="E12" s="148">
        <v>8.8431782765384206</v>
      </c>
      <c r="F12" s="152">
        <v>12773.197060166252</v>
      </c>
      <c r="G12" s="148">
        <v>5.4969409534977247</v>
      </c>
      <c r="H12" s="152">
        <v>10754.888441754094</v>
      </c>
      <c r="I12" s="148">
        <v>9.4272974308281601</v>
      </c>
      <c r="J12" s="152">
        <v>1073.3348833340199</v>
      </c>
      <c r="K12" s="148">
        <v>8.8885622244302986</v>
      </c>
      <c r="L12" s="152">
        <v>7813.0437131637555</v>
      </c>
      <c r="M12" s="148">
        <v>10.473483086108114</v>
      </c>
      <c r="N12" s="152">
        <v>15958.555955747146</v>
      </c>
      <c r="O12" s="148">
        <v>14.012986480363853</v>
      </c>
      <c r="P12" s="36"/>
      <c r="Q12" s="29"/>
    </row>
    <row r="13" spans="1:17" x14ac:dyDescent="0.2">
      <c r="A13" s="132" t="s">
        <v>27</v>
      </c>
      <c r="B13" s="152">
        <v>111479.2190118501</v>
      </c>
      <c r="C13" s="148">
        <v>4.5096019817392436</v>
      </c>
      <c r="D13" s="152">
        <v>22142.640052322411</v>
      </c>
      <c r="E13" s="148">
        <v>4.0479447691429877</v>
      </c>
      <c r="F13" s="152">
        <v>1883.0928748763765</v>
      </c>
      <c r="G13" s="148">
        <v>0.81038836983330709</v>
      </c>
      <c r="H13" s="152">
        <v>915.2498670435881</v>
      </c>
      <c r="I13" s="148">
        <v>0.80227077824886994</v>
      </c>
      <c r="J13" s="152">
        <v>196.74701815119067</v>
      </c>
      <c r="K13" s="148">
        <v>1.6293126595082936</v>
      </c>
      <c r="L13" s="152">
        <v>1531.0870774199566</v>
      </c>
      <c r="M13" s="148">
        <v>2.0524414296695643</v>
      </c>
      <c r="N13" s="152">
        <v>17616.463214831299</v>
      </c>
      <c r="O13" s="148">
        <v>15.46877183285226</v>
      </c>
      <c r="P13" s="36"/>
      <c r="Q13" s="29"/>
    </row>
    <row r="14" spans="1:17" x14ac:dyDescent="0.2">
      <c r="A14" s="132" t="s">
        <v>28</v>
      </c>
      <c r="B14" s="152">
        <v>11993.457512432349</v>
      </c>
      <c r="C14" s="148">
        <v>0.48516414310564104</v>
      </c>
      <c r="D14" s="152">
        <v>3402.5603035757931</v>
      </c>
      <c r="E14" s="148">
        <v>0.622029538935155</v>
      </c>
      <c r="F14" s="152">
        <v>738.851939774671</v>
      </c>
      <c r="G14" s="148">
        <v>0.31796467769093989</v>
      </c>
      <c r="H14" s="152">
        <v>898.36320818245667</v>
      </c>
      <c r="I14" s="148">
        <v>0.78746862046183386</v>
      </c>
      <c r="J14" s="152">
        <v>0</v>
      </c>
      <c r="K14" s="148">
        <v>0</v>
      </c>
      <c r="L14" s="152">
        <v>1601.3893071593398</v>
      </c>
      <c r="M14" s="148">
        <v>2.1466824503425386</v>
      </c>
      <c r="N14" s="152">
        <v>163.95584845932558</v>
      </c>
      <c r="O14" s="148">
        <v>0.14396735482885045</v>
      </c>
      <c r="P14" s="36"/>
      <c r="Q14" s="29"/>
    </row>
    <row r="15" spans="1:17" x14ac:dyDescent="0.2">
      <c r="A15" s="132"/>
      <c r="C15" s="154"/>
      <c r="D15" s="34"/>
      <c r="E15" s="154"/>
      <c r="G15" s="154"/>
      <c r="I15" s="154"/>
      <c r="K15" s="154"/>
      <c r="M15" s="154"/>
      <c r="O15" s="154"/>
      <c r="P15" s="34"/>
      <c r="Q15" s="28"/>
    </row>
    <row r="16" spans="1:17" x14ac:dyDescent="0.2">
      <c r="A16" s="130" t="s">
        <v>17</v>
      </c>
      <c r="C16" s="154"/>
      <c r="E16" s="154"/>
      <c r="G16" s="154"/>
      <c r="I16" s="154"/>
      <c r="K16" s="154"/>
      <c r="M16" s="154"/>
      <c r="O16" s="154"/>
      <c r="P16" s="44"/>
      <c r="Q16" s="45"/>
    </row>
    <row r="17" spans="1:17" x14ac:dyDescent="0.2">
      <c r="A17" s="132" t="s">
        <v>88</v>
      </c>
      <c r="B17" s="152">
        <v>65509.120058017157</v>
      </c>
      <c r="C17" s="148">
        <v>2.6500011415062521</v>
      </c>
      <c r="D17" s="152">
        <v>22658.649668876111</v>
      </c>
      <c r="E17" s="148">
        <v>4.1422776230041487</v>
      </c>
      <c r="F17" s="152">
        <v>8708.3447125541152</v>
      </c>
      <c r="G17" s="148">
        <v>3.7476331463558452</v>
      </c>
      <c r="H17" s="152">
        <v>6147.5099235473754</v>
      </c>
      <c r="I17" s="148">
        <v>5.3886569648877343</v>
      </c>
      <c r="J17" s="152">
        <v>549.14992022615286</v>
      </c>
      <c r="K17" s="148">
        <v>4.5476517275849018</v>
      </c>
      <c r="L17" s="152">
        <v>2261.8712659512553</v>
      </c>
      <c r="M17" s="148">
        <v>3.0320667996495443</v>
      </c>
      <c r="N17" s="152">
        <v>4991.7738465972116</v>
      </c>
      <c r="O17" s="148">
        <v>4.3832073289945548</v>
      </c>
      <c r="P17" s="36"/>
      <c r="Q17" s="29"/>
    </row>
    <row r="18" spans="1:17" x14ac:dyDescent="0.2">
      <c r="A18" s="132" t="s">
        <v>89</v>
      </c>
      <c r="B18" s="152">
        <v>175137.3926600579</v>
      </c>
      <c r="C18" s="148">
        <v>7.0847278983223445</v>
      </c>
      <c r="D18" s="152">
        <v>31387.522284219733</v>
      </c>
      <c r="E18" s="148">
        <v>5.7380220401243509</v>
      </c>
      <c r="F18" s="152">
        <v>7256.3008392029406</v>
      </c>
      <c r="G18" s="148">
        <v>3.1227465657995093</v>
      </c>
      <c r="H18" s="152">
        <v>7483.7283944532537</v>
      </c>
      <c r="I18" s="148">
        <v>6.5599316857756422</v>
      </c>
      <c r="J18" s="152">
        <v>307.85497490611289</v>
      </c>
      <c r="K18" s="148">
        <v>2.5494262257214402</v>
      </c>
      <c r="L18" s="152">
        <v>7631.8886797242403</v>
      </c>
      <c r="M18" s="148">
        <v>10.230642491795885</v>
      </c>
      <c r="N18" s="152">
        <v>8707.7493959331805</v>
      </c>
      <c r="O18" s="148">
        <v>7.6461538812140839</v>
      </c>
      <c r="P18" s="36"/>
      <c r="Q18" s="29"/>
    </row>
    <row r="19" spans="1:17" x14ac:dyDescent="0.2">
      <c r="A19" s="132" t="s">
        <v>90</v>
      </c>
      <c r="B19" s="152">
        <v>725192.64097564563</v>
      </c>
      <c r="C19" s="148">
        <v>29.335782936718058</v>
      </c>
      <c r="D19" s="152">
        <v>140792.87692222118</v>
      </c>
      <c r="E19" s="148">
        <v>25.738655748510077</v>
      </c>
      <c r="F19" s="152">
        <v>62671.018731630342</v>
      </c>
      <c r="G19" s="148">
        <v>26.970451316190523</v>
      </c>
      <c r="H19" s="152">
        <v>25225.253914491936</v>
      </c>
      <c r="I19" s="148">
        <v>22.111430788703959</v>
      </c>
      <c r="J19" s="152">
        <v>3148.94591783635</v>
      </c>
      <c r="K19" s="148">
        <v>26.077231036330588</v>
      </c>
      <c r="L19" s="152">
        <v>25178.066256050184</v>
      </c>
      <c r="M19" s="148">
        <v>33.751513591221098</v>
      </c>
      <c r="N19" s="152">
        <v>24569.592102213621</v>
      </c>
      <c r="O19" s="148">
        <v>21.574217799598827</v>
      </c>
      <c r="P19" s="36"/>
      <c r="Q19" s="29"/>
    </row>
    <row r="20" spans="1:17" x14ac:dyDescent="0.2">
      <c r="A20" s="132" t="s">
        <v>91</v>
      </c>
      <c r="B20" s="152">
        <v>671543.08626197628</v>
      </c>
      <c r="C20" s="148">
        <v>27.165529678750101</v>
      </c>
      <c r="D20" s="152">
        <v>162904.92153710197</v>
      </c>
      <c r="E20" s="148">
        <v>29.78100729838658</v>
      </c>
      <c r="F20" s="152">
        <v>77952.290368784175</v>
      </c>
      <c r="G20" s="148">
        <v>33.546741299671048</v>
      </c>
      <c r="H20" s="152">
        <v>33269.371141106654</v>
      </c>
      <c r="I20" s="148">
        <v>29.16257651415205</v>
      </c>
      <c r="J20" s="152">
        <v>1381.1898582401327</v>
      </c>
      <c r="K20" s="148">
        <v>11.437988450151739</v>
      </c>
      <c r="L20" s="152">
        <v>14666.343212864555</v>
      </c>
      <c r="M20" s="148">
        <v>19.660417017274398</v>
      </c>
      <c r="N20" s="152">
        <v>35635.726956108054</v>
      </c>
      <c r="O20" s="148">
        <v>31.291237217114531</v>
      </c>
      <c r="P20" s="36"/>
      <c r="Q20" s="29"/>
    </row>
    <row r="21" spans="1:17" x14ac:dyDescent="0.2">
      <c r="A21" s="132" t="s">
        <v>92</v>
      </c>
      <c r="B21" s="152">
        <v>834658.96153525764</v>
      </c>
      <c r="C21" s="148">
        <v>33.763958344700193</v>
      </c>
      <c r="D21" s="152">
        <v>189265.47055408263</v>
      </c>
      <c r="E21" s="148">
        <v>34.600037289972086</v>
      </c>
      <c r="F21" s="152">
        <v>75781.233378469042</v>
      </c>
      <c r="G21" s="148">
        <v>32.612427671984364</v>
      </c>
      <c r="H21" s="152">
        <v>41956.550177761295</v>
      </c>
      <c r="I21" s="148">
        <v>36.777404046481287</v>
      </c>
      <c r="J21" s="152">
        <v>6688.320536498707</v>
      </c>
      <c r="K21" s="148">
        <v>55.387702560211302</v>
      </c>
      <c r="L21" s="152">
        <v>24860.162858718952</v>
      </c>
      <c r="M21" s="148">
        <v>33.325360100059235</v>
      </c>
      <c r="N21" s="152">
        <v>39979.203602636851</v>
      </c>
      <c r="O21" s="148">
        <v>35.10518377307875</v>
      </c>
      <c r="P21" s="36"/>
      <c r="Q21" s="29"/>
    </row>
    <row r="22" spans="1:17" x14ac:dyDescent="0.2">
      <c r="A22" s="132"/>
      <c r="C22" s="154"/>
      <c r="D22" s="34"/>
      <c r="E22" s="154"/>
      <c r="G22" s="154"/>
      <c r="I22" s="154"/>
      <c r="K22" s="154"/>
      <c r="M22" s="154"/>
      <c r="O22" s="154"/>
      <c r="P22" s="34"/>
      <c r="Q22" s="28"/>
    </row>
    <row r="23" spans="1:17" x14ac:dyDescent="0.2">
      <c r="A23" s="130" t="s">
        <v>80</v>
      </c>
      <c r="C23" s="154"/>
      <c r="E23" s="154"/>
      <c r="G23" s="154"/>
      <c r="I23" s="154"/>
      <c r="K23" s="154"/>
      <c r="M23" s="154"/>
      <c r="O23" s="154"/>
      <c r="P23" s="44"/>
      <c r="Q23" s="45"/>
    </row>
    <row r="24" spans="1:17" x14ac:dyDescent="0.2">
      <c r="A24" s="147" t="s">
        <v>99</v>
      </c>
      <c r="B24" s="152">
        <v>1694093.8215359654</v>
      </c>
      <c r="C24" s="148">
        <v>68.53016124950345</v>
      </c>
      <c r="D24" s="152">
        <v>383867.50913542497</v>
      </c>
      <c r="E24" s="148">
        <v>70.175664328053543</v>
      </c>
      <c r="F24" s="152">
        <v>167235.99961802285</v>
      </c>
      <c r="G24" s="148">
        <v>71.969954810003884</v>
      </c>
      <c r="H24" s="152">
        <v>78312.257329319313</v>
      </c>
      <c r="I24" s="148">
        <v>68.645337078237077</v>
      </c>
      <c r="J24" s="152">
        <v>10024.064424055041</v>
      </c>
      <c r="K24" s="148">
        <v>83.011855627153494</v>
      </c>
      <c r="L24" s="152">
        <v>51764.676743863885</v>
      </c>
      <c r="M24" s="148">
        <v>69.391198390617433</v>
      </c>
      <c r="N24" s="152">
        <v>76530.511020157224</v>
      </c>
      <c r="O24" s="148">
        <v>67.200379485124387</v>
      </c>
      <c r="P24" s="36"/>
      <c r="Q24" s="29"/>
    </row>
    <row r="25" spans="1:17" x14ac:dyDescent="0.2">
      <c r="A25" s="147" t="s">
        <v>100</v>
      </c>
      <c r="B25" s="152">
        <v>777947.37995510269</v>
      </c>
      <c r="C25" s="148">
        <v>31.469838750498091</v>
      </c>
      <c r="D25" s="152">
        <v>163141.93183108486</v>
      </c>
      <c r="E25" s="148">
        <v>29.824335671945196</v>
      </c>
      <c r="F25" s="152">
        <v>65133.188412616182</v>
      </c>
      <c r="G25" s="148">
        <v>28.03004518999672</v>
      </c>
      <c r="H25" s="152">
        <v>35770.156222040983</v>
      </c>
      <c r="I25" s="148">
        <v>31.354662921763403</v>
      </c>
      <c r="J25" s="152">
        <v>2051.3967836524162</v>
      </c>
      <c r="K25" s="148">
        <v>16.988144372846499</v>
      </c>
      <c r="L25" s="152">
        <v>22833.655529445303</v>
      </c>
      <c r="M25" s="148">
        <v>30.608801609382734</v>
      </c>
      <c r="N25" s="152">
        <v>37353.5348833315</v>
      </c>
      <c r="O25" s="148">
        <v>32.799620514876196</v>
      </c>
      <c r="P25" s="36"/>
      <c r="Q25" s="29"/>
    </row>
    <row r="26" spans="1:17" x14ac:dyDescent="0.2">
      <c r="A26" s="23"/>
      <c r="B26" s="144"/>
      <c r="C26" s="67"/>
      <c r="D26" s="144"/>
      <c r="E26" s="67"/>
      <c r="F26" s="33"/>
      <c r="G26" s="67"/>
      <c r="H26" s="33"/>
      <c r="I26" s="67"/>
      <c r="J26" s="33"/>
      <c r="K26" s="67"/>
      <c r="L26" s="144"/>
      <c r="M26" s="67"/>
      <c r="N26" s="33"/>
      <c r="O26" s="67"/>
      <c r="P26" s="33"/>
      <c r="Q26" s="29"/>
    </row>
    <row r="27" spans="1:17" x14ac:dyDescent="0.2">
      <c r="A27" s="130" t="s">
        <v>87</v>
      </c>
      <c r="C27" s="154"/>
      <c r="E27" s="154"/>
      <c r="G27" s="154"/>
      <c r="I27" s="154"/>
      <c r="K27" s="154"/>
      <c r="M27" s="154"/>
      <c r="O27" s="154"/>
      <c r="P27" s="44"/>
      <c r="Q27" s="45"/>
    </row>
    <row r="28" spans="1:17" x14ac:dyDescent="0.2">
      <c r="A28" s="132" t="s">
        <v>72</v>
      </c>
      <c r="B28" s="152">
        <v>2063895.7695781267</v>
      </c>
      <c r="C28" s="148">
        <v>83.489537647401377</v>
      </c>
      <c r="D28" s="152">
        <v>452734.23234649986</v>
      </c>
      <c r="E28" s="148">
        <v>82.765341590185173</v>
      </c>
      <c r="F28" s="152">
        <v>205025.6614757347</v>
      </c>
      <c r="G28" s="148">
        <v>88.232722769036954</v>
      </c>
      <c r="H28" s="152">
        <v>93039.30359030675</v>
      </c>
      <c r="I28" s="148">
        <v>81.554466366913417</v>
      </c>
      <c r="J28" s="152">
        <v>8053.0974878396846</v>
      </c>
      <c r="K28" s="148">
        <v>66.689771507026151</v>
      </c>
      <c r="L28" s="152">
        <v>58308.08149388223</v>
      </c>
      <c r="M28" s="148">
        <v>78.162714523236858</v>
      </c>
      <c r="N28" s="152">
        <v>88308.088298724469</v>
      </c>
      <c r="O28" s="148">
        <v>77.542106620941325</v>
      </c>
      <c r="P28" s="36"/>
      <c r="Q28" s="29"/>
    </row>
    <row r="29" spans="1:17" x14ac:dyDescent="0.2">
      <c r="A29" s="132" t="s">
        <v>73</v>
      </c>
      <c r="B29" s="152">
        <v>39390.31598177593</v>
      </c>
      <c r="C29" s="148">
        <v>1.5934328262011723</v>
      </c>
      <c r="D29" s="152">
        <v>7674.1027018817304</v>
      </c>
      <c r="E29" s="148">
        <v>1.4029196074426571</v>
      </c>
      <c r="F29" s="152">
        <v>2010.2707464171867</v>
      </c>
      <c r="G29" s="148">
        <v>0.86511932302837624</v>
      </c>
      <c r="H29" s="152">
        <v>1230.3031352392393</v>
      </c>
      <c r="I29" s="148">
        <v>1.0784336489211446</v>
      </c>
      <c r="J29" s="152">
        <v>0</v>
      </c>
      <c r="K29" s="148">
        <v>0</v>
      </c>
      <c r="L29" s="152">
        <v>3752.3756052122158</v>
      </c>
      <c r="M29" s="148">
        <v>5.030106559841685</v>
      </c>
      <c r="N29" s="152">
        <v>681.15321501308642</v>
      </c>
      <c r="O29" s="148">
        <v>0.59811118371254135</v>
      </c>
      <c r="P29" s="36"/>
      <c r="Q29" s="29"/>
    </row>
    <row r="30" spans="1:17" x14ac:dyDescent="0.2">
      <c r="A30" s="132" t="s">
        <v>74</v>
      </c>
      <c r="B30" s="152">
        <v>368755.11593129038</v>
      </c>
      <c r="C30" s="148">
        <v>14.917029526404049</v>
      </c>
      <c r="D30" s="152">
        <v>86601.105918133631</v>
      </c>
      <c r="E30" s="148">
        <v>15.831738802371898</v>
      </c>
      <c r="F30" s="152">
        <v>25333.255808486359</v>
      </c>
      <c r="G30" s="148">
        <v>10.902157907934935</v>
      </c>
      <c r="H30" s="152">
        <v>19812.80682581411</v>
      </c>
      <c r="I30" s="148">
        <v>17.367099984165758</v>
      </c>
      <c r="J30" s="152">
        <v>4022.3637198677729</v>
      </c>
      <c r="K30" s="148">
        <v>33.310228492973842</v>
      </c>
      <c r="L30" s="152">
        <v>12537.875174214736</v>
      </c>
      <c r="M30" s="148">
        <v>16.807178916921618</v>
      </c>
      <c r="N30" s="152">
        <v>24894.804389751003</v>
      </c>
      <c r="O30" s="148">
        <v>21.859782195346575</v>
      </c>
      <c r="P30" s="36"/>
      <c r="Q30" s="29"/>
    </row>
    <row r="31" spans="1:17" x14ac:dyDescent="0.2">
      <c r="A31" s="132"/>
      <c r="B31" s="144"/>
      <c r="C31" s="67"/>
      <c r="D31" s="144"/>
      <c r="E31" s="67"/>
      <c r="F31" s="33"/>
      <c r="G31" s="67"/>
      <c r="H31" s="33"/>
      <c r="I31" s="67"/>
      <c r="J31" s="33"/>
      <c r="K31" s="67"/>
      <c r="L31" s="33"/>
      <c r="M31" s="67"/>
      <c r="N31" s="33"/>
      <c r="O31" s="67"/>
      <c r="P31" s="33"/>
      <c r="Q31" s="29"/>
    </row>
    <row r="32" spans="1:17" x14ac:dyDescent="0.2">
      <c r="A32" s="130" t="s">
        <v>84</v>
      </c>
      <c r="C32" s="154"/>
      <c r="E32" s="154"/>
      <c r="G32" s="154"/>
      <c r="I32" s="154"/>
      <c r="K32" s="154"/>
      <c r="M32" s="154"/>
      <c r="O32" s="154"/>
      <c r="P32" s="44"/>
      <c r="Q32" s="45"/>
    </row>
    <row r="33" spans="1:17" x14ac:dyDescent="0.2">
      <c r="A33" s="132" t="s">
        <v>63</v>
      </c>
      <c r="B33" s="152">
        <v>1253230.8401052777</v>
      </c>
      <c r="C33" s="148">
        <v>51.193115582928264</v>
      </c>
      <c r="D33" s="152">
        <v>321489.40512145415</v>
      </c>
      <c r="E33" s="148">
        <v>59.954154694174363</v>
      </c>
      <c r="F33" s="152">
        <v>143730.12254768281</v>
      </c>
      <c r="G33" s="148">
        <v>62.126489555621653</v>
      </c>
      <c r="H33" s="152">
        <v>71574.615478357809</v>
      </c>
      <c r="I33" s="148">
        <v>63.510628904945143</v>
      </c>
      <c r="J33" s="152">
        <v>6786.2001961679271</v>
      </c>
      <c r="K33" s="148">
        <v>56.198269196016035</v>
      </c>
      <c r="L33" s="152">
        <v>46364.577028061001</v>
      </c>
      <c r="M33" s="148">
        <v>63.573791580495822</v>
      </c>
      <c r="N33" s="152">
        <v>53033.889871183252</v>
      </c>
      <c r="O33" s="148">
        <v>49.484951484811319</v>
      </c>
      <c r="P33" s="36"/>
      <c r="Q33" s="29"/>
    </row>
    <row r="34" spans="1:17" x14ac:dyDescent="0.2">
      <c r="A34" s="132" t="s">
        <v>64</v>
      </c>
      <c r="B34" s="152">
        <v>600018.82297815371</v>
      </c>
      <c r="C34" s="148">
        <v>24.510115753353805</v>
      </c>
      <c r="D34" s="152">
        <v>104294.08776010812</v>
      </c>
      <c r="E34" s="148">
        <v>19.449673213632266</v>
      </c>
      <c r="F34" s="152">
        <v>39888.725929593849</v>
      </c>
      <c r="G34" s="148">
        <v>17.241664244945145</v>
      </c>
      <c r="H34" s="152">
        <v>23160.16443864501</v>
      </c>
      <c r="I34" s="148">
        <v>20.550813989144729</v>
      </c>
      <c r="J34" s="152">
        <v>2446.6834358613769</v>
      </c>
      <c r="K34" s="148">
        <v>20.26161480523594</v>
      </c>
      <c r="L34" s="152">
        <v>18031.822416059706</v>
      </c>
      <c r="M34" s="148">
        <v>24.724722915110213</v>
      </c>
      <c r="N34" s="152">
        <v>20766.691539948606</v>
      </c>
      <c r="O34" s="148">
        <v>19.377019597289262</v>
      </c>
      <c r="P34" s="36"/>
      <c r="Q34" s="29"/>
    </row>
    <row r="35" spans="1:17" x14ac:dyDescent="0.2">
      <c r="A35" s="132" t="s">
        <v>65</v>
      </c>
      <c r="B35" s="152">
        <v>594795.98882678989</v>
      </c>
      <c r="C35" s="148">
        <v>24.296768663715657</v>
      </c>
      <c r="D35" s="152">
        <v>110441.90594419291</v>
      </c>
      <c r="E35" s="148">
        <v>20.596172092191054</v>
      </c>
      <c r="F35" s="152">
        <v>47731.938563415366</v>
      </c>
      <c r="G35" s="148">
        <v>20.631846199434044</v>
      </c>
      <c r="H35" s="152">
        <v>17962.286247280106</v>
      </c>
      <c r="I35" s="148">
        <v>15.938557105910711</v>
      </c>
      <c r="J35" s="152">
        <v>2842.5775756781513</v>
      </c>
      <c r="K35" s="148">
        <v>23.540115998747996</v>
      </c>
      <c r="L35" s="152">
        <v>8533.9321837407406</v>
      </c>
      <c r="M35" s="148">
        <v>11.7014855043941</v>
      </c>
      <c r="N35" s="152">
        <v>33371.171374079182</v>
      </c>
      <c r="O35" s="148">
        <v>31.138028917900083</v>
      </c>
      <c r="P35" s="36"/>
      <c r="Q35" s="29"/>
    </row>
    <row r="36" spans="1:17" x14ac:dyDescent="0.2">
      <c r="A36" s="132" t="s">
        <v>79</v>
      </c>
      <c r="B36" s="152"/>
      <c r="C36" s="148"/>
      <c r="D36" s="152"/>
      <c r="E36" s="148"/>
      <c r="F36" s="152"/>
      <c r="G36" s="148"/>
      <c r="H36" s="152"/>
      <c r="I36" s="148"/>
      <c r="J36" s="152"/>
      <c r="K36" s="148"/>
      <c r="L36" s="152"/>
      <c r="M36" s="148"/>
      <c r="N36" s="152"/>
      <c r="O36" s="148"/>
      <c r="P36" s="36"/>
      <c r="Q36" s="29"/>
    </row>
    <row r="37" spans="1:17" x14ac:dyDescent="0.2">
      <c r="A37" s="132"/>
      <c r="C37" s="154"/>
      <c r="E37" s="154"/>
      <c r="G37" s="154"/>
      <c r="I37" s="154"/>
      <c r="K37" s="154"/>
      <c r="M37" s="154"/>
      <c r="O37" s="154"/>
      <c r="P37" s="34"/>
      <c r="Q37" s="28"/>
    </row>
    <row r="38" spans="1:17" x14ac:dyDescent="0.2">
      <c r="A38" s="130" t="s">
        <v>75</v>
      </c>
      <c r="B38" s="4"/>
      <c r="C38" s="42"/>
      <c r="D38" s="4"/>
      <c r="E38" s="42"/>
      <c r="F38" s="4"/>
      <c r="G38" s="42"/>
      <c r="H38" s="4"/>
      <c r="I38" s="42"/>
      <c r="J38" s="4"/>
      <c r="K38" s="42"/>
      <c r="L38" s="4"/>
      <c r="M38" s="42"/>
      <c r="N38" s="4"/>
      <c r="O38" s="42"/>
      <c r="P38" s="44"/>
      <c r="Q38" s="45"/>
    </row>
    <row r="39" spans="1:17" x14ac:dyDescent="0.2">
      <c r="A39" s="147" t="s">
        <v>102</v>
      </c>
      <c r="B39" s="152">
        <v>691855.81333849719</v>
      </c>
      <c r="C39" s="148">
        <v>27.987228243655455</v>
      </c>
      <c r="D39" s="152">
        <v>197072.46705740207</v>
      </c>
      <c r="E39" s="148">
        <v>36.027251505786204</v>
      </c>
      <c r="F39" s="152">
        <v>87163.005085442535</v>
      </c>
      <c r="G39" s="148">
        <v>37.510569204188201</v>
      </c>
      <c r="H39" s="152">
        <v>43025.421226298618</v>
      </c>
      <c r="I39" s="148">
        <v>37.714332899284805</v>
      </c>
      <c r="J39" s="152">
        <v>3694.2596988733553</v>
      </c>
      <c r="K39" s="148">
        <v>30.593114708657289</v>
      </c>
      <c r="L39" s="152">
        <v>28752.023784152007</v>
      </c>
      <c r="M39" s="148">
        <v>38.542448481035748</v>
      </c>
      <c r="N39" s="152">
        <v>34437.757262637911</v>
      </c>
      <c r="O39" s="148">
        <v>30.239316657069299</v>
      </c>
      <c r="P39" s="36"/>
      <c r="Q39" s="29"/>
    </row>
    <row r="40" spans="1:17" x14ac:dyDescent="0.2">
      <c r="A40" s="147" t="s">
        <v>103</v>
      </c>
      <c r="B40" s="152">
        <v>587582.25900202058</v>
      </c>
      <c r="C40" s="148">
        <v>23.769112693090065</v>
      </c>
      <c r="D40" s="152">
        <v>136667.80386144025</v>
      </c>
      <c r="E40" s="148">
        <v>24.984542062009108</v>
      </c>
      <c r="F40" s="152">
        <v>64971.58816626831</v>
      </c>
      <c r="G40" s="148">
        <v>27.960500579664576</v>
      </c>
      <c r="H40" s="152">
        <v>31042.455733677809</v>
      </c>
      <c r="I40" s="148">
        <v>27.210553114483805</v>
      </c>
      <c r="J40" s="152">
        <v>2491.4039030119584</v>
      </c>
      <c r="K40" s="148">
        <v>20.631956495556121</v>
      </c>
      <c r="L40" s="152">
        <v>17594.163569023687</v>
      </c>
      <c r="M40" s="148">
        <v>23.585196924461002</v>
      </c>
      <c r="N40" s="152">
        <v>20568.192489459605</v>
      </c>
      <c r="O40" s="148">
        <v>18.060644338971134</v>
      </c>
      <c r="P40" s="36"/>
      <c r="Q40" s="29"/>
    </row>
    <row r="41" spans="1:17" x14ac:dyDescent="0.2">
      <c r="A41" s="147" t="s">
        <v>104</v>
      </c>
      <c r="B41" s="152">
        <v>539083.14516031661</v>
      </c>
      <c r="C41" s="148">
        <v>21.807207130494614</v>
      </c>
      <c r="D41" s="152">
        <v>102665.87372579276</v>
      </c>
      <c r="E41" s="148">
        <v>18.768574367636386</v>
      </c>
      <c r="F41" s="152">
        <v>42183.583930005807</v>
      </c>
      <c r="G41" s="148">
        <v>18.153690808802043</v>
      </c>
      <c r="H41" s="152">
        <v>20082.420633752026</v>
      </c>
      <c r="I41" s="148">
        <v>17.60343247358713</v>
      </c>
      <c r="J41" s="152">
        <v>3045.5067268124717</v>
      </c>
      <c r="K41" s="148">
        <v>25.220624491498533</v>
      </c>
      <c r="L41" s="152">
        <v>17806.765055862073</v>
      </c>
      <c r="M41" s="148">
        <v>23.870191883945445</v>
      </c>
      <c r="N41" s="152">
        <v>19547.597379360875</v>
      </c>
      <c r="O41" s="148">
        <v>17.164473938629332</v>
      </c>
      <c r="P41" s="36"/>
      <c r="Q41" s="29"/>
    </row>
    <row r="42" spans="1:17" x14ac:dyDescent="0.2">
      <c r="A42" s="147" t="s">
        <v>105</v>
      </c>
      <c r="B42" s="152">
        <v>404254.90836977557</v>
      </c>
      <c r="C42" s="148">
        <v>16.353081337234439</v>
      </c>
      <c r="D42" s="152">
        <v>60609.523404379688</v>
      </c>
      <c r="E42" s="148">
        <v>11.080160389423641</v>
      </c>
      <c r="F42" s="152">
        <v>27324.756000797908</v>
      </c>
      <c r="G42" s="148">
        <v>11.759199329471844</v>
      </c>
      <c r="H42" s="152">
        <v>15908.008426730243</v>
      </c>
      <c r="I42" s="148">
        <v>13.944312652158677</v>
      </c>
      <c r="J42" s="152">
        <v>2002.7706402212525</v>
      </c>
      <c r="K42" s="148">
        <v>16.585458772729403</v>
      </c>
      <c r="L42" s="152">
        <v>3959.6995910786559</v>
      </c>
      <c r="M42" s="148">
        <v>5.3080269630845596</v>
      </c>
      <c r="N42" s="152">
        <v>11414.288745551619</v>
      </c>
      <c r="O42" s="148">
        <v>10.02272851741213</v>
      </c>
      <c r="P42" s="36"/>
      <c r="Q42" s="29"/>
    </row>
    <row r="43" spans="1:17" x14ac:dyDescent="0.2">
      <c r="A43" s="147" t="s">
        <v>106</v>
      </c>
      <c r="B43" s="152">
        <v>225269.52603963591</v>
      </c>
      <c r="C43" s="148">
        <v>9.1126930208025225</v>
      </c>
      <c r="D43" s="152">
        <v>39209.730776737306</v>
      </c>
      <c r="E43" s="148">
        <v>7.1680171931689545</v>
      </c>
      <c r="F43" s="152">
        <v>9707.8538581785033</v>
      </c>
      <c r="G43" s="148">
        <v>4.1777715627678367</v>
      </c>
      <c r="H43" s="152">
        <v>2638.7601438243169</v>
      </c>
      <c r="I43" s="148">
        <v>2.3130297314724593</v>
      </c>
      <c r="J43" s="152">
        <v>841.5202387884176</v>
      </c>
      <c r="K43" s="148">
        <v>6.9688455315586362</v>
      </c>
      <c r="L43" s="152">
        <v>4817.6796277450285</v>
      </c>
      <c r="M43" s="148">
        <v>6.4581599627378958</v>
      </c>
      <c r="N43" s="152">
        <v>21203.916908201045</v>
      </c>
      <c r="O43" s="148">
        <v>18.618865127228158</v>
      </c>
      <c r="P43" s="36"/>
      <c r="Q43" s="29"/>
    </row>
    <row r="44" spans="1:17" x14ac:dyDescent="0.2">
      <c r="A44" s="147" t="s">
        <v>107</v>
      </c>
      <c r="B44" s="152">
        <v>23995.549580764564</v>
      </c>
      <c r="C44" s="148">
        <v>0.97067757472211502</v>
      </c>
      <c r="D44" s="152">
        <v>10784.042140750664</v>
      </c>
      <c r="E44" s="148">
        <v>1.9714544819731494</v>
      </c>
      <c r="F44" s="152">
        <v>1018.4009899475443</v>
      </c>
      <c r="G44" s="148">
        <v>0.4382685151067745</v>
      </c>
      <c r="H44" s="152">
        <v>1385.3473870775081</v>
      </c>
      <c r="I44" s="148">
        <v>1.2143391290138041</v>
      </c>
      <c r="J44" s="152">
        <v>0</v>
      </c>
      <c r="K44" s="148">
        <v>0</v>
      </c>
      <c r="L44" s="152">
        <v>1668.0006454477386</v>
      </c>
      <c r="M44" s="148">
        <v>2.2359757847355279</v>
      </c>
      <c r="N44" s="152">
        <v>6712.293118277873</v>
      </c>
      <c r="O44" s="148">
        <v>5.8939714206907077</v>
      </c>
      <c r="P44" s="34"/>
      <c r="Q44" s="28"/>
    </row>
    <row r="45" spans="1:17" x14ac:dyDescent="0.2">
      <c r="A45" s="131"/>
      <c r="B45" s="152"/>
      <c r="C45" s="148"/>
      <c r="D45" s="152"/>
      <c r="E45" s="148"/>
      <c r="F45" s="152"/>
      <c r="G45" s="148"/>
      <c r="H45" s="152"/>
      <c r="I45" s="148"/>
      <c r="J45" s="152"/>
      <c r="K45" s="148"/>
      <c r="L45" s="152"/>
      <c r="M45" s="148"/>
      <c r="N45" s="152"/>
      <c r="O45" s="148"/>
      <c r="P45" s="34"/>
      <c r="Q45" s="28"/>
    </row>
    <row r="46" spans="1:17" x14ac:dyDescent="0.2">
      <c r="A46" s="130" t="s">
        <v>18</v>
      </c>
      <c r="P46" s="44"/>
      <c r="Q46" s="45"/>
    </row>
    <row r="47" spans="1:17" x14ac:dyDescent="0.2">
      <c r="A47" s="132" t="s">
        <v>41</v>
      </c>
      <c r="B47" s="152">
        <v>1262233.8534296495</v>
      </c>
      <c r="C47" s="148">
        <v>51.060388988190155</v>
      </c>
      <c r="D47" s="152">
        <v>280819.72955670097</v>
      </c>
      <c r="E47" s="148">
        <v>51.337272910777855</v>
      </c>
      <c r="F47" s="152">
        <v>135124.97056643336</v>
      </c>
      <c r="G47" s="148">
        <v>58.150984522361583</v>
      </c>
      <c r="H47" s="152">
        <v>48753.853570299252</v>
      </c>
      <c r="I47" s="148">
        <v>42.735643516474461</v>
      </c>
      <c r="J47" s="152">
        <v>5793.1273914676576</v>
      </c>
      <c r="K47" s="148">
        <v>47.974377887695525</v>
      </c>
      <c r="L47" s="152">
        <v>35679.435887191379</v>
      </c>
      <c r="M47" s="148">
        <v>47.828731286473165</v>
      </c>
      <c r="N47" s="152">
        <v>55468.342141310692</v>
      </c>
      <c r="O47" s="148">
        <v>48.705981335013135</v>
      </c>
      <c r="P47" s="36"/>
      <c r="Q47" s="29"/>
    </row>
    <row r="48" spans="1:17" x14ac:dyDescent="0.2">
      <c r="A48" s="132" t="s">
        <v>42</v>
      </c>
      <c r="B48" s="152">
        <v>37071.126632309672</v>
      </c>
      <c r="C48" s="148">
        <v>1.4996160504909848</v>
      </c>
      <c r="D48" s="152">
        <v>8545.9924644973726</v>
      </c>
      <c r="E48" s="148">
        <v>1.5623116941816158</v>
      </c>
      <c r="F48" s="152">
        <v>4365.0102147693842</v>
      </c>
      <c r="G48" s="148">
        <v>1.878480641845623</v>
      </c>
      <c r="H48" s="152">
        <v>1395.3757480837771</v>
      </c>
      <c r="I48" s="148">
        <v>1.2231295820679504</v>
      </c>
      <c r="J48" s="152">
        <v>0</v>
      </c>
      <c r="K48" s="148">
        <v>0</v>
      </c>
      <c r="L48" s="152">
        <v>1241.4482606307208</v>
      </c>
      <c r="M48" s="148">
        <v>1.6641769632092771</v>
      </c>
      <c r="N48" s="152">
        <v>1544.1582410134897</v>
      </c>
      <c r="O48" s="148">
        <v>1.3559039185542274</v>
      </c>
      <c r="P48" s="36"/>
      <c r="Q48" s="29"/>
    </row>
    <row r="49" spans="1:17" x14ac:dyDescent="0.2">
      <c r="A49" s="132" t="s">
        <v>43</v>
      </c>
      <c r="B49" s="152">
        <v>312350.80241627886</v>
      </c>
      <c r="C49" s="148">
        <v>12.635339662942599</v>
      </c>
      <c r="D49" s="152">
        <v>69319.290752563058</v>
      </c>
      <c r="E49" s="148">
        <v>12.672412130599076</v>
      </c>
      <c r="F49" s="152">
        <v>32841.320426978251</v>
      </c>
      <c r="G49" s="148">
        <v>14.133250929399537</v>
      </c>
      <c r="H49" s="152">
        <v>12776.110575974304</v>
      </c>
      <c r="I49" s="148">
        <v>11.199018479936452</v>
      </c>
      <c r="J49" s="152">
        <v>941.1827388805907</v>
      </c>
      <c r="K49" s="148">
        <v>7.7941763274421181</v>
      </c>
      <c r="L49" s="152">
        <v>6313.0225481281213</v>
      </c>
      <c r="M49" s="148">
        <v>8.4626859016081397</v>
      </c>
      <c r="N49" s="152">
        <v>16447.654462601877</v>
      </c>
      <c r="O49" s="148">
        <v>14.442457090557332</v>
      </c>
      <c r="P49" s="36"/>
      <c r="Q49" s="29"/>
    </row>
    <row r="50" spans="1:17" x14ac:dyDescent="0.2">
      <c r="A50" s="132" t="s">
        <v>44</v>
      </c>
      <c r="B50" s="152">
        <v>860385.4190127193</v>
      </c>
      <c r="C50" s="148">
        <v>34.804655298373319</v>
      </c>
      <c r="D50" s="152">
        <v>188324.42819274089</v>
      </c>
      <c r="E50" s="148">
        <v>34.428003264438814</v>
      </c>
      <c r="F50" s="152">
        <v>60037.886822458837</v>
      </c>
      <c r="G50" s="148">
        <v>25.837283906394209</v>
      </c>
      <c r="H50" s="152">
        <v>51157.073657003173</v>
      </c>
      <c r="I50" s="148">
        <v>44.842208421521804</v>
      </c>
      <c r="J50" s="152">
        <v>5341.1510773592081</v>
      </c>
      <c r="K50" s="148">
        <v>44.231445784862345</v>
      </c>
      <c r="L50" s="152">
        <v>31364.425577358961</v>
      </c>
      <c r="M50" s="148">
        <v>42.04440584870958</v>
      </c>
      <c r="N50" s="152">
        <v>40423.891058562869</v>
      </c>
      <c r="O50" s="148">
        <v>35.495657655876059</v>
      </c>
      <c r="P50" s="36"/>
      <c r="Q50" s="29"/>
    </row>
    <row r="51" spans="1:17" x14ac:dyDescent="0.2">
      <c r="A51" s="109"/>
      <c r="B51" s="104"/>
      <c r="C51" s="110"/>
      <c r="D51" s="106"/>
      <c r="E51" s="110"/>
      <c r="F51" s="104"/>
      <c r="G51" s="110"/>
      <c r="H51" s="106"/>
      <c r="I51" s="110"/>
      <c r="J51" s="106"/>
      <c r="K51" s="110"/>
      <c r="L51" s="104"/>
      <c r="M51" s="110"/>
      <c r="N51" s="104"/>
      <c r="O51" s="110"/>
    </row>
    <row r="52" spans="1:17" x14ac:dyDescent="0.2">
      <c r="A52" s="40" t="str">
        <f>'C01'!A39</f>
        <v>Fuente: Instituto Nacional de Estadística (INE). LV Encuesta Permanente de Hogares de Propósitos Múltiples, LXI 2018.</v>
      </c>
      <c r="B52" s="36"/>
      <c r="C52" s="29"/>
      <c r="D52" s="33"/>
      <c r="E52" s="29"/>
      <c r="F52" s="36"/>
      <c r="G52" s="29"/>
      <c r="H52" s="33"/>
      <c r="I52" s="29"/>
      <c r="J52" s="33"/>
      <c r="K52" s="29"/>
      <c r="L52" s="36"/>
      <c r="M52" s="29"/>
      <c r="N52" s="36"/>
      <c r="O52" s="29"/>
    </row>
    <row r="53" spans="1:17" x14ac:dyDescent="0.2">
      <c r="A53" s="40" t="s">
        <v>31</v>
      </c>
      <c r="B53" s="62"/>
      <c r="C53" s="63"/>
      <c r="D53" s="63"/>
      <c r="E53" s="63"/>
      <c r="G53" s="63"/>
      <c r="H53" s="62"/>
      <c r="I53" s="63"/>
      <c r="J53" s="62"/>
      <c r="K53" s="63"/>
      <c r="L53" s="62"/>
      <c r="M53" s="63"/>
      <c r="N53" s="62"/>
      <c r="O53" s="63"/>
    </row>
    <row r="54" spans="1:17" x14ac:dyDescent="0.2">
      <c r="A54" s="40" t="s">
        <v>32</v>
      </c>
      <c r="B54" s="62"/>
      <c r="C54" s="63"/>
      <c r="D54" s="63"/>
      <c r="E54" s="63"/>
      <c r="F54" s="62"/>
      <c r="G54" s="63"/>
      <c r="H54" s="62"/>
      <c r="I54" s="63"/>
      <c r="J54" s="62"/>
      <c r="K54" s="63"/>
      <c r="L54" s="62"/>
      <c r="M54" s="63"/>
      <c r="N54" s="62"/>
      <c r="O54" s="63"/>
    </row>
    <row r="55" spans="1:17" x14ac:dyDescent="0.2">
      <c r="A55" s="19" t="s">
        <v>45</v>
      </c>
      <c r="B55" s="62"/>
      <c r="C55" s="63"/>
      <c r="D55" s="63"/>
      <c r="E55" s="63"/>
      <c r="F55" s="62"/>
      <c r="G55" s="63"/>
      <c r="H55" s="33"/>
      <c r="I55" s="63"/>
      <c r="J55" s="33"/>
      <c r="K55" s="63"/>
      <c r="L55" s="62"/>
      <c r="M55" s="63"/>
      <c r="N55" s="62"/>
      <c r="O55" s="63"/>
    </row>
    <row r="56" spans="1:17" x14ac:dyDescent="0.2">
      <c r="A56" s="64"/>
      <c r="B56" s="62"/>
      <c r="C56" s="63"/>
      <c r="D56" s="63"/>
      <c r="E56" s="63"/>
      <c r="F56" s="62"/>
      <c r="G56" s="63"/>
      <c r="H56" s="37"/>
      <c r="I56" s="63"/>
      <c r="J56" s="33"/>
      <c r="K56" s="63"/>
      <c r="L56" s="62"/>
      <c r="M56" s="63"/>
      <c r="N56" s="62"/>
      <c r="O56" s="63"/>
    </row>
  </sheetData>
  <mergeCells count="11">
    <mergeCell ref="A1:Q1"/>
    <mergeCell ref="P3:Q4"/>
    <mergeCell ref="J4:K4"/>
    <mergeCell ref="L4:M4"/>
    <mergeCell ref="N4:O4"/>
    <mergeCell ref="A3:A5"/>
    <mergeCell ref="B3:C4"/>
    <mergeCell ref="D3:E4"/>
    <mergeCell ref="F3:O3"/>
    <mergeCell ref="F4:G4"/>
    <mergeCell ref="H4:I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C01</vt:lpstr>
      <vt:lpstr>C02</vt:lpstr>
      <vt:lpstr>C03</vt:lpstr>
      <vt:lpstr>C04</vt:lpstr>
      <vt:lpstr>C05</vt:lpstr>
      <vt:lpstr>C06</vt:lpstr>
      <vt:lpstr>C07</vt:lpstr>
      <vt:lpstr>'C05'!Área_de_impresión</vt:lpstr>
      <vt:lpstr>'C06'!Área_de_impresión</vt:lpstr>
      <vt:lpstr>'C07'!Área_de_impresión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ANY MARISSA AVILA CASTILLO</cp:lastModifiedBy>
  <cp:lastPrinted>2011-01-20T20:19:55Z</cp:lastPrinted>
  <dcterms:created xsi:type="dcterms:W3CDTF">2001-09-12T14:45:05Z</dcterms:created>
  <dcterms:modified xsi:type="dcterms:W3CDTF">2025-04-25T14:53:26Z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