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120" yWindow="45" windowWidth="15480" windowHeight="11640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_xlnm.Print_Area" localSheetId="0">titulo!$A$1:$I$6</definedName>
  </definedNames>
  <calcPr calcId="124519" iterate="1" iterateCount="1000"/>
</workbook>
</file>

<file path=xl/calcChain.xml><?xml version="1.0" encoding="utf-8"?>
<calcChain xmlns="http://schemas.openxmlformats.org/spreadsheetml/2006/main">
  <c r="A35" i="1"/>
  <c r="A32" i="5" s="1"/>
  <c r="A32" i="4" l="1"/>
  <c r="A40" i="2"/>
  <c r="R5" i="5"/>
  <c r="P5"/>
  <c r="N5"/>
  <c r="L5"/>
  <c r="J5"/>
  <c r="H5"/>
  <c r="F5"/>
  <c r="S31"/>
  <c r="R31"/>
  <c r="Q31"/>
  <c r="P31"/>
  <c r="O31"/>
  <c r="N31"/>
  <c r="M31"/>
  <c r="L31"/>
  <c r="K31"/>
  <c r="J31"/>
  <c r="I31"/>
  <c r="H31"/>
  <c r="G31"/>
  <c r="F31"/>
  <c r="E31"/>
  <c r="S30"/>
  <c r="R30"/>
  <c r="Q30"/>
  <c r="P30"/>
  <c r="O30"/>
  <c r="N30"/>
  <c r="M30"/>
  <c r="L30"/>
  <c r="K30"/>
  <c r="J30"/>
  <c r="I30"/>
  <c r="H30"/>
  <c r="G30"/>
  <c r="F30"/>
  <c r="E30"/>
  <c r="S29"/>
  <c r="R29"/>
  <c r="Q29"/>
  <c r="P29"/>
  <c r="O29"/>
  <c r="N29"/>
  <c r="M29"/>
  <c r="L29"/>
  <c r="K29"/>
  <c r="J29"/>
  <c r="I29"/>
  <c r="H29"/>
  <c r="G29"/>
  <c r="F29"/>
  <c r="E29"/>
  <c r="S28"/>
  <c r="R28"/>
  <c r="Q28"/>
  <c r="P28"/>
  <c r="O28"/>
  <c r="N28"/>
  <c r="M28"/>
  <c r="L28"/>
  <c r="K28"/>
  <c r="J28"/>
  <c r="I28"/>
  <c r="H28"/>
  <c r="G28"/>
  <c r="F28"/>
  <c r="E28"/>
  <c r="S27"/>
  <c r="R27"/>
  <c r="Q27"/>
  <c r="P27"/>
  <c r="O27"/>
  <c r="N27"/>
  <c r="M27"/>
  <c r="L27"/>
  <c r="K27"/>
  <c r="J27"/>
  <c r="I27"/>
  <c r="H27"/>
  <c r="G27"/>
  <c r="F27"/>
  <c r="E27"/>
  <c r="S26"/>
  <c r="R26"/>
  <c r="Q26"/>
  <c r="P26"/>
  <c r="O26"/>
  <c r="N26"/>
  <c r="M26"/>
  <c r="L26"/>
  <c r="K26"/>
  <c r="J26"/>
  <c r="I26"/>
  <c r="H26"/>
  <c r="G26"/>
  <c r="F26"/>
  <c r="E26"/>
  <c r="S23"/>
  <c r="R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S19"/>
  <c r="R19"/>
  <c r="Q19"/>
  <c r="P19"/>
  <c r="O19"/>
  <c r="N19"/>
  <c r="M19"/>
  <c r="L19"/>
  <c r="K19"/>
  <c r="J19"/>
  <c r="I19"/>
  <c r="H19"/>
  <c r="G19"/>
  <c r="F19"/>
  <c r="E19"/>
  <c r="S18"/>
  <c r="R18"/>
  <c r="Q18"/>
  <c r="P18"/>
  <c r="O18"/>
  <c r="N18"/>
  <c r="M18"/>
  <c r="L18"/>
  <c r="K18"/>
  <c r="J18"/>
  <c r="I18"/>
  <c r="H18"/>
  <c r="G18"/>
  <c r="F18"/>
  <c r="E18"/>
  <c r="S17"/>
  <c r="R17"/>
  <c r="Q17"/>
  <c r="P17"/>
  <c r="O17"/>
  <c r="N17"/>
  <c r="M17"/>
  <c r="L17"/>
  <c r="K17"/>
  <c r="J17"/>
  <c r="I17"/>
  <c r="H17"/>
  <c r="G17"/>
  <c r="F17"/>
  <c r="E17"/>
  <c r="S16"/>
  <c r="R16"/>
  <c r="Q16"/>
  <c r="P16"/>
  <c r="O16"/>
  <c r="N16"/>
  <c r="M16"/>
  <c r="L16"/>
  <c r="K16"/>
  <c r="J16"/>
  <c r="I16"/>
  <c r="H16"/>
  <c r="G16"/>
  <c r="F16"/>
  <c r="E16"/>
  <c r="S15"/>
  <c r="R15"/>
  <c r="Q15"/>
  <c r="P15"/>
  <c r="O15"/>
  <c r="N15"/>
  <c r="M15"/>
  <c r="L15"/>
  <c r="K15"/>
  <c r="J15"/>
  <c r="I15"/>
  <c r="H15"/>
  <c r="G15"/>
  <c r="F15"/>
  <c r="E15"/>
  <c r="S12"/>
  <c r="R12"/>
  <c r="Q12"/>
  <c r="P12"/>
  <c r="O12"/>
  <c r="N12"/>
  <c r="M12"/>
  <c r="L12"/>
  <c r="K12"/>
  <c r="J12"/>
  <c r="I12"/>
  <c r="H12"/>
  <c r="G12"/>
  <c r="F12"/>
  <c r="E12"/>
  <c r="S11"/>
  <c r="R11"/>
  <c r="Q11"/>
  <c r="P11"/>
  <c r="O11"/>
  <c r="N11"/>
  <c r="M11"/>
  <c r="L11"/>
  <c r="K11"/>
  <c r="J11"/>
  <c r="I11"/>
  <c r="H11"/>
  <c r="G11"/>
  <c r="F11"/>
  <c r="E11"/>
  <c r="S10"/>
  <c r="R10"/>
  <c r="Q10"/>
  <c r="P10"/>
  <c r="O10"/>
  <c r="N10"/>
  <c r="M10"/>
  <c r="L10"/>
  <c r="K10"/>
  <c r="J10"/>
  <c r="I10"/>
  <c r="H10"/>
  <c r="G10"/>
  <c r="F10"/>
  <c r="E10"/>
  <c r="S9"/>
  <c r="R9"/>
  <c r="Q9"/>
  <c r="P9"/>
  <c r="O9"/>
  <c r="N9"/>
  <c r="M9"/>
  <c r="L9"/>
  <c r="K9"/>
  <c r="J9"/>
  <c r="I9"/>
  <c r="H9"/>
  <c r="G9"/>
  <c r="F9"/>
  <c r="E9"/>
  <c r="R8"/>
  <c r="P8"/>
  <c r="N8"/>
  <c r="L8"/>
  <c r="J8"/>
  <c r="H8"/>
  <c r="F8"/>
  <c r="S31" i="4"/>
  <c r="R31"/>
  <c r="S30"/>
  <c r="R30"/>
  <c r="S29"/>
  <c r="R29"/>
  <c r="S28"/>
  <c r="R28"/>
  <c r="S27"/>
  <c r="R27"/>
  <c r="S26"/>
  <c r="R26"/>
  <c r="S23"/>
  <c r="R23"/>
  <c r="S22"/>
  <c r="R22"/>
  <c r="S19"/>
  <c r="R19"/>
  <c r="S18"/>
  <c r="R18"/>
  <c r="S17"/>
  <c r="R17"/>
  <c r="S16"/>
  <c r="R16"/>
  <c r="S15"/>
  <c r="R15"/>
  <c r="S12"/>
  <c r="R12"/>
  <c r="S11"/>
  <c r="R11"/>
  <c r="S10"/>
  <c r="R10"/>
  <c r="S9"/>
  <c r="R9"/>
  <c r="R8"/>
  <c r="R5"/>
  <c r="V34" i="1"/>
  <c r="V33"/>
  <c r="V32"/>
  <c r="V31"/>
  <c r="V30"/>
  <c r="V29"/>
  <c r="V26"/>
  <c r="V25"/>
  <c r="V22"/>
  <c r="V21"/>
  <c r="V20"/>
  <c r="V19"/>
  <c r="V18"/>
  <c r="V15"/>
  <c r="V14"/>
  <c r="V13"/>
  <c r="V12"/>
  <c r="V11"/>
  <c r="V8"/>
  <c r="T34"/>
  <c r="T33"/>
  <c r="T32"/>
  <c r="T31"/>
  <c r="T30"/>
  <c r="T29"/>
  <c r="T26"/>
  <c r="T25"/>
  <c r="T22"/>
  <c r="T21"/>
  <c r="T20"/>
  <c r="T19"/>
  <c r="T18"/>
  <c r="T15"/>
  <c r="T14"/>
  <c r="T13"/>
  <c r="T12"/>
  <c r="T11"/>
  <c r="T8"/>
  <c r="P5" i="4"/>
  <c r="N5"/>
  <c r="L5"/>
  <c r="J5"/>
  <c r="H5"/>
  <c r="F5"/>
  <c r="D5"/>
  <c r="B5"/>
  <c r="B8" i="1"/>
  <c r="D5" i="5"/>
  <c r="R8" i="1"/>
  <c r="P8"/>
  <c r="N8"/>
  <c r="L8"/>
  <c r="J8"/>
  <c r="H8"/>
  <c r="F8"/>
  <c r="D8"/>
  <c r="P8" i="4"/>
  <c r="N8"/>
  <c r="L8"/>
  <c r="J8"/>
  <c r="H8"/>
  <c r="F8"/>
  <c r="D8"/>
  <c r="B8"/>
  <c r="B11" i="1"/>
  <c r="D8" i="5"/>
  <c r="R11" i="1"/>
  <c r="P11"/>
  <c r="N11"/>
  <c r="L11"/>
  <c r="J11"/>
  <c r="H11"/>
  <c r="F11"/>
  <c r="D11"/>
  <c r="D15" i="5"/>
  <c r="B18" i="1"/>
  <c r="D16" i="5"/>
  <c r="B19" i="1"/>
  <c r="D17" i="5"/>
  <c r="B20" i="1"/>
  <c r="D18" i="5"/>
  <c r="B21" i="1"/>
  <c r="D19" i="5"/>
  <c r="B22" i="1"/>
  <c r="D22" i="5"/>
  <c r="B25" i="1"/>
  <c r="D23" i="5"/>
  <c r="B26" i="1"/>
  <c r="D26" i="5"/>
  <c r="B29" i="1"/>
  <c r="D27" i="5"/>
  <c r="B30" i="1"/>
  <c r="D28" i="5"/>
  <c r="B31" i="1"/>
  <c r="D29" i="5"/>
  <c r="B32" i="1"/>
  <c r="D30" i="5"/>
  <c r="B33" i="1"/>
  <c r="D31" i="5"/>
  <c r="B34" i="1"/>
  <c r="D12" i="5"/>
  <c r="B15" i="1"/>
  <c r="D11" i="5"/>
  <c r="B14" i="1"/>
  <c r="D10" i="5"/>
  <c r="B13" i="1"/>
  <c r="D9" i="5"/>
  <c r="B12" i="1"/>
  <c r="C39" i="2"/>
  <c r="B39"/>
  <c r="C38"/>
  <c r="B38"/>
  <c r="C37"/>
  <c r="B37"/>
  <c r="C36"/>
  <c r="B36"/>
  <c r="C35"/>
  <c r="B35"/>
  <c r="C32"/>
  <c r="B32"/>
  <c r="C31"/>
  <c r="B31"/>
  <c r="C30"/>
  <c r="B30"/>
  <c r="C29"/>
  <c r="C6"/>
  <c r="D6" s="1"/>
  <c r="B29"/>
  <c r="C28"/>
  <c r="B28"/>
  <c r="C27"/>
  <c r="B27"/>
  <c r="C24"/>
  <c r="B24"/>
  <c r="C23"/>
  <c r="D23" s="1"/>
  <c r="B23"/>
  <c r="C20"/>
  <c r="B20"/>
  <c r="C19"/>
  <c r="B19"/>
  <c r="C18"/>
  <c r="B18"/>
  <c r="C17"/>
  <c r="D17" s="1"/>
  <c r="B17"/>
  <c r="C16"/>
  <c r="B16"/>
  <c r="C13"/>
  <c r="B13"/>
  <c r="C12"/>
  <c r="B12"/>
  <c r="C11"/>
  <c r="D11" s="1"/>
  <c r="B11"/>
  <c r="C10"/>
  <c r="B10"/>
  <c r="C9"/>
  <c r="B9"/>
  <c r="B6"/>
  <c r="F6"/>
  <c r="G6"/>
  <c r="H6"/>
  <c r="I6"/>
  <c r="J6"/>
  <c r="K6"/>
  <c r="L6"/>
  <c r="M6"/>
  <c r="F9"/>
  <c r="G9"/>
  <c r="H9"/>
  <c r="I9"/>
  <c r="J9"/>
  <c r="K9"/>
  <c r="L9"/>
  <c r="M9"/>
  <c r="F10"/>
  <c r="G10"/>
  <c r="H10"/>
  <c r="I10"/>
  <c r="J10"/>
  <c r="K10"/>
  <c r="L10"/>
  <c r="M10"/>
  <c r="F11"/>
  <c r="G11"/>
  <c r="H11"/>
  <c r="I11"/>
  <c r="J11"/>
  <c r="K11"/>
  <c r="L11"/>
  <c r="M11"/>
  <c r="F12"/>
  <c r="G12"/>
  <c r="H12"/>
  <c r="I12"/>
  <c r="J12"/>
  <c r="K12"/>
  <c r="L12"/>
  <c r="M12"/>
  <c r="F13"/>
  <c r="G13"/>
  <c r="H13"/>
  <c r="I13"/>
  <c r="J13"/>
  <c r="K13"/>
  <c r="L13"/>
  <c r="M13"/>
  <c r="F16"/>
  <c r="G16"/>
  <c r="H16"/>
  <c r="I16"/>
  <c r="J16"/>
  <c r="K16"/>
  <c r="L16"/>
  <c r="M16"/>
  <c r="F17"/>
  <c r="G17"/>
  <c r="H17"/>
  <c r="I17"/>
  <c r="J17"/>
  <c r="K17"/>
  <c r="L17"/>
  <c r="M17"/>
  <c r="F18"/>
  <c r="G18"/>
  <c r="H18"/>
  <c r="I18"/>
  <c r="J18"/>
  <c r="K18"/>
  <c r="L18"/>
  <c r="M18"/>
  <c r="F19"/>
  <c r="G19"/>
  <c r="H19"/>
  <c r="I19"/>
  <c r="J19"/>
  <c r="K19"/>
  <c r="L19"/>
  <c r="M19"/>
  <c r="F20"/>
  <c r="G20"/>
  <c r="H20"/>
  <c r="I20"/>
  <c r="J20"/>
  <c r="K20"/>
  <c r="L20"/>
  <c r="M20"/>
  <c r="F23"/>
  <c r="G23"/>
  <c r="H23"/>
  <c r="I23"/>
  <c r="J23"/>
  <c r="K23"/>
  <c r="L23"/>
  <c r="M23"/>
  <c r="F24"/>
  <c r="G24"/>
  <c r="H24"/>
  <c r="I24"/>
  <c r="J24"/>
  <c r="K24"/>
  <c r="L24"/>
  <c r="M24"/>
  <c r="F27"/>
  <c r="G27"/>
  <c r="H27"/>
  <c r="I27"/>
  <c r="J27"/>
  <c r="K27"/>
  <c r="L27"/>
  <c r="M27"/>
  <c r="F28"/>
  <c r="G28"/>
  <c r="H28"/>
  <c r="I28"/>
  <c r="J28"/>
  <c r="K28"/>
  <c r="L28"/>
  <c r="M28"/>
  <c r="F29"/>
  <c r="G29"/>
  <c r="H29"/>
  <c r="I29"/>
  <c r="J29"/>
  <c r="K29"/>
  <c r="L29"/>
  <c r="M29"/>
  <c r="F30"/>
  <c r="G30"/>
  <c r="H30"/>
  <c r="I30"/>
  <c r="J30"/>
  <c r="K30"/>
  <c r="L30"/>
  <c r="M30"/>
  <c r="F31"/>
  <c r="G31"/>
  <c r="H31"/>
  <c r="I31"/>
  <c r="J31"/>
  <c r="K31"/>
  <c r="L31"/>
  <c r="M31"/>
  <c r="F32"/>
  <c r="G32"/>
  <c r="H32"/>
  <c r="I32"/>
  <c r="J32"/>
  <c r="K32"/>
  <c r="L32"/>
  <c r="M32"/>
  <c r="F35"/>
  <c r="G35"/>
  <c r="H35"/>
  <c r="I35"/>
  <c r="J35"/>
  <c r="K35"/>
  <c r="L35"/>
  <c r="M35"/>
  <c r="F36"/>
  <c r="G36"/>
  <c r="H36"/>
  <c r="I36"/>
  <c r="J36"/>
  <c r="K36"/>
  <c r="L36"/>
  <c r="M36"/>
  <c r="F37"/>
  <c r="G37"/>
  <c r="H37"/>
  <c r="I37"/>
  <c r="J37"/>
  <c r="K37"/>
  <c r="L37"/>
  <c r="M37"/>
  <c r="F38"/>
  <c r="G38"/>
  <c r="H38"/>
  <c r="I38"/>
  <c r="J38"/>
  <c r="K38"/>
  <c r="L38"/>
  <c r="M38"/>
  <c r="F39"/>
  <c r="G39"/>
  <c r="H39"/>
  <c r="I39"/>
  <c r="J39"/>
  <c r="K39"/>
  <c r="L39"/>
  <c r="M39"/>
  <c r="C5" i="5"/>
  <c r="B9" i="4"/>
  <c r="C9"/>
  <c r="D9"/>
  <c r="E9"/>
  <c r="F9"/>
  <c r="G9"/>
  <c r="H9"/>
  <c r="I9"/>
  <c r="J9"/>
  <c r="K9"/>
  <c r="L9"/>
  <c r="M9"/>
  <c r="N9"/>
  <c r="O9"/>
  <c r="P9"/>
  <c r="Q9"/>
  <c r="B10"/>
  <c r="C10"/>
  <c r="D10"/>
  <c r="E10"/>
  <c r="F10"/>
  <c r="G10"/>
  <c r="H10"/>
  <c r="I10"/>
  <c r="J10"/>
  <c r="K10"/>
  <c r="L10"/>
  <c r="M10"/>
  <c r="N10"/>
  <c r="O10"/>
  <c r="P10"/>
  <c r="Q10"/>
  <c r="B11"/>
  <c r="C11"/>
  <c r="D11"/>
  <c r="E11"/>
  <c r="F11"/>
  <c r="G11"/>
  <c r="H11"/>
  <c r="I11"/>
  <c r="J11"/>
  <c r="K11"/>
  <c r="L11"/>
  <c r="M11"/>
  <c r="N11"/>
  <c r="O11"/>
  <c r="P11"/>
  <c r="Q11"/>
  <c r="B12"/>
  <c r="C12"/>
  <c r="D12"/>
  <c r="E12"/>
  <c r="F12"/>
  <c r="G12"/>
  <c r="H12"/>
  <c r="I12"/>
  <c r="J12"/>
  <c r="K12"/>
  <c r="L12"/>
  <c r="M12"/>
  <c r="N12"/>
  <c r="O12"/>
  <c r="P12"/>
  <c r="Q12"/>
  <c r="B15"/>
  <c r="C15"/>
  <c r="D15"/>
  <c r="E15"/>
  <c r="F15"/>
  <c r="G15"/>
  <c r="H15"/>
  <c r="I15"/>
  <c r="J15"/>
  <c r="K15"/>
  <c r="L15"/>
  <c r="M15"/>
  <c r="N15"/>
  <c r="O15"/>
  <c r="P15"/>
  <c r="Q15"/>
  <c r="B16"/>
  <c r="C16"/>
  <c r="D16"/>
  <c r="E16"/>
  <c r="F16"/>
  <c r="G16"/>
  <c r="H16"/>
  <c r="I16"/>
  <c r="J16"/>
  <c r="K16"/>
  <c r="L16"/>
  <c r="M16"/>
  <c r="N16"/>
  <c r="O16"/>
  <c r="P16"/>
  <c r="Q16"/>
  <c r="B17"/>
  <c r="C17"/>
  <c r="D17"/>
  <c r="E17"/>
  <c r="F17"/>
  <c r="G17"/>
  <c r="H17"/>
  <c r="I17"/>
  <c r="J17"/>
  <c r="K17"/>
  <c r="L17"/>
  <c r="M17"/>
  <c r="N17"/>
  <c r="O17"/>
  <c r="P17"/>
  <c r="Q17"/>
  <c r="B18"/>
  <c r="C18"/>
  <c r="D18"/>
  <c r="E18"/>
  <c r="F18"/>
  <c r="G18"/>
  <c r="H18"/>
  <c r="I18"/>
  <c r="J18"/>
  <c r="K18"/>
  <c r="L18"/>
  <c r="M18"/>
  <c r="N18"/>
  <c r="O18"/>
  <c r="P18"/>
  <c r="Q18"/>
  <c r="B19"/>
  <c r="C19"/>
  <c r="D19"/>
  <c r="E19"/>
  <c r="F19"/>
  <c r="G19"/>
  <c r="H19"/>
  <c r="I19"/>
  <c r="J19"/>
  <c r="K19"/>
  <c r="L19"/>
  <c r="M19"/>
  <c r="N19"/>
  <c r="O19"/>
  <c r="P19"/>
  <c r="Q19"/>
  <c r="B22"/>
  <c r="C22"/>
  <c r="D22"/>
  <c r="E22"/>
  <c r="F22"/>
  <c r="G22"/>
  <c r="H22"/>
  <c r="I22"/>
  <c r="J22"/>
  <c r="K22"/>
  <c r="L22"/>
  <c r="M22"/>
  <c r="N22"/>
  <c r="O22"/>
  <c r="P22"/>
  <c r="Q22"/>
  <c r="B23"/>
  <c r="C23"/>
  <c r="D23"/>
  <c r="E23"/>
  <c r="F23"/>
  <c r="G23"/>
  <c r="H23"/>
  <c r="I23"/>
  <c r="J23"/>
  <c r="K23"/>
  <c r="L23"/>
  <c r="M23"/>
  <c r="N23"/>
  <c r="O23"/>
  <c r="P23"/>
  <c r="Q23"/>
  <c r="B26"/>
  <c r="C26"/>
  <c r="D26"/>
  <c r="E26"/>
  <c r="F26"/>
  <c r="G26"/>
  <c r="H26"/>
  <c r="I26"/>
  <c r="J26"/>
  <c r="K26"/>
  <c r="L26"/>
  <c r="M26"/>
  <c r="N26"/>
  <c r="O26"/>
  <c r="P26"/>
  <c r="Q26"/>
  <c r="B27"/>
  <c r="C27"/>
  <c r="D27"/>
  <c r="E27"/>
  <c r="F27"/>
  <c r="G27"/>
  <c r="H27"/>
  <c r="I27"/>
  <c r="J27"/>
  <c r="K27"/>
  <c r="L27"/>
  <c r="M27"/>
  <c r="N27"/>
  <c r="O27"/>
  <c r="P27"/>
  <c r="Q27"/>
  <c r="B28"/>
  <c r="C28"/>
  <c r="D28"/>
  <c r="E28"/>
  <c r="F28"/>
  <c r="G28"/>
  <c r="H28"/>
  <c r="I28"/>
  <c r="J28"/>
  <c r="K28"/>
  <c r="L28"/>
  <c r="M28"/>
  <c r="N28"/>
  <c r="O28"/>
  <c r="P28"/>
  <c r="Q28"/>
  <c r="B29"/>
  <c r="C29"/>
  <c r="D29"/>
  <c r="E29"/>
  <c r="F29"/>
  <c r="G29"/>
  <c r="H29"/>
  <c r="I29"/>
  <c r="J29"/>
  <c r="K29"/>
  <c r="L29"/>
  <c r="M29"/>
  <c r="N29"/>
  <c r="O29"/>
  <c r="P29"/>
  <c r="Q29"/>
  <c r="B30"/>
  <c r="C30"/>
  <c r="D30"/>
  <c r="E30"/>
  <c r="F30"/>
  <c r="G30"/>
  <c r="H30"/>
  <c r="I30"/>
  <c r="J30"/>
  <c r="K30"/>
  <c r="L30"/>
  <c r="M30"/>
  <c r="N30"/>
  <c r="O30"/>
  <c r="P30"/>
  <c r="Q30"/>
  <c r="B31"/>
  <c r="C31"/>
  <c r="D31"/>
  <c r="E31"/>
  <c r="F31"/>
  <c r="G31"/>
  <c r="H31"/>
  <c r="I31"/>
  <c r="J31"/>
  <c r="K31"/>
  <c r="L31"/>
  <c r="M31"/>
  <c r="N31"/>
  <c r="O31"/>
  <c r="P31"/>
  <c r="Q31"/>
  <c r="D12" i="1"/>
  <c r="F12"/>
  <c r="G12" s="1"/>
  <c r="H12"/>
  <c r="J12"/>
  <c r="L12"/>
  <c r="N12"/>
  <c r="O12" s="1"/>
  <c r="P12"/>
  <c r="R12"/>
  <c r="D13"/>
  <c r="F13"/>
  <c r="G13" s="1"/>
  <c r="H13"/>
  <c r="J13"/>
  <c r="L13"/>
  <c r="N13"/>
  <c r="O13" s="1"/>
  <c r="P13"/>
  <c r="R13"/>
  <c r="D14"/>
  <c r="F14"/>
  <c r="G14" s="1"/>
  <c r="H14"/>
  <c r="J14"/>
  <c r="L14"/>
  <c r="N14"/>
  <c r="O14" s="1"/>
  <c r="P14"/>
  <c r="R14"/>
  <c r="D15"/>
  <c r="F15"/>
  <c r="G15" s="1"/>
  <c r="H15"/>
  <c r="J15"/>
  <c r="L15"/>
  <c r="N15"/>
  <c r="O15" s="1"/>
  <c r="P15"/>
  <c r="R15"/>
  <c r="D18"/>
  <c r="F18"/>
  <c r="G18" s="1"/>
  <c r="H18"/>
  <c r="J18"/>
  <c r="L18"/>
  <c r="N18"/>
  <c r="O18" s="1"/>
  <c r="P18"/>
  <c r="R18"/>
  <c r="D19"/>
  <c r="F19"/>
  <c r="G19" s="1"/>
  <c r="H19"/>
  <c r="J19"/>
  <c r="L19"/>
  <c r="N19"/>
  <c r="O19" s="1"/>
  <c r="P19"/>
  <c r="R19"/>
  <c r="D20"/>
  <c r="F20"/>
  <c r="G20" s="1"/>
  <c r="H20"/>
  <c r="J20"/>
  <c r="L20"/>
  <c r="N20"/>
  <c r="O20" s="1"/>
  <c r="P20"/>
  <c r="R20"/>
  <c r="D21"/>
  <c r="F21"/>
  <c r="G21" s="1"/>
  <c r="H21"/>
  <c r="J21"/>
  <c r="L21"/>
  <c r="N21"/>
  <c r="O21" s="1"/>
  <c r="P21"/>
  <c r="R21"/>
  <c r="D22"/>
  <c r="F22"/>
  <c r="G22" s="1"/>
  <c r="H22"/>
  <c r="J22"/>
  <c r="L22"/>
  <c r="N22"/>
  <c r="O22" s="1"/>
  <c r="P22"/>
  <c r="R22"/>
  <c r="D25"/>
  <c r="F25"/>
  <c r="G25" s="1"/>
  <c r="H25"/>
  <c r="J25"/>
  <c r="L25"/>
  <c r="N25"/>
  <c r="O25" s="1"/>
  <c r="P25"/>
  <c r="R25"/>
  <c r="D26"/>
  <c r="F26"/>
  <c r="G26" s="1"/>
  <c r="H26"/>
  <c r="J26"/>
  <c r="L26"/>
  <c r="N26"/>
  <c r="O26" s="1"/>
  <c r="P26"/>
  <c r="R26"/>
  <c r="D29"/>
  <c r="F29"/>
  <c r="G29" s="1"/>
  <c r="H29"/>
  <c r="J29"/>
  <c r="L29"/>
  <c r="N29"/>
  <c r="O29" s="1"/>
  <c r="P29"/>
  <c r="R29"/>
  <c r="D30"/>
  <c r="F30"/>
  <c r="G30" s="1"/>
  <c r="H30"/>
  <c r="J30"/>
  <c r="L30"/>
  <c r="N30"/>
  <c r="O30" s="1"/>
  <c r="P30"/>
  <c r="R30"/>
  <c r="D31"/>
  <c r="F31"/>
  <c r="G31" s="1"/>
  <c r="H31"/>
  <c r="J31"/>
  <c r="L31"/>
  <c r="N31"/>
  <c r="O31" s="1"/>
  <c r="P31"/>
  <c r="R31"/>
  <c r="D32"/>
  <c r="F32"/>
  <c r="G32" s="1"/>
  <c r="H32"/>
  <c r="J32"/>
  <c r="L32"/>
  <c r="N32"/>
  <c r="O32" s="1"/>
  <c r="P32"/>
  <c r="R32"/>
  <c r="D33"/>
  <c r="F33"/>
  <c r="G33" s="1"/>
  <c r="H33"/>
  <c r="J33"/>
  <c r="L33"/>
  <c r="N33"/>
  <c r="O33" s="1"/>
  <c r="P33"/>
  <c r="R33"/>
  <c r="D34"/>
  <c r="F34"/>
  <c r="G34" s="1"/>
  <c r="H34"/>
  <c r="J34"/>
  <c r="L34"/>
  <c r="N34"/>
  <c r="O34" s="1"/>
  <c r="P34"/>
  <c r="R34"/>
  <c r="D13" i="2" l="1"/>
  <c r="D19"/>
  <c r="G8" i="1"/>
  <c r="O8"/>
  <c r="I34"/>
  <c r="G11"/>
  <c r="C11"/>
  <c r="Q8" i="4"/>
  <c r="S8" i="1"/>
  <c r="O8" i="4"/>
  <c r="D37" i="2"/>
  <c r="S11" i="1"/>
  <c r="M8" i="4"/>
  <c r="M33" i="1"/>
  <c r="M31"/>
  <c r="M25"/>
  <c r="M20"/>
  <c r="M18"/>
  <c r="M14"/>
  <c r="K34"/>
  <c r="K31"/>
  <c r="K26"/>
  <c r="K25"/>
  <c r="K20"/>
  <c r="K15"/>
  <c r="K13"/>
  <c r="I33"/>
  <c r="I32"/>
  <c r="I31"/>
  <c r="I30"/>
  <c r="I29"/>
  <c r="I26"/>
  <c r="I25"/>
  <c r="I22"/>
  <c r="I21"/>
  <c r="I20"/>
  <c r="I19"/>
  <c r="I18"/>
  <c r="I15"/>
  <c r="I14"/>
  <c r="I13"/>
  <c r="I12"/>
  <c r="M34"/>
  <c r="M30"/>
  <c r="M26"/>
  <c r="M21"/>
  <c r="M15"/>
  <c r="M12"/>
  <c r="K32"/>
  <c r="K29"/>
  <c r="K21"/>
  <c r="K19"/>
  <c r="K14"/>
  <c r="M32"/>
  <c r="M29"/>
  <c r="M22"/>
  <c r="M19"/>
  <c r="M13"/>
  <c r="K33"/>
  <c r="K30"/>
  <c r="K22"/>
  <c r="K18"/>
  <c r="K12"/>
  <c r="E11"/>
  <c r="K8"/>
  <c r="E34"/>
  <c r="E33"/>
  <c r="E32"/>
  <c r="E31"/>
  <c r="E30"/>
  <c r="E29"/>
  <c r="E26"/>
  <c r="E25"/>
  <c r="E22"/>
  <c r="E21"/>
  <c r="E20"/>
  <c r="E19"/>
  <c r="E18"/>
  <c r="E15"/>
  <c r="E14"/>
  <c r="E13"/>
  <c r="E12"/>
  <c r="Q34"/>
  <c r="Q33"/>
  <c r="Q32"/>
  <c r="Q31"/>
  <c r="Q30"/>
  <c r="Q29"/>
  <c r="Q26"/>
  <c r="Q25"/>
  <c r="Q22"/>
  <c r="Q21"/>
  <c r="Q20"/>
  <c r="Q19"/>
  <c r="Q18"/>
  <c r="Q15"/>
  <c r="Q14"/>
  <c r="Q13"/>
  <c r="Q12"/>
  <c r="E6" i="2"/>
  <c r="D12"/>
  <c r="D18"/>
  <c r="D24"/>
  <c r="Q11" i="1"/>
  <c r="K11"/>
  <c r="E8" i="4"/>
  <c r="K8"/>
  <c r="S34" i="1"/>
  <c r="S33"/>
  <c r="S32"/>
  <c r="S31"/>
  <c r="S30"/>
  <c r="S29"/>
  <c r="S26"/>
  <c r="S25"/>
  <c r="S22"/>
  <c r="S21"/>
  <c r="S20"/>
  <c r="S19"/>
  <c r="S18"/>
  <c r="S15"/>
  <c r="S14"/>
  <c r="S13"/>
  <c r="S12"/>
  <c r="O11"/>
  <c r="I8" i="4"/>
  <c r="D10" i="2"/>
  <c r="D16"/>
  <c r="D20"/>
  <c r="D28"/>
  <c r="I11" i="1"/>
  <c r="C8" i="4"/>
  <c r="M11" i="1"/>
  <c r="G8" i="4"/>
  <c r="M5"/>
  <c r="T29" i="5"/>
  <c r="B29" s="1"/>
  <c r="T9"/>
  <c r="B9" s="1"/>
  <c r="E28" i="2"/>
  <c r="D39"/>
  <c r="E30"/>
  <c r="T30" i="5"/>
  <c r="B30" s="1"/>
  <c r="T28"/>
  <c r="B28" s="1"/>
  <c r="T22"/>
  <c r="B22" s="1"/>
  <c r="U8" i="1"/>
  <c r="E10" i="2"/>
  <c r="E29"/>
  <c r="E9"/>
  <c r="C12" i="1"/>
  <c r="C13"/>
  <c r="C33"/>
  <c r="C32"/>
  <c r="C31"/>
  <c r="C30"/>
  <c r="C29"/>
  <c r="C25"/>
  <c r="C21"/>
  <c r="E27" i="2"/>
  <c r="E31"/>
  <c r="E32"/>
  <c r="E35"/>
  <c r="E36"/>
  <c r="E37"/>
  <c r="E38"/>
  <c r="T11" i="5"/>
  <c r="B11" s="1"/>
  <c r="T12"/>
  <c r="B12" s="1"/>
  <c r="C18" i="1"/>
  <c r="T31" i="5"/>
  <c r="B31" s="1"/>
  <c r="T23"/>
  <c r="B23" s="1"/>
  <c r="U11" i="1"/>
  <c r="T19" i="5"/>
  <c r="B19" s="1"/>
  <c r="T17"/>
  <c r="B17" s="1"/>
  <c r="T16"/>
  <c r="B16" s="1"/>
  <c r="U12" i="1"/>
  <c r="U14"/>
  <c r="U18"/>
  <c r="U20"/>
  <c r="U22"/>
  <c r="U26"/>
  <c r="U30"/>
  <c r="U32"/>
  <c r="U34"/>
  <c r="W11"/>
  <c r="W13"/>
  <c r="W15"/>
  <c r="W19"/>
  <c r="W21"/>
  <c r="W25"/>
  <c r="W29"/>
  <c r="W31"/>
  <c r="W33"/>
  <c r="T18" i="5"/>
  <c r="U13" i="1"/>
  <c r="U15"/>
  <c r="U19"/>
  <c r="U21"/>
  <c r="U25"/>
  <c r="U29"/>
  <c r="U31"/>
  <c r="U33"/>
  <c r="W12"/>
  <c r="W14"/>
  <c r="W18"/>
  <c r="W20"/>
  <c r="W22"/>
  <c r="W26"/>
  <c r="W30"/>
  <c r="W32"/>
  <c r="W34"/>
  <c r="C15"/>
  <c r="C19"/>
  <c r="C14"/>
  <c r="C20"/>
  <c r="C22"/>
  <c r="C26"/>
  <c r="C34"/>
  <c r="T15" i="5"/>
  <c r="B15" s="1"/>
  <c r="T8"/>
  <c r="B8" s="1"/>
  <c r="T5"/>
  <c r="B5" s="1"/>
  <c r="E5" s="1"/>
  <c r="Q5" i="4"/>
  <c r="G5"/>
  <c r="S5"/>
  <c r="D27" i="2"/>
  <c r="I5" i="4"/>
  <c r="E13" i="2"/>
  <c r="D35"/>
  <c r="E20"/>
  <c r="E24"/>
  <c r="E16"/>
  <c r="E17"/>
  <c r="D36"/>
  <c r="K5" i="4"/>
  <c r="W8" i="1"/>
  <c r="E5" i="4"/>
  <c r="D29" i="2"/>
  <c r="D9"/>
  <c r="D30"/>
  <c r="E23"/>
  <c r="E18"/>
  <c r="D32"/>
  <c r="E19"/>
  <c r="E11"/>
  <c r="E12"/>
  <c r="D38"/>
  <c r="D31"/>
  <c r="E8" i="5"/>
  <c r="G8"/>
  <c r="I8"/>
  <c r="K8"/>
  <c r="M8"/>
  <c r="O8"/>
  <c r="Q8"/>
  <c r="S8"/>
  <c r="T27"/>
  <c r="E39" i="2"/>
  <c r="T10" i="5"/>
  <c r="E8" i="1"/>
  <c r="I8"/>
  <c r="M8"/>
  <c r="Q8"/>
  <c r="S8" i="4"/>
  <c r="T26" i="5"/>
  <c r="O5" i="4"/>
  <c r="C8" i="1" l="1"/>
  <c r="U19" i="5"/>
  <c r="U12"/>
  <c r="U23"/>
  <c r="U10"/>
  <c r="U11"/>
  <c r="U15"/>
  <c r="U22"/>
  <c r="U29"/>
  <c r="U28"/>
  <c r="U9"/>
  <c r="U30"/>
  <c r="U16"/>
  <c r="U31"/>
  <c r="U17"/>
  <c r="C5" i="4"/>
  <c r="C8" i="5"/>
  <c r="C16"/>
  <c r="C23"/>
  <c r="C31"/>
  <c r="C11"/>
  <c r="C19"/>
  <c r="C15"/>
  <c r="C9"/>
  <c r="C17"/>
  <c r="Q5"/>
  <c r="I5"/>
  <c r="C22"/>
  <c r="C29"/>
  <c r="C30"/>
  <c r="B10"/>
  <c r="C10" s="1"/>
  <c r="O5"/>
  <c r="G5"/>
  <c r="B26"/>
  <c r="C26" s="1"/>
  <c r="U26"/>
  <c r="B18"/>
  <c r="C18" s="1"/>
  <c r="U18"/>
  <c r="B27"/>
  <c r="C27" s="1"/>
  <c r="U27"/>
  <c r="C28"/>
  <c r="C12"/>
  <c r="M5"/>
  <c r="U5"/>
  <c r="S5"/>
  <c r="K5"/>
  <c r="U8" l="1"/>
</calcChain>
</file>

<file path=xl/sharedStrings.xml><?xml version="1.0" encoding="utf-8"?>
<sst xmlns="http://schemas.openxmlformats.org/spreadsheetml/2006/main" count="220" uniqueCount="78">
  <si>
    <t>Categorias</t>
  </si>
  <si>
    <t>Total</t>
  </si>
  <si>
    <t>Dominio</t>
  </si>
  <si>
    <t>No</t>
  </si>
  <si>
    <t>% /1</t>
  </si>
  <si>
    <t>Servicio publico</t>
  </si>
  <si>
    <t>Servicio privado</t>
  </si>
  <si>
    <t>Pozo malacate</t>
  </si>
  <si>
    <t>Pozo con bomba</t>
  </si>
  <si>
    <t>Rio,riachuelo,manantial</t>
  </si>
  <si>
    <t>Carro cisterna</t>
  </si>
  <si>
    <t>Pick-up con dron o barril</t>
  </si>
  <si>
    <t>Llave pública comunitaria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</si>
  <si>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</si>
  <si>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</si>
  <si>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</si>
  <si>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</si>
  <si>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</si>
  <si>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</si>
  <si>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</si>
  <si>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</si>
  <si>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</si>
  <si>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</si>
  <si>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</si>
  <si>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</si>
  <si>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</si>
  <si>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</si>
  <si>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</si>
  <si>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</si>
  <si>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</si>
  <si>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</si>
  <si>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</si>
  <si>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</si>
  <si>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</si>
  <si>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</si>
  <si>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</si>
  <si>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</si>
  <si>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</si>
  <si>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</si>
  <si>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</si>
  <si>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</si>
  <si>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Otro Tipo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</si>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</sst>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5" fontId="2" fillId="0" borderId="0" xfId="0" applyNumberFormat="1" applyFont="1"/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165" fontId="2" fillId="0" borderId="2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5" fontId="2" fillId="0" borderId="0" xfId="1" applyNumberFormat="1" applyFont="1" applyFill="1"/>
    <xf numFmtId="4" fontId="2" fillId="0" borderId="0" xfId="0" applyNumberFormat="1" applyFont="1" applyFill="1"/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  <xdr:twoCellAnchor editAs="oneCell">
    <xdr:from>
      <xdr:col>0</xdr:col>
      <xdr:colOff>533400</xdr:colOff>
      <xdr:row>0</xdr:row>
      <xdr:rowOff>0</xdr:rowOff>
    </xdr:from>
    <xdr:to>
      <xdr:col>1</xdr:col>
      <xdr:colOff>326925</xdr:colOff>
      <xdr:row>5</xdr:row>
      <xdr:rowOff>76200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479325" cy="790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0</xdr:col>
      <xdr:colOff>985875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" y="0"/>
          <a:ext cx="462000" cy="762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47625</xdr:rowOff>
    </xdr:from>
    <xdr:to>
      <xdr:col>0</xdr:col>
      <xdr:colOff>731850</xdr:colOff>
      <xdr:row>1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7625"/>
          <a:ext cx="398475" cy="65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47625</xdr:rowOff>
    </xdr:from>
    <xdr:to>
      <xdr:col>0</xdr:col>
      <xdr:colOff>599625</xdr:colOff>
      <xdr:row>1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7625"/>
          <a:ext cx="32340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0</xdr:col>
      <xdr:colOff>538725</xdr:colOff>
      <xdr:row>1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66675"/>
          <a:ext cx="329175" cy="542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1898590.9358390688</v>
          </cell>
          <cell r="E5">
            <v>689411.85696180467</v>
          </cell>
          <cell r="G5">
            <v>936503.16935936292</v>
          </cell>
          <cell r="I5">
            <v>21088.28897129601</v>
          </cell>
          <cell r="K5">
            <v>25808.240095683999</v>
          </cell>
          <cell r="M5">
            <v>54060.217513413889</v>
          </cell>
          <cell r="O5">
            <v>24618.471123267998</v>
          </cell>
          <cell r="Q5">
            <v>4233.6350273100006</v>
          </cell>
          <cell r="S5">
            <v>6653.6850124049988</v>
          </cell>
          <cell r="U5">
            <v>59714.217498541802</v>
          </cell>
          <cell r="W5">
            <v>76499.154275901892</v>
          </cell>
          <cell r="X5">
            <v>100</v>
          </cell>
          <cell r="AA5">
            <v>742470.13799308357</v>
          </cell>
          <cell r="AC5">
            <v>353833.82502427377</v>
          </cell>
          <cell r="AE5">
            <v>12779.236881181998</v>
          </cell>
          <cell r="AG5">
            <v>2912.9363250659994</v>
          </cell>
          <cell r="AI5">
            <v>338497.12301623891</v>
          </cell>
          <cell r="AK5">
            <v>104280.12003882194</v>
          </cell>
          <cell r="AM5">
            <v>163118.95837981274</v>
          </cell>
          <cell r="AO5">
            <v>6089.2876837890008</v>
          </cell>
          <cell r="AQ5">
            <v>1898590.9358390688</v>
          </cell>
          <cell r="AS5">
            <v>1643923.6511903056</v>
          </cell>
          <cell r="AU5">
            <v>5751.2003974169993</v>
          </cell>
          <cell r="AW5">
            <v>7423.5601224120001</v>
          </cell>
          <cell r="AY5">
            <v>26129.634909840017</v>
          </cell>
          <cell r="BA5">
            <v>60871.706220716806</v>
          </cell>
          <cell r="BC5">
            <v>71254.162821481776</v>
          </cell>
          <cell r="BE5">
            <v>50214.750461371928</v>
          </cell>
          <cell r="BG5">
            <v>33022.269715494032</v>
          </cell>
        </row>
        <row r="6">
          <cell r="C6">
            <v>1043439.2478805684</v>
          </cell>
          <cell r="E6">
            <v>639160.38376398082</v>
          </cell>
          <cell r="G6">
            <v>342025.6963348118</v>
          </cell>
          <cell r="I6">
            <v>3244.3499798359999</v>
          </cell>
          <cell r="K6">
            <v>8218.8105351639988</v>
          </cell>
          <cell r="M6">
            <v>3214.8889767339997</v>
          </cell>
          <cell r="O6">
            <v>17774.995313547999</v>
          </cell>
          <cell r="Q6">
            <v>1829.9348462100002</v>
          </cell>
          <cell r="S6">
            <v>3062.2741535849996</v>
          </cell>
          <cell r="U6">
            <v>19332.054456061996</v>
          </cell>
          <cell r="W6">
            <v>5575.8595206219998</v>
          </cell>
          <cell r="AA6">
            <v>690380.54112735961</v>
          </cell>
          <cell r="AC6">
            <v>138914.75000827591</v>
          </cell>
          <cell r="AE6">
            <v>7264.8658774819978</v>
          </cell>
          <cell r="AG6">
            <v>1781.7832986659998</v>
          </cell>
          <cell r="AI6">
            <v>74995.025516360998</v>
          </cell>
          <cell r="AK6">
            <v>26626.464776461984</v>
          </cell>
          <cell r="AM6">
            <v>64821.760385651978</v>
          </cell>
          <cell r="AO6">
            <v>5410.5958679490004</v>
          </cell>
          <cell r="AQ6">
            <v>1043439.2478805684</v>
          </cell>
          <cell r="AS6">
            <v>1026483.7717297935</v>
          </cell>
          <cell r="AU6">
            <v>3573.7308215969997</v>
          </cell>
          <cell r="AW6">
            <v>410.41135873199994</v>
          </cell>
          <cell r="AY6">
            <v>0</v>
          </cell>
          <cell r="BA6">
            <v>5869.3903120169989</v>
          </cell>
          <cell r="BC6">
            <v>1942.7611288219996</v>
          </cell>
          <cell r="BE6">
            <v>1094.4302899519998</v>
          </cell>
          <cell r="BG6">
            <v>4064.7522396539998</v>
          </cell>
        </row>
        <row r="7">
          <cell r="C7">
            <v>273438.71590710018</v>
          </cell>
          <cell r="E7">
            <v>241285.42576710289</v>
          </cell>
          <cell r="G7">
            <v>11189.655253787001</v>
          </cell>
          <cell r="I7">
            <v>290.89225096500002</v>
          </cell>
          <cell r="K7">
            <v>0</v>
          </cell>
          <cell r="M7">
            <v>0</v>
          </cell>
          <cell r="O7">
            <v>13807.685512471999</v>
          </cell>
          <cell r="Q7">
            <v>290.89225096500002</v>
          </cell>
          <cell r="S7">
            <v>2036.2457567549995</v>
          </cell>
          <cell r="U7">
            <v>2792.5656092639997</v>
          </cell>
          <cell r="W7">
            <v>1745.3535057899999</v>
          </cell>
          <cell r="AA7">
            <v>216850.47668604317</v>
          </cell>
          <cell r="AB7">
            <v>29.206626043196259</v>
          </cell>
          <cell r="AC7">
            <v>6574.1648718090019</v>
          </cell>
          <cell r="AD7">
            <v>1.8579808957942332</v>
          </cell>
          <cell r="AE7">
            <v>620.570135392</v>
          </cell>
          <cell r="AF7">
            <v>4.8560813228669195</v>
          </cell>
          <cell r="AG7">
            <v>193.92816730999999</v>
          </cell>
          <cell r="AH7">
            <v>6.6574804825370189</v>
          </cell>
          <cell r="AI7">
            <v>5701.4881189140006</v>
          </cell>
          <cell r="AJ7">
            <v>1.6843534940887754</v>
          </cell>
          <cell r="AK7">
            <v>8474.6609114469993</v>
          </cell>
          <cell r="AL7">
            <v>8.1268231262986745</v>
          </cell>
          <cell r="AM7">
            <v>23717.414862012982</v>
          </cell>
          <cell r="AN7">
            <v>14.539949922184029</v>
          </cell>
          <cell r="AO7">
            <v>5410.5958679490004</v>
          </cell>
          <cell r="AP7">
            <v>88.854331555941684</v>
          </cell>
          <cell r="AQ7">
            <v>273438.71590710018</v>
          </cell>
          <cell r="AR7">
            <v>14.402192212418621</v>
          </cell>
          <cell r="AS7">
            <v>271014.61381572532</v>
          </cell>
          <cell r="AT7">
            <v>16.485839449994742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1376.889987901</v>
          </cell>
          <cell r="BB7">
            <v>2.2619539904278145</v>
          </cell>
          <cell r="BC7">
            <v>232.71380077199998</v>
          </cell>
          <cell r="BD7">
            <v>0.32659677913139584</v>
          </cell>
          <cell r="BE7">
            <v>0</v>
          </cell>
          <cell r="BF7">
            <v>0</v>
          </cell>
          <cell r="BG7">
            <v>814.49830270200005</v>
          </cell>
          <cell r="BH7">
            <v>2.4665121741157541</v>
          </cell>
        </row>
        <row r="8">
          <cell r="C8">
            <v>161565.69265326025</v>
          </cell>
          <cell r="E8">
            <v>2546.2166982769995</v>
          </cell>
          <cell r="G8">
            <v>155282.58238341127</v>
          </cell>
          <cell r="I8">
            <v>183.18105742999998</v>
          </cell>
          <cell r="K8">
            <v>1960.0373145009999</v>
          </cell>
          <cell r="M8">
            <v>0</v>
          </cell>
          <cell r="O8">
            <v>0</v>
          </cell>
          <cell r="Q8">
            <v>0</v>
          </cell>
          <cell r="S8">
            <v>0</v>
          </cell>
          <cell r="U8">
            <v>1593.6751996409996</v>
          </cell>
          <cell r="W8">
            <v>0</v>
          </cell>
          <cell r="AA8">
            <v>136103.52567049011</v>
          </cell>
          <cell r="AB8">
            <v>18.331178414579952</v>
          </cell>
          <cell r="AC8">
            <v>11577.042829575994</v>
          </cell>
          <cell r="AD8">
            <v>3.2718869737176157</v>
          </cell>
          <cell r="AE8">
            <v>2198.1726891599997</v>
          </cell>
          <cell r="AF8">
            <v>17.201126402132104</v>
          </cell>
          <cell r="AG8">
            <v>219.81726891599996</v>
          </cell>
          <cell r="AH8">
            <v>7.5462435283757694</v>
          </cell>
          <cell r="AI8">
            <v>5953.3843664749975</v>
          </cell>
          <cell r="AJ8">
            <v>1.7587695615922243</v>
          </cell>
          <cell r="AK8">
            <v>1666.9476226129998</v>
          </cell>
          <cell r="AL8">
            <v>1.5985286764077562</v>
          </cell>
          <cell r="AM8">
            <v>1465.4484594399999</v>
          </cell>
          <cell r="AN8">
            <v>0.89839248239177127</v>
          </cell>
          <cell r="AO8">
            <v>0</v>
          </cell>
          <cell r="AP8">
            <v>0</v>
          </cell>
          <cell r="AQ8">
            <v>161565.69265326025</v>
          </cell>
          <cell r="AR8">
            <v>8.5097684605692816</v>
          </cell>
          <cell r="AS8">
            <v>159825.47260767536</v>
          </cell>
          <cell r="AT8">
            <v>9.7221955832286682</v>
          </cell>
          <cell r="AU8">
            <v>1282.2674020099998</v>
          </cell>
          <cell r="AV8">
            <v>22.295648097845742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183.18105742999998</v>
          </cell>
          <cell r="BB8">
            <v>0.30092972384542255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274.77158614499996</v>
          </cell>
          <cell r="BH8">
            <v>0.83207964961923031</v>
          </cell>
        </row>
        <row r="9">
          <cell r="C9">
            <v>608434.83932019083</v>
          </cell>
          <cell r="E9">
            <v>395328.7412985969</v>
          </cell>
          <cell r="G9">
            <v>175553.45869761295</v>
          </cell>
          <cell r="I9">
            <v>2770.2766714409995</v>
          </cell>
          <cell r="K9">
            <v>6258.7732206629989</v>
          </cell>
          <cell r="M9">
            <v>3214.8889767339997</v>
          </cell>
          <cell r="O9">
            <v>3967.3098010759995</v>
          </cell>
          <cell r="Q9">
            <v>1539.042595245</v>
          </cell>
          <cell r="S9">
            <v>1026.02839683</v>
          </cell>
          <cell r="U9">
            <v>14945.813647156994</v>
          </cell>
          <cell r="W9">
            <v>3830.5060148319999</v>
          </cell>
          <cell r="AA9">
            <v>337426.53877082549</v>
          </cell>
          <cell r="AB9">
            <v>45.446479461503777</v>
          </cell>
          <cell r="AC9">
            <v>120763.54230689091</v>
          </cell>
          <cell r="AD9">
            <v>34.130016342729888</v>
          </cell>
          <cell r="AE9">
            <v>4446.1230529300001</v>
          </cell>
          <cell r="AF9">
            <v>34.791772734701524</v>
          </cell>
          <cell r="AG9">
            <v>1368.0378624399998</v>
          </cell>
          <cell r="AH9">
            <v>46.964221314003616</v>
          </cell>
          <cell r="AI9">
            <v>63340.153030972004</v>
          </cell>
          <cell r="AJ9">
            <v>18.712168796759123</v>
          </cell>
          <cell r="AK9">
            <v>16484.856242401998</v>
          </cell>
          <cell r="AL9">
            <v>15.808244405803265</v>
          </cell>
          <cell r="AM9">
            <v>39638.897064199045</v>
          </cell>
          <cell r="AN9">
            <v>24.300607028094333</v>
          </cell>
          <cell r="AO9">
            <v>0</v>
          </cell>
          <cell r="AP9">
            <v>0</v>
          </cell>
          <cell r="AQ9">
            <v>608434.83932019083</v>
          </cell>
          <cell r="AR9">
            <v>32.046652485007115</v>
          </cell>
          <cell r="AS9">
            <v>595643.68530637689</v>
          </cell>
          <cell r="AT9">
            <v>36.233050414177868</v>
          </cell>
          <cell r="AU9">
            <v>2291.4634195869999</v>
          </cell>
          <cell r="AV9">
            <v>39.843219871388072</v>
          </cell>
          <cell r="AW9">
            <v>410.41135873199994</v>
          </cell>
          <cell r="AX9">
            <v>5.5284978091974093</v>
          </cell>
          <cell r="AY9">
            <v>0</v>
          </cell>
          <cell r="AZ9">
            <v>0</v>
          </cell>
          <cell r="BA9">
            <v>4309.3192666859995</v>
          </cell>
          <cell r="BB9">
            <v>7.0793469318252571</v>
          </cell>
          <cell r="BC9">
            <v>1710.0473280499996</v>
          </cell>
          <cell r="BD9">
            <v>2.3999262082894797</v>
          </cell>
          <cell r="BE9">
            <v>1094.4302899519998</v>
          </cell>
          <cell r="BF9">
            <v>2.1794996089722649</v>
          </cell>
          <cell r="BG9">
            <v>2975.4823508069999</v>
          </cell>
          <cell r="BH9">
            <v>9.0105325177297093</v>
          </cell>
        </row>
        <row r="10">
          <cell r="C10">
            <v>855151.68795842025</v>
          </cell>
          <cell r="E10">
            <v>50251.473197819898</v>
          </cell>
          <cell r="G10">
            <v>594477.47302451602</v>
          </cell>
          <cell r="I10">
            <v>17843.938991460007</v>
          </cell>
          <cell r="K10">
            <v>17589.429560519999</v>
          </cell>
          <cell r="M10">
            <v>50845.328536679903</v>
          </cell>
          <cell r="O10">
            <v>6843.4758097200011</v>
          </cell>
          <cell r="Q10">
            <v>2403.7001811</v>
          </cell>
          <cell r="S10">
            <v>3591.4108588200006</v>
          </cell>
          <cell r="U10">
            <v>40382.163042479959</v>
          </cell>
          <cell r="W10">
            <v>70923.294755279843</v>
          </cell>
          <cell r="AA10">
            <v>52089.596865719868</v>
          </cell>
          <cell r="AB10">
            <v>7.0157160807193444</v>
          </cell>
          <cell r="AC10">
            <v>214919.07501600106</v>
          </cell>
          <cell r="AD10">
            <v>60.740115787759166</v>
          </cell>
          <cell r="AE10">
            <v>5514.371003700001</v>
          </cell>
          <cell r="AF10">
            <v>43.151019540299473</v>
          </cell>
          <cell r="AG10">
            <v>1131.1530264</v>
          </cell>
          <cell r="AH10">
            <v>38.832054675083604</v>
          </cell>
          <cell r="AI10">
            <v>263502.09749988216</v>
          </cell>
          <cell r="AJ10">
            <v>77.844708147561136</v>
          </cell>
          <cell r="AK10">
            <v>77653.655262359811</v>
          </cell>
          <cell r="AL10">
            <v>74.46640379149018</v>
          </cell>
          <cell r="AM10">
            <v>98297.197994159869</v>
          </cell>
          <cell r="AN10">
            <v>60.261050567329342</v>
          </cell>
          <cell r="AO10">
            <v>678.69181584</v>
          </cell>
          <cell r="AP10">
            <v>11.145668444058312</v>
          </cell>
          <cell r="AQ10">
            <v>855151.68795842025</v>
          </cell>
          <cell r="AR10">
            <v>45.041386841999852</v>
          </cell>
          <cell r="AS10">
            <v>617439.87946043792</v>
          </cell>
          <cell r="AT10">
            <v>37.558914552593251</v>
          </cell>
          <cell r="AU10">
            <v>2177.46957582</v>
          </cell>
          <cell r="AV10">
            <v>37.861132030766193</v>
          </cell>
          <cell r="AW10">
            <v>7013.1487636800002</v>
          </cell>
          <cell r="AX10">
            <v>94.471502190802596</v>
          </cell>
          <cell r="AY10">
            <v>26129.634909840017</v>
          </cell>
          <cell r="AZ10">
            <v>100</v>
          </cell>
          <cell r="BA10">
            <v>55002.315908699849</v>
          </cell>
          <cell r="BB10">
            <v>90.357769353901574</v>
          </cell>
          <cell r="BC10">
            <v>69311.401692659783</v>
          </cell>
          <cell r="BD10">
            <v>97.273477012579136</v>
          </cell>
          <cell r="BE10">
            <v>49120.320171419946</v>
          </cell>
          <cell r="BF10">
            <v>97.820500391027764</v>
          </cell>
          <cell r="BG10">
            <v>28957.517475840028</v>
          </cell>
          <cell r="BH10">
            <v>87.69087565853529</v>
          </cell>
        </row>
        <row r="12">
          <cell r="C12">
            <v>302656.52753102023</v>
          </cell>
          <cell r="E12">
            <v>62065.18644871896</v>
          </cell>
          <cell r="G12">
            <v>170071.94638759873</v>
          </cell>
          <cell r="I12">
            <v>7055.9353888319993</v>
          </cell>
          <cell r="K12">
            <v>4766.7514493420013</v>
          </cell>
          <cell r="M12">
            <v>21415.061697690013</v>
          </cell>
          <cell r="O12">
            <v>2633.5466678689995</v>
          </cell>
          <cell r="Q12">
            <v>282.78825660000001</v>
          </cell>
          <cell r="S12">
            <v>1272.5188789250001</v>
          </cell>
          <cell r="U12">
            <v>14577.483309751005</v>
          </cell>
          <cell r="W12">
            <v>18515.309045694012</v>
          </cell>
          <cell r="AA12">
            <v>45625.329031827954</v>
          </cell>
          <cell r="AB12">
            <v>6.1450726025365041</v>
          </cell>
          <cell r="AC12">
            <v>42061.600401024945</v>
          </cell>
          <cell r="AD12">
            <v>11.887388210592762</v>
          </cell>
          <cell r="AE12">
            <v>2266.546947196</v>
          </cell>
          <cell r="AF12">
            <v>17.736168194312079</v>
          </cell>
          <cell r="AG12">
            <v>966.80718781999985</v>
          </cell>
          <cell r="AH12">
            <v>33.190124325772707</v>
          </cell>
          <cell r="AI12">
            <v>89871.131494036861</v>
          </cell>
          <cell r="AJ12">
            <v>26.550042934848051</v>
          </cell>
          <cell r="AK12">
            <v>28869.923800120021</v>
          </cell>
          <cell r="AL12">
            <v>27.684973693329251</v>
          </cell>
          <cell r="AM12">
            <v>44610.869716698922</v>
          </cell>
          <cell r="AN12">
            <v>27.34867250244768</v>
          </cell>
          <cell r="AO12">
            <v>620.57013539199988</v>
          </cell>
          <cell r="AP12">
            <v>10.19117781286786</v>
          </cell>
          <cell r="AQ12">
            <v>302656.52753102023</v>
          </cell>
          <cell r="AR12">
            <v>15.941113054838393</v>
          </cell>
          <cell r="AS12">
            <v>224418.1237079706</v>
          </cell>
          <cell r="AT12">
            <v>13.651371433550308</v>
          </cell>
          <cell r="AU12">
            <v>565.57651320000002</v>
          </cell>
          <cell r="AV12">
            <v>9.8340602677314788</v>
          </cell>
          <cell r="AW12">
            <v>1611.8930626199999</v>
          </cell>
          <cell r="AX12">
            <v>21.713208164821562</v>
          </cell>
          <cell r="AY12">
            <v>4411.4968029600004</v>
          </cell>
          <cell r="AZ12">
            <v>16.883116883116873</v>
          </cell>
          <cell r="BA12">
            <v>15591.482534236005</v>
          </cell>
          <cell r="BB12">
            <v>25.613677523186741</v>
          </cell>
          <cell r="BC12">
            <v>26078.404373900019</v>
          </cell>
          <cell r="BD12">
            <v>36.599130971808812</v>
          </cell>
          <cell r="BE12">
            <v>19993.129741620014</v>
          </cell>
          <cell r="BF12">
            <v>39.815252605904874</v>
          </cell>
          <cell r="BG12">
            <v>9986.4207945149992</v>
          </cell>
          <cell r="BH12">
            <v>30.241473043960315</v>
          </cell>
        </row>
        <row r="13">
          <cell r="C13">
            <v>1024693.1131142589</v>
          </cell>
          <cell r="E13">
            <v>307357.18445301731</v>
          </cell>
          <cell r="G13">
            <v>541235.17681836721</v>
          </cell>
          <cell r="I13">
            <v>11411.866402893998</v>
          </cell>
          <cell r="K13">
            <v>17141.062092075997</v>
          </cell>
          <cell r="M13">
            <v>29743.544241222022</v>
          </cell>
          <cell r="O13">
            <v>16229.701289242004</v>
          </cell>
          <cell r="Q13">
            <v>3013.6501873950001</v>
          </cell>
          <cell r="S13">
            <v>4653.9638909400001</v>
          </cell>
          <cell r="U13">
            <v>38892.395203142965</v>
          </cell>
          <cell r="W13">
            <v>55014.568535907849</v>
          </cell>
          <cell r="AA13">
            <v>285029.03174785152</v>
          </cell>
          <cell r="AB13">
            <v>38.389292331445482</v>
          </cell>
          <cell r="AC13">
            <v>223120.58890010943</v>
          </cell>
          <cell r="AD13">
            <v>63.058015689936617</v>
          </cell>
          <cell r="AE13">
            <v>7948.6496622580007</v>
          </cell>
          <cell r="AF13">
            <v>62.199720814024083</v>
          </cell>
          <cell r="AG13">
            <v>1249.5954444199999</v>
          </cell>
          <cell r="AH13">
            <v>42.89813799454361</v>
          </cell>
          <cell r="AI13">
            <v>220846.74313543149</v>
          </cell>
          <cell r="AJ13">
            <v>65.243314675036885</v>
          </cell>
          <cell r="AK13">
            <v>67736.724642810761</v>
          </cell>
          <cell r="AL13">
            <v>64.956508122155384</v>
          </cell>
          <cell r="AM13">
            <v>100531.79924203696</v>
          </cell>
          <cell r="AN13">
            <v>61.630971801545385</v>
          </cell>
          <cell r="AO13">
            <v>4789.9689628120004</v>
          </cell>
          <cell r="AP13">
            <v>78.662221454307911</v>
          </cell>
          <cell r="AQ13">
            <v>1024693.1131142589</v>
          </cell>
          <cell r="AR13">
            <v>53.971242239255865</v>
          </cell>
          <cell r="AS13">
            <v>859732.27092528588</v>
          </cell>
          <cell r="AT13">
            <v>52.297579045278951</v>
          </cell>
          <cell r="AU13">
            <v>4086.5375396369996</v>
          </cell>
          <cell r="AV13">
            <v>71.055384219829321</v>
          </cell>
          <cell r="AW13">
            <v>4510.8410794319998</v>
          </cell>
          <cell r="AX13">
            <v>60.763851912690861</v>
          </cell>
          <cell r="AY13">
            <v>19993.129741620007</v>
          </cell>
          <cell r="AZ13">
            <v>76.515151515151487</v>
          </cell>
          <cell r="BA13">
            <v>42371.528255810947</v>
          </cell>
          <cell r="BB13">
            <v>69.607919485901334</v>
          </cell>
          <cell r="BC13">
            <v>43705.259513261924</v>
          </cell>
          <cell r="BD13">
            <v>61.337131449793162</v>
          </cell>
          <cell r="BE13">
            <v>28578.785273782029</v>
          </cell>
          <cell r="BF13">
            <v>56.913128137053029</v>
          </cell>
          <cell r="BG13">
            <v>21714.760785414015</v>
          </cell>
          <cell r="BH13">
            <v>65.757929338289728</v>
          </cell>
        </row>
        <row r="14">
          <cell r="C14">
            <v>413018.84582495858</v>
          </cell>
          <cell r="E14">
            <v>212771.4101969013</v>
          </cell>
          <cell r="G14">
            <v>178467.93904366865</v>
          </cell>
          <cell r="I14">
            <v>2154.51786554</v>
          </cell>
          <cell r="K14">
            <v>3490.0151955340002</v>
          </cell>
          <cell r="M14">
            <v>2279.4774099820002</v>
          </cell>
          <cell r="O14">
            <v>4854.352633122</v>
          </cell>
          <cell r="Q14">
            <v>937.196583315</v>
          </cell>
          <cell r="S14">
            <v>727.20224254000004</v>
          </cell>
          <cell r="U14">
            <v>4791.6403449609998</v>
          </cell>
          <cell r="W14">
            <v>2545.0943094000004</v>
          </cell>
          <cell r="AA14">
            <v>275601.84124987741</v>
          </cell>
          <cell r="AB14">
            <v>37.119585980230326</v>
          </cell>
          <cell r="AC14">
            <v>74323.179372448867</v>
          </cell>
          <cell r="AD14">
            <v>21.005108645944219</v>
          </cell>
          <cell r="AE14">
            <v>2222.0308061179999</v>
          </cell>
          <cell r="AF14">
            <v>17.38782078130221</v>
          </cell>
          <cell r="AG14">
            <v>696.53369282599988</v>
          </cell>
          <cell r="AH14">
            <v>23.911737679683686</v>
          </cell>
          <cell r="AI14">
            <v>25589.717287066011</v>
          </cell>
          <cell r="AJ14">
            <v>7.5598034804680987</v>
          </cell>
          <cell r="AK14">
            <v>6323.3757948869998</v>
          </cell>
          <cell r="AL14">
            <v>6.0638363213744872</v>
          </cell>
          <cell r="AM14">
            <v>16105.069772137</v>
          </cell>
          <cell r="AN14">
            <v>9.8732053785172589</v>
          </cell>
          <cell r="AO14">
            <v>678.748585585</v>
          </cell>
          <cell r="AP14">
            <v>11.146600732824224</v>
          </cell>
          <cell r="AQ14">
            <v>413018.84582495858</v>
          </cell>
          <cell r="AR14">
            <v>21.753967009350955</v>
          </cell>
          <cell r="AS14">
            <v>403130.39781288407</v>
          </cell>
          <cell r="AT14">
            <v>24.522452579898825</v>
          </cell>
          <cell r="AU14">
            <v>1099.0863445799998</v>
          </cell>
          <cell r="AV14">
            <v>19.110555512439205</v>
          </cell>
          <cell r="AW14">
            <v>1300.8259803600001</v>
          </cell>
          <cell r="AX14">
            <v>17.522939922487581</v>
          </cell>
          <cell r="AY14">
            <v>1385.6624573399999</v>
          </cell>
          <cell r="AZ14">
            <v>5.3030303030303001</v>
          </cell>
          <cell r="BA14">
            <v>2714.76726336</v>
          </cell>
          <cell r="BB14">
            <v>4.4598179218378275</v>
          </cell>
          <cell r="BC14">
            <v>1187.7106777200001</v>
          </cell>
          <cell r="BD14">
            <v>1.6668649671678242</v>
          </cell>
          <cell r="BE14">
            <v>1303.48953805</v>
          </cell>
          <cell r="BF14">
            <v>2.5958299624583794</v>
          </cell>
          <cell r="BG14">
            <v>896.90575066499991</v>
          </cell>
          <cell r="BH14">
            <v>2.7160633063455726</v>
          </cell>
        </row>
        <row r="15">
          <cell r="C15">
            <v>153075.10771665705</v>
          </cell>
          <cell r="E15">
            <v>105176.55976076996</v>
          </cell>
          <cell r="G15">
            <v>44621.524949242921</v>
          </cell>
          <cell r="I15">
            <v>282.78825660000001</v>
          </cell>
          <cell r="K15">
            <v>410.41135873199994</v>
          </cell>
          <cell r="M15">
            <v>282.78825660000001</v>
          </cell>
          <cell r="O15">
            <v>706.94236572499995</v>
          </cell>
          <cell r="Q15">
            <v>0</v>
          </cell>
          <cell r="S15">
            <v>0</v>
          </cell>
          <cell r="U15">
            <v>1169.910384087</v>
          </cell>
          <cell r="W15">
            <v>424.18238489999999</v>
          </cell>
          <cell r="AA15">
            <v>133138.37395509292</v>
          </cell>
          <cell r="AB15">
            <v>17.931815320541979</v>
          </cell>
          <cell r="AC15">
            <v>14145.275293264</v>
          </cell>
          <cell r="AD15">
            <v>3.9977170900191927</v>
          </cell>
          <cell r="AE15">
            <v>342.00946560999995</v>
          </cell>
          <cell r="AF15">
            <v>2.6762902103616555</v>
          </cell>
          <cell r="AG15">
            <v>0</v>
          </cell>
          <cell r="AH15">
            <v>0</v>
          </cell>
          <cell r="AI15">
            <v>1969.7138307919997</v>
          </cell>
          <cell r="AJ15">
            <v>0.58189972583533767</v>
          </cell>
          <cell r="AK15">
            <v>1350.0958010039999</v>
          </cell>
          <cell r="AL15">
            <v>1.2946818631407206</v>
          </cell>
          <cell r="AM15">
            <v>1103.6109740639999</v>
          </cell>
          <cell r="AN15">
            <v>0.67656818375109273</v>
          </cell>
          <cell r="AO15">
            <v>0</v>
          </cell>
          <cell r="AP15">
            <v>0</v>
          </cell>
          <cell r="AQ15">
            <v>153075.10771665705</v>
          </cell>
          <cell r="AR15">
            <v>8.0625639165925218</v>
          </cell>
          <cell r="AS15">
            <v>151834.86299992702</v>
          </cell>
          <cell r="AT15">
            <v>9.2361261966143555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339.34590792</v>
          </cell>
          <cell r="AZ15">
            <v>1.298701298701298</v>
          </cell>
          <cell r="BA15">
            <v>193.92816730999999</v>
          </cell>
          <cell r="BB15">
            <v>0.31858506907434003</v>
          </cell>
          <cell r="BC15">
            <v>282.78825660000001</v>
          </cell>
          <cell r="BD15">
            <v>0.39687261123043427</v>
          </cell>
          <cell r="BE15">
            <v>0</v>
          </cell>
          <cell r="BF15">
            <v>0</v>
          </cell>
          <cell r="BG15">
            <v>424.18238489999999</v>
          </cell>
          <cell r="BH15">
            <v>1.2845343114043242</v>
          </cell>
        </row>
        <row r="16">
          <cell r="C16">
            <v>5147.3416520949995</v>
          </cell>
          <cell r="E16">
            <v>2041.51610239</v>
          </cell>
          <cell r="G16">
            <v>2106.5821604449993</v>
          </cell>
          <cell r="I16">
            <v>183.18105742999998</v>
          </cell>
          <cell r="K16">
            <v>0</v>
          </cell>
          <cell r="M16">
            <v>339.34590792</v>
          </cell>
          <cell r="O16">
            <v>193.92816730999999</v>
          </cell>
          <cell r="Q16">
            <v>0</v>
          </cell>
          <cell r="S16">
            <v>0</v>
          </cell>
          <cell r="U16">
            <v>282.78825660000001</v>
          </cell>
          <cell r="W16">
            <v>0</v>
          </cell>
          <cell r="AA16">
            <v>3075.5620084279994</v>
          </cell>
          <cell r="AB16">
            <v>0.41423376524493294</v>
          </cell>
          <cell r="AC16">
            <v>183.18105742999998</v>
          </cell>
          <cell r="AD16">
            <v>5.1770363508190143E-2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219.81726891599996</v>
          </cell>
          <cell r="AJ16">
            <v>6.4939183812635984E-2</v>
          </cell>
          <cell r="AK16">
            <v>0</v>
          </cell>
          <cell r="AL16">
            <v>0</v>
          </cell>
          <cell r="AM16">
            <v>767.60867487500002</v>
          </cell>
          <cell r="AN16">
            <v>0.47058213373804725</v>
          </cell>
          <cell r="AO16">
            <v>0</v>
          </cell>
          <cell r="AP16">
            <v>0</v>
          </cell>
          <cell r="AQ16">
            <v>5147.3416520949995</v>
          </cell>
          <cell r="AR16">
            <v>0.27111377995809127</v>
          </cell>
          <cell r="AS16">
            <v>4807.9957441749993</v>
          </cell>
          <cell r="AT16">
            <v>0.29247074465372547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339.34590792</v>
          </cell>
          <cell r="BF16">
            <v>0.67578929458395776</v>
          </cell>
          <cell r="BG16">
            <v>0</v>
          </cell>
          <cell r="BH16">
            <v>0</v>
          </cell>
        </row>
        <row r="18">
          <cell r="C18">
            <v>1238870.5605551291</v>
          </cell>
          <cell r="E18">
            <v>403492.54244902992</v>
          </cell>
          <cell r="G18">
            <v>630921.65101724851</v>
          </cell>
          <cell r="I18">
            <v>15362.798000929002</v>
          </cell>
          <cell r="K18">
            <v>20323.164978502999</v>
          </cell>
          <cell r="M18">
            <v>41866.716538573957</v>
          </cell>
          <cell r="O18">
            <v>14906.155848885006</v>
          </cell>
          <cell r="Q18">
            <v>3809.45264241</v>
          </cell>
          <cell r="S18">
            <v>5021.5035790000002</v>
          </cell>
          <cell r="U18">
            <v>39548.352819427964</v>
          </cell>
          <cell r="W18">
            <v>63618.222681055762</v>
          </cell>
          <cell r="AA18">
            <v>443253.19202611712</v>
          </cell>
          <cell r="AB18">
            <v>59.699800617468902</v>
          </cell>
          <cell r="AC18">
            <v>238484.08897384536</v>
          </cell>
          <cell r="AD18">
            <v>67.400025692140886</v>
          </cell>
          <cell r="AE18">
            <v>7956.097923839</v>
          </cell>
          <cell r="AF18">
            <v>62.258004901331098</v>
          </cell>
          <cell r="AG18">
            <v>2228.9173938459999</v>
          </cell>
          <cell r="AH18">
            <v>76.517889342998203</v>
          </cell>
          <cell r="AI18">
            <v>239976.71145826089</v>
          </cell>
          <cell r="AJ18">
            <v>70.894756599378354</v>
          </cell>
          <cell r="AK18">
            <v>73484.26651362078</v>
          </cell>
          <cell r="AL18">
            <v>70.468145305417437</v>
          </cell>
          <cell r="AM18">
            <v>104122.14381948291</v>
          </cell>
          <cell r="AN18">
            <v>63.832030840364197</v>
          </cell>
          <cell r="AO18">
            <v>4596.040795502</v>
          </cell>
          <cell r="AP18">
            <v>75.477478387786689</v>
          </cell>
          <cell r="AQ18">
            <v>1238870.5605551291</v>
          </cell>
          <cell r="AR18">
            <v>65.252105504634102</v>
          </cell>
          <cell r="AS18">
            <v>1043127.2817370269</v>
          </cell>
          <cell r="AT18">
            <v>63.453511419568429</v>
          </cell>
          <cell r="AU18">
            <v>2948.7256190119997</v>
          </cell>
          <cell r="AV18">
            <v>51.271480999624742</v>
          </cell>
          <cell r="AW18">
            <v>6405.5223986520004</v>
          </cell>
          <cell r="AX18">
            <v>86.2863948432706</v>
          </cell>
          <cell r="AY18">
            <v>20841.494511420009</v>
          </cell>
          <cell r="AZ18">
            <v>79.761904761904745</v>
          </cell>
          <cell r="BA18">
            <v>43286.14132104395</v>
          </cell>
          <cell r="BB18">
            <v>71.110445243790679</v>
          </cell>
          <cell r="BC18">
            <v>56433.394617951832</v>
          </cell>
          <cell r="BD18">
            <v>79.200137063343945</v>
          </cell>
          <cell r="BE18">
            <v>38108.749521202008</v>
          </cell>
          <cell r="BF18">
            <v>75.89154415995246</v>
          </cell>
          <cell r="BG18">
            <v>27719.250828799024</v>
          </cell>
          <cell r="BH18">
            <v>83.941082995252643</v>
          </cell>
        </row>
        <row r="19">
          <cell r="C19">
            <v>659720.37528389064</v>
          </cell>
          <cell r="E19">
            <v>285919.31451276696</v>
          </cell>
          <cell r="G19">
            <v>305581.51834208181</v>
          </cell>
          <cell r="I19">
            <v>5725.490970367</v>
          </cell>
          <cell r="K19">
            <v>5485.0751171809998</v>
          </cell>
          <cell r="M19">
            <v>12193.500974839999</v>
          </cell>
          <cell r="O19">
            <v>9712.3152743829996</v>
          </cell>
          <cell r="Q19">
            <v>424.18238489999999</v>
          </cell>
          <cell r="S19">
            <v>1632.181433405</v>
          </cell>
          <cell r="U19">
            <v>20165.864679114005</v>
          </cell>
          <cell r="W19">
            <v>12880.931594846003</v>
          </cell>
          <cell r="AA19">
            <v>299216.94596695789</v>
          </cell>
          <cell r="AB19">
            <v>40.300199382529946</v>
          </cell>
          <cell r="AC19">
            <v>115349.73605043189</v>
          </cell>
          <cell r="AD19">
            <v>32.599974307860094</v>
          </cell>
          <cell r="AE19">
            <v>4823.1389573430006</v>
          </cell>
          <cell r="AF19">
            <v>37.741995098668916</v>
          </cell>
          <cell r="AG19">
            <v>684.0189312199999</v>
          </cell>
          <cell r="AH19">
            <v>23.482110657001808</v>
          </cell>
          <cell r="AI19">
            <v>98520.411557981788</v>
          </cell>
          <cell r="AJ19">
            <v>29.105243400622761</v>
          </cell>
          <cell r="AK19">
            <v>30795.853525201022</v>
          </cell>
          <cell r="AL19">
            <v>29.531854694582421</v>
          </cell>
          <cell r="AM19">
            <v>58996.814560328785</v>
          </cell>
          <cell r="AN19">
            <v>36.167969159635163</v>
          </cell>
          <cell r="AO19">
            <v>1493.2468882869998</v>
          </cell>
          <cell r="AP19">
            <v>24.522521612213293</v>
          </cell>
          <cell r="AQ19">
            <v>659720.37528389064</v>
          </cell>
          <cell r="AR19">
            <v>34.747894495363312</v>
          </cell>
          <cell r="AS19">
            <v>600796.36945323145</v>
          </cell>
          <cell r="AT19">
            <v>36.546488580428694</v>
          </cell>
          <cell r="AU19">
            <v>2802.4747784050001</v>
          </cell>
          <cell r="AV19">
            <v>48.728519000375258</v>
          </cell>
          <cell r="AW19">
            <v>1018.0377237600001</v>
          </cell>
          <cell r="AX19">
            <v>13.713605156729407</v>
          </cell>
          <cell r="AY19">
            <v>5288.1403984200006</v>
          </cell>
          <cell r="AZ19">
            <v>20.238095238095227</v>
          </cell>
          <cell r="BA19">
            <v>17585.564899673009</v>
          </cell>
          <cell r="BB19">
            <v>28.889554756209566</v>
          </cell>
          <cell r="BC19">
            <v>14820.768203530006</v>
          </cell>
          <cell r="BD19">
            <v>20.799862936656137</v>
          </cell>
          <cell r="BE19">
            <v>12106.000940170003</v>
          </cell>
          <cell r="BF19">
            <v>24.108455840047704</v>
          </cell>
          <cell r="BG19">
            <v>5303.0188866950002</v>
          </cell>
          <cell r="BH19">
            <v>16.058917004747332</v>
          </cell>
        </row>
        <row r="21">
          <cell r="C21">
            <v>377792.63578306977</v>
          </cell>
          <cell r="E21">
            <v>68275.154833156048</v>
          </cell>
          <cell r="G21">
            <v>213440.32512509442</v>
          </cell>
          <cell r="I21">
            <v>5924.7823624319999</v>
          </cell>
          <cell r="K21">
            <v>7321.5954509900021</v>
          </cell>
          <cell r="M21">
            <v>25741.72202367002</v>
          </cell>
          <cell r="O21">
            <v>2451.4059726159999</v>
          </cell>
          <cell r="Q21">
            <v>565.57651320000002</v>
          </cell>
          <cell r="S21">
            <v>1680.6350903599998</v>
          </cell>
          <cell r="U21">
            <v>19585.393639816008</v>
          </cell>
          <cell r="W21">
            <v>32806.044771740046</v>
          </cell>
          <cell r="AA21">
            <v>48015.095944633962</v>
          </cell>
          <cell r="AB21">
            <v>6.4669396771188712</v>
          </cell>
          <cell r="AC21">
            <v>53581.920307682885</v>
          </cell>
          <cell r="AD21">
            <v>15.143244234495402</v>
          </cell>
          <cell r="AE21">
            <v>4022.2521379450009</v>
          </cell>
          <cell r="AF21">
            <v>31.474900851614606</v>
          </cell>
          <cell r="AG21">
            <v>342.00946560999995</v>
          </cell>
          <cell r="AH21">
            <v>11.741055328500904</v>
          </cell>
          <cell r="AI21">
            <v>115036.45103253194</v>
          </cell>
          <cell r="AJ21">
            <v>33.984469353086119</v>
          </cell>
          <cell r="AK21">
            <v>31722.665787644029</v>
          </cell>
          <cell r="AL21">
            <v>30.420626458652087</v>
          </cell>
          <cell r="AM21">
            <v>46398.435946279918</v>
          </cell>
          <cell r="AN21">
            <v>28.44453913091079</v>
          </cell>
          <cell r="AO21">
            <v>0</v>
          </cell>
          <cell r="AP21">
            <v>0</v>
          </cell>
          <cell r="AQ21">
            <v>377792.63578306977</v>
          </cell>
          <cell r="AR21">
            <v>19.898579975897071</v>
          </cell>
          <cell r="AS21">
            <v>254293.68793185684</v>
          </cell>
          <cell r="AT21">
            <v>15.468704264199374</v>
          </cell>
          <cell r="AU21">
            <v>989.75889810000012</v>
          </cell>
          <cell r="AV21">
            <v>17.209605468530089</v>
          </cell>
          <cell r="AW21">
            <v>3138.9496482600002</v>
          </cell>
          <cell r="AX21">
            <v>42.283615899915681</v>
          </cell>
          <cell r="AY21">
            <v>8625.0418262999992</v>
          </cell>
          <cell r="AZ21">
            <v>33.008658008657981</v>
          </cell>
          <cell r="BA21">
            <v>27184.441000216018</v>
          </cell>
          <cell r="BB21">
            <v>44.658582267510333</v>
          </cell>
          <cell r="BC21">
            <v>34957.955631140008</v>
          </cell>
          <cell r="BD21">
            <v>49.060930964444438</v>
          </cell>
          <cell r="BE21">
            <v>32325.361287070042</v>
          </cell>
          <cell r="BF21">
            <v>64.374234642341932</v>
          </cell>
          <cell r="BG21">
            <v>16277.439560132008</v>
          </cell>
          <cell r="BH21">
            <v>49.292310008886645</v>
          </cell>
        </row>
        <row r="22">
          <cell r="C22">
            <v>374581.15384252241</v>
          </cell>
          <cell r="E22">
            <v>106359.677099769</v>
          </cell>
          <cell r="G22">
            <v>196745.15789786927</v>
          </cell>
          <cell r="I22">
            <v>4778.8586138419996</v>
          </cell>
          <cell r="K22">
            <v>5221.876217592001</v>
          </cell>
          <cell r="M22">
            <v>13475.228813652004</v>
          </cell>
          <cell r="O22">
            <v>4743.4590082260002</v>
          </cell>
          <cell r="Q22">
            <v>795.80245501500008</v>
          </cell>
          <cell r="S22">
            <v>2581.3638081300001</v>
          </cell>
          <cell r="U22">
            <v>20608.531865523011</v>
          </cell>
          <cell r="W22">
            <v>19271.198062910011</v>
          </cell>
          <cell r="AA22">
            <v>86048.919361803026</v>
          </cell>
          <cell r="AB22">
            <v>11.589546159310263</v>
          </cell>
          <cell r="AC22">
            <v>70323.285008276798</v>
          </cell>
          <cell r="AD22">
            <v>19.874664329633401</v>
          </cell>
          <cell r="AE22">
            <v>3112.2890436559996</v>
          </cell>
          <cell r="AF22">
            <v>24.354263659037308</v>
          </cell>
          <cell r="AG22">
            <v>1469.412713336</v>
          </cell>
          <cell r="AH22">
            <v>50.444381522919393</v>
          </cell>
          <cell r="AI22">
            <v>91429.329628993815</v>
          </cell>
          <cell r="AJ22">
            <v>27.010371259376292</v>
          </cell>
          <cell r="AK22">
            <v>31310.044461054029</v>
          </cell>
          <cell r="AL22">
            <v>30.024940946939608</v>
          </cell>
          <cell r="AM22">
            <v>43772.955639540909</v>
          </cell>
          <cell r="AN22">
            <v>26.834989675214942</v>
          </cell>
          <cell r="AO22">
            <v>1735.628712552</v>
          </cell>
          <cell r="AP22">
            <v>28.502984300981847</v>
          </cell>
          <cell r="AQ22">
            <v>374581.15384252241</v>
          </cell>
          <cell r="AR22">
            <v>19.729429166213674</v>
          </cell>
          <cell r="AS22">
            <v>311356.31283087796</v>
          </cell>
          <cell r="AT22">
            <v>18.939828051347526</v>
          </cell>
          <cell r="AU22">
            <v>1887.5691872769999</v>
          </cell>
          <cell r="AV22">
            <v>32.820438462286099</v>
          </cell>
          <cell r="AW22">
            <v>622.13416452000001</v>
          </cell>
          <cell r="AX22">
            <v>8.3805364846679726</v>
          </cell>
          <cell r="AY22">
            <v>7182.8217176400012</v>
          </cell>
          <cell r="AZ22">
            <v>27.489177489177475</v>
          </cell>
          <cell r="BA22">
            <v>16844.22652654901</v>
          </cell>
          <cell r="BB22">
            <v>27.671684551559885</v>
          </cell>
          <cell r="BC22">
            <v>18383.900236690017</v>
          </cell>
          <cell r="BD22">
            <v>25.800457838159623</v>
          </cell>
          <cell r="BE22">
            <v>10324.434923590003</v>
          </cell>
          <cell r="BF22">
            <v>20.560562043481927</v>
          </cell>
          <cell r="BG22">
            <v>7979.7542553819985</v>
          </cell>
          <cell r="BH22">
            <v>24.164766153665994</v>
          </cell>
        </row>
        <row r="23">
          <cell r="C23">
            <v>377424.66289190983</v>
          </cell>
          <cell r="E23">
            <v>131467.43570535092</v>
          </cell>
          <cell r="G23">
            <v>191667.99456718803</v>
          </cell>
          <cell r="I23">
            <v>5403.9192587499992</v>
          </cell>
          <cell r="K23">
            <v>6131.1086932330008</v>
          </cell>
          <cell r="M23">
            <v>9693.8568482819974</v>
          </cell>
          <cell r="O23">
            <v>7499.9873690430013</v>
          </cell>
          <cell r="Q23">
            <v>715.074635865</v>
          </cell>
          <cell r="S23">
            <v>678.748585585</v>
          </cell>
          <cell r="U23">
            <v>9357.2618219619999</v>
          </cell>
          <cell r="W23">
            <v>14809.275406656006</v>
          </cell>
          <cell r="AA23">
            <v>133519.26518606904</v>
          </cell>
          <cell r="AB23">
            <v>17.983115866043466</v>
          </cell>
          <cell r="AC23">
            <v>83043.413825383759</v>
          </cell>
          <cell r="AD23">
            <v>23.469608599371981</v>
          </cell>
          <cell r="AE23">
            <v>1035.541163765</v>
          </cell>
          <cell r="AF23">
            <v>8.1033098720462799</v>
          </cell>
          <cell r="AG23">
            <v>476.71642391</v>
          </cell>
          <cell r="AH23">
            <v>16.365494151307917</v>
          </cell>
          <cell r="AI23">
            <v>69655.252237568828</v>
          </cell>
          <cell r="AJ23">
            <v>20.577797417269988</v>
          </cell>
          <cell r="AK23">
            <v>20123.329043762009</v>
          </cell>
          <cell r="AL23">
            <v>19.297378096870613</v>
          </cell>
          <cell r="AM23">
            <v>38680.152275924964</v>
          </cell>
          <cell r="AN23">
            <v>23.712848990771839</v>
          </cell>
          <cell r="AO23">
            <v>2278.6275810200004</v>
          </cell>
          <cell r="AP23">
            <v>37.420264887241231</v>
          </cell>
          <cell r="AQ23">
            <v>377424.66289190983</v>
          </cell>
          <cell r="AR23">
            <v>19.87919860815672</v>
          </cell>
          <cell r="AS23">
            <v>335158.25708722562</v>
          </cell>
          <cell r="AT23">
            <v>20.387702120141022</v>
          </cell>
          <cell r="AU23">
            <v>342.00946560999995</v>
          </cell>
          <cell r="AV23">
            <v>5.9467492345355328</v>
          </cell>
          <cell r="AW23">
            <v>1315.3337798519999</v>
          </cell>
          <cell r="AX23">
            <v>17.718369059623548</v>
          </cell>
          <cell r="AY23">
            <v>5797.1592602999999</v>
          </cell>
          <cell r="AZ23">
            <v>22.186147186147171</v>
          </cell>
          <cell r="BA23">
            <v>9883.7840239020006</v>
          </cell>
          <cell r="BB23">
            <v>16.237074065353202</v>
          </cell>
          <cell r="BC23">
            <v>12539.330078252004</v>
          </cell>
          <cell r="BD23">
            <v>17.598031584018042</v>
          </cell>
          <cell r="BE23">
            <v>4779.1215365399994</v>
          </cell>
          <cell r="BF23">
            <v>9.5173658987240692</v>
          </cell>
          <cell r="BG23">
            <v>7609.6676602299995</v>
          </cell>
          <cell r="BH23">
            <v>23.044047928236584</v>
          </cell>
        </row>
        <row r="24">
          <cell r="C24">
            <v>376690.31888493523</v>
          </cell>
          <cell r="E24">
            <v>167046.40732315098</v>
          </cell>
          <cell r="G24">
            <v>178985.29428193087</v>
          </cell>
          <cell r="I24">
            <v>3872.5274201520006</v>
          </cell>
          <cell r="K24">
            <v>3794.094748299</v>
          </cell>
          <cell r="M24">
            <v>2576.0366927499999</v>
          </cell>
          <cell r="O24">
            <v>7301.6784418779989</v>
          </cell>
          <cell r="Q24">
            <v>513.01419841500001</v>
          </cell>
          <cell r="S24">
            <v>1147.3610151299999</v>
          </cell>
          <cell r="U24">
            <v>6592.1114395189998</v>
          </cell>
          <cell r="W24">
            <v>4861.7933237159996</v>
          </cell>
          <cell r="AA24">
            <v>193678.33048689726</v>
          </cell>
          <cell r="AB24">
            <v>26.085672753171586</v>
          </cell>
          <cell r="AC24">
            <v>82934.13179691181</v>
          </cell>
          <cell r="AD24">
            <v>23.438723471737713</v>
          </cell>
          <cell r="AE24">
            <v>3011.7866375249996</v>
          </cell>
          <cell r="AF24">
            <v>23.567812894680674</v>
          </cell>
          <cell r="AG24">
            <v>624.79772220999996</v>
          </cell>
          <cell r="AH24">
            <v>21.449068997271805</v>
          </cell>
          <cell r="AI24">
            <v>44180.664831782924</v>
          </cell>
          <cell r="AJ24">
            <v>13.05200600764439</v>
          </cell>
          <cell r="AK24">
            <v>12669.980791577009</v>
          </cell>
          <cell r="AL24">
            <v>12.149948414769913</v>
          </cell>
          <cell r="AM24">
            <v>23089.334910786005</v>
          </cell>
          <cell r="AN24">
            <v>14.154905806242258</v>
          </cell>
          <cell r="AO24">
            <v>1648.3894221350001</v>
          </cell>
          <cell r="AP24">
            <v>27.070316065430262</v>
          </cell>
          <cell r="AQ24">
            <v>376690.31888493523</v>
          </cell>
          <cell r="AR24">
            <v>19.840520239208853</v>
          </cell>
          <cell r="AS24">
            <v>359549.64639691421</v>
          </cell>
          <cell r="AT24">
            <v>21.871432176097553</v>
          </cell>
          <cell r="AU24">
            <v>1432.7765018499999</v>
          </cell>
          <cell r="AV24">
            <v>24.912651322209083</v>
          </cell>
          <cell r="AW24">
            <v>565.57651320000002</v>
          </cell>
          <cell r="AX24">
            <v>7.6186695315163382</v>
          </cell>
          <cell r="AY24">
            <v>2912.7190429800003</v>
          </cell>
          <cell r="AZ24">
            <v>11.147186147186142</v>
          </cell>
          <cell r="BA24">
            <v>5686.70751535</v>
          </cell>
          <cell r="BB24">
            <v>9.3421194647154664</v>
          </cell>
          <cell r="BC24">
            <v>4128.7085463600006</v>
          </cell>
          <cell r="BD24">
            <v>5.7943401239643411</v>
          </cell>
          <cell r="BE24">
            <v>1880.910293052</v>
          </cell>
          <cell r="BF24">
            <v>3.745732629895083</v>
          </cell>
          <cell r="BG24">
            <v>533.27407522999999</v>
          </cell>
          <cell r="BH24">
            <v>1.6148922524843532</v>
          </cell>
        </row>
        <row r="25">
          <cell r="C25">
            <v>380689.99931621342</v>
          </cell>
          <cell r="E25">
            <v>209709.56633852419</v>
          </cell>
          <cell r="G25">
            <v>151371.42454202124</v>
          </cell>
          <cell r="I25">
            <v>1108.2013161199998</v>
          </cell>
          <cell r="K25">
            <v>3339.5649855700003</v>
          </cell>
          <cell r="M25">
            <v>2290.5848784600003</v>
          </cell>
          <cell r="O25">
            <v>2621.9403315049994</v>
          </cell>
          <cell r="Q25">
            <v>1644.1672248150001</v>
          </cell>
          <cell r="S25">
            <v>565.57651320000002</v>
          </cell>
          <cell r="U25">
            <v>3288.1304751219996</v>
          </cell>
          <cell r="W25">
            <v>4750.8427108800006</v>
          </cell>
          <cell r="AA25">
            <v>272758.52645575308</v>
          </cell>
          <cell r="AB25">
            <v>36.736632559125759</v>
          </cell>
          <cell r="AC25">
            <v>62530.473908794811</v>
          </cell>
          <cell r="AD25">
            <v>17.672271412860283</v>
          </cell>
          <cell r="AE25">
            <v>1597.3678982909998</v>
          </cell>
          <cell r="AF25">
            <v>12.499712722621146</v>
          </cell>
          <cell r="AG25">
            <v>0</v>
          </cell>
          <cell r="AH25">
            <v>0</v>
          </cell>
          <cell r="AI25">
            <v>18195.425285363002</v>
          </cell>
          <cell r="AJ25">
            <v>5.3753559626236767</v>
          </cell>
          <cell r="AK25">
            <v>7888.5234415850009</v>
          </cell>
          <cell r="AL25">
            <v>7.5647433457577726</v>
          </cell>
          <cell r="AM25">
            <v>10895.291350680005</v>
          </cell>
          <cell r="AN25">
            <v>6.6793531903943197</v>
          </cell>
          <cell r="AO25">
            <v>426.64196808199995</v>
          </cell>
          <cell r="AP25">
            <v>7.0064347463466543</v>
          </cell>
          <cell r="AQ25">
            <v>380689.99931621342</v>
          </cell>
          <cell r="AR25">
            <v>20.051185967975254</v>
          </cell>
          <cell r="AS25">
            <v>372719.15833625395</v>
          </cell>
          <cell r="AT25">
            <v>22.672534583122612</v>
          </cell>
          <cell r="AU25">
            <v>1099.0863445799998</v>
          </cell>
          <cell r="AV25">
            <v>19.110555512439205</v>
          </cell>
          <cell r="AW25">
            <v>1781.56601658</v>
          </cell>
          <cell r="AX25">
            <v>23.998809024276461</v>
          </cell>
          <cell r="AY25">
            <v>1611.8930626200001</v>
          </cell>
          <cell r="AZ25">
            <v>6.168831168831165</v>
          </cell>
          <cell r="BA25">
            <v>1272.5471547</v>
          </cell>
          <cell r="BB25">
            <v>2.0905396508614817</v>
          </cell>
          <cell r="BC25">
            <v>961.48007243999996</v>
          </cell>
          <cell r="BD25">
            <v>1.3493668781834764</v>
          </cell>
          <cell r="BE25">
            <v>622.13416452000001</v>
          </cell>
          <cell r="BF25">
            <v>1.2389470400705891</v>
          </cell>
          <cell r="BG25">
            <v>622.13416452000001</v>
          </cell>
          <cell r="BH25">
            <v>1.8839836567263422</v>
          </cell>
        </row>
        <row r="26">
          <cell r="C26">
            <v>11412.165120279</v>
          </cell>
          <cell r="E26">
            <v>6553.6156618469995</v>
          </cell>
          <cell r="G26">
            <v>4292.9729452319998</v>
          </cell>
          <cell r="I26">
            <v>0</v>
          </cell>
          <cell r="K26">
            <v>0</v>
          </cell>
          <cell r="M26">
            <v>282.78825660000001</v>
          </cell>
          <cell r="O26">
            <v>0</v>
          </cell>
          <cell r="Q26">
            <v>0</v>
          </cell>
          <cell r="S26">
            <v>0</v>
          </cell>
          <cell r="U26">
            <v>282.78825660000001</v>
          </cell>
          <cell r="W26">
            <v>0</v>
          </cell>
          <cell r="AA26">
            <v>8450.0005579219978</v>
          </cell>
          <cell r="AB26">
            <v>1.1380929852293551</v>
          </cell>
          <cell r="AC26">
            <v>1420.6001772250002</v>
          </cell>
          <cell r="AD26">
            <v>0.40148795190158659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565.57651320000002</v>
          </cell>
          <cell r="AL26">
            <v>0.54236273701012638</v>
          </cell>
          <cell r="AM26">
            <v>282.78825660000001</v>
          </cell>
          <cell r="AN26">
            <v>0.17336320646527453</v>
          </cell>
          <cell r="AO26">
            <v>0</v>
          </cell>
          <cell r="AP26">
            <v>0</v>
          </cell>
          <cell r="AQ26">
            <v>11412.165120279</v>
          </cell>
          <cell r="AR26">
            <v>0.60108604254109499</v>
          </cell>
          <cell r="AS26">
            <v>10846.588607078998</v>
          </cell>
          <cell r="AT26">
            <v>0.65979880508595246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282.78825660000001</v>
          </cell>
          <cell r="BD26">
            <v>0.39687261123043427</v>
          </cell>
          <cell r="BE26">
            <v>282.78825660000001</v>
          </cell>
          <cell r="BF26">
            <v>0.56315774548663144</v>
          </cell>
          <cell r="BG26">
            <v>0</v>
          </cell>
          <cell r="BH26">
            <v>0</v>
          </cell>
        </row>
        <row r="33">
          <cell r="C33">
            <v>1940233.1329421666</v>
          </cell>
          <cell r="D33">
            <v>164052.71174928578</v>
          </cell>
          <cell r="E33">
            <v>4.2822944450467313</v>
          </cell>
          <cell r="F33">
            <v>3.5171367697359481</v>
          </cell>
          <cell r="G33">
            <v>1.8146354018884616</v>
          </cell>
          <cell r="H33">
            <v>1.6031019173416334</v>
          </cell>
          <cell r="I33">
            <v>6.0236302094284451</v>
          </cell>
          <cell r="J33">
            <v>1.3289328094179471</v>
          </cell>
          <cell r="K33">
            <v>1.1357837586078858</v>
          </cell>
          <cell r="L33">
            <v>4.8747951739058282</v>
          </cell>
        </row>
        <row r="34">
          <cell r="C34">
            <v>1067096.1118639039</v>
          </cell>
          <cell r="D34">
            <v>85748.643496745033</v>
          </cell>
          <cell r="E34">
            <v>4.1351391599869363</v>
          </cell>
          <cell r="F34">
            <v>3.6312828130442409</v>
          </cell>
          <cell r="G34">
            <v>1.905047482227799</v>
          </cell>
          <cell r="H34">
            <v>1.5455534383823402</v>
          </cell>
          <cell r="I34">
            <v>5.6029639200600139</v>
          </cell>
          <cell r="J34">
            <v>1.208499366253458</v>
          </cell>
          <cell r="K34">
            <v>1.104119292568785</v>
          </cell>
          <cell r="L34">
            <v>4.9312903468474154</v>
          </cell>
        </row>
        <row r="35">
          <cell r="C35">
            <v>280303.77302987361</v>
          </cell>
          <cell r="D35">
            <v>26665.123005124984</v>
          </cell>
          <cell r="E35">
            <v>4.1268161062681639</v>
          </cell>
          <cell r="F35">
            <v>3.7271511054781028</v>
          </cell>
          <cell r="G35">
            <v>2.0148747751487455</v>
          </cell>
          <cell r="H35">
            <v>1.5770089751976095</v>
          </cell>
          <cell r="I35">
            <v>5.4770909090909106</v>
          </cell>
          <cell r="J35">
            <v>1.1912727272727273</v>
          </cell>
          <cell r="K35">
            <v>1.0610909090909093</v>
          </cell>
          <cell r="L35">
            <v>4.9993939393939417</v>
          </cell>
        </row>
        <row r="36">
          <cell r="C36">
            <v>165668.94833969214</v>
          </cell>
          <cell r="D36">
            <v>16742.748649101992</v>
          </cell>
          <cell r="E36">
            <v>4.0887881468376852</v>
          </cell>
          <cell r="F36">
            <v>3.5530277306168641</v>
          </cell>
          <cell r="G36">
            <v>1.8617868199911536</v>
          </cell>
          <cell r="H36">
            <v>1.5977166033362977</v>
          </cell>
          <cell r="I36">
            <v>5.3774617067833725</v>
          </cell>
          <cell r="J36">
            <v>1.203501094091904</v>
          </cell>
          <cell r="K36">
            <v>1.1050328227571111</v>
          </cell>
          <cell r="L36">
            <v>4.7552881108679799</v>
          </cell>
        </row>
        <row r="37">
          <cell r="C37">
            <v>621123.39049432299</v>
          </cell>
          <cell r="D37">
            <v>42340.77184251797</v>
          </cell>
          <cell r="E37">
            <v>4.1512581906282584</v>
          </cell>
          <cell r="F37">
            <v>3.6087905935050344</v>
          </cell>
          <cell r="G37">
            <v>1.8670227410384919</v>
          </cell>
          <cell r="H37">
            <v>1.5175496988080974</v>
          </cell>
          <cell r="I37">
            <v>5.7714054927302119</v>
          </cell>
          <cell r="J37">
            <v>1.2213247172859447</v>
          </cell>
          <cell r="K37">
            <v>1.1308562197092082</v>
          </cell>
          <cell r="L37">
            <v>4.9579967689822277</v>
          </cell>
        </row>
        <row r="38">
          <cell r="C38">
            <v>873137.02107818262</v>
          </cell>
          <cell r="D38">
            <v>78304.068252539786</v>
          </cell>
          <cell r="E38">
            <v>4.4621388780930307</v>
          </cell>
          <cell r="F38">
            <v>3.3778641032393999</v>
          </cell>
          <cell r="G38">
            <v>1.7041391371939372</v>
          </cell>
          <cell r="H38">
            <v>1.6733183688732485</v>
          </cell>
          <cell r="I38">
            <v>6.4842903575297948</v>
          </cell>
          <cell r="J38">
            <v>1.4608161791260372</v>
          </cell>
          <cell r="K38">
            <v>1.1704586493318889</v>
          </cell>
          <cell r="L38">
            <v>4.8129288551823777</v>
          </cell>
        </row>
        <row r="40">
          <cell r="C40">
            <v>306434.57872647408</v>
          </cell>
          <cell r="D40">
            <v>29553.951711185022</v>
          </cell>
          <cell r="E40">
            <v>4.478913277938859</v>
          </cell>
          <cell r="F40">
            <v>3.1614740795256773</v>
          </cell>
          <cell r="G40">
            <v>1.6830578528317701</v>
          </cell>
          <cell r="H40">
            <v>1.7619187896063382</v>
          </cell>
          <cell r="I40">
            <v>6.7626040084229855</v>
          </cell>
          <cell r="J40">
            <v>1.5553452656951954</v>
          </cell>
          <cell r="K40">
            <v>1.2537936224965582</v>
          </cell>
          <cell r="L40">
            <v>4.8487722874349544</v>
          </cell>
        </row>
        <row r="41">
          <cell r="C41">
            <v>1049895.0000779887</v>
          </cell>
          <cell r="D41">
            <v>111883.46234342112</v>
          </cell>
          <cell r="E41">
            <v>4.4413802655223966</v>
          </cell>
          <cell r="F41">
            <v>3.3482802951514317</v>
          </cell>
          <cell r="G41">
            <v>1.7377543446303791</v>
          </cell>
          <cell r="H41">
            <v>1.756356431464015</v>
          </cell>
          <cell r="I41">
            <v>6.0284211000156223</v>
          </cell>
          <cell r="J41">
            <v>1.3262640246602129</v>
          </cell>
          <cell r="K41">
            <v>1.1246724300282622</v>
          </cell>
          <cell r="L41">
            <v>4.8772185563619104</v>
          </cell>
        </row>
        <row r="42">
          <cell r="C42">
            <v>424283.60590333224</v>
          </cell>
          <cell r="D42">
            <v>21156.799738160997</v>
          </cell>
          <cell r="E42">
            <v>3.9052867143577341</v>
          </cell>
          <cell r="F42">
            <v>3.7198343288630857</v>
          </cell>
          <cell r="G42">
            <v>1.9061392754083155</v>
          </cell>
          <cell r="H42">
            <v>1.3647828035489487</v>
          </cell>
          <cell r="I42">
            <v>5.0169110387535421</v>
          </cell>
          <cell r="J42">
            <v>1.0494462063637673</v>
          </cell>
          <cell r="K42">
            <v>1.0390562952412679</v>
          </cell>
          <cell r="L42">
            <v>4.8700227446548086</v>
          </cell>
        </row>
        <row r="43">
          <cell r="C43">
            <v>154472.60658219905</v>
          </cell>
          <cell r="D43">
            <v>850.82435298199994</v>
          </cell>
          <cell r="E43">
            <v>3.8260507882025045</v>
          </cell>
          <cell r="F43">
            <v>4.8300112212563358</v>
          </cell>
          <cell r="G43">
            <v>2.3473425118033049</v>
          </cell>
          <cell r="H43">
            <v>0.88050268784614272</v>
          </cell>
          <cell r="I43">
            <v>4.4558594653063555</v>
          </cell>
          <cell r="J43">
            <v>1</v>
          </cell>
          <cell r="K43">
            <v>1</v>
          </cell>
          <cell r="L43">
            <v>4.4558594653063555</v>
          </cell>
        </row>
        <row r="44">
          <cell r="C44">
            <v>5147.3416520949995</v>
          </cell>
          <cell r="D44">
            <v>607.67360353599997</v>
          </cell>
          <cell r="E44">
            <v>4.8964230235333215</v>
          </cell>
          <cell r="F44">
            <v>2.9987410553763492</v>
          </cell>
          <cell r="G44">
            <v>1.8000063372910147</v>
          </cell>
          <cell r="H44">
            <v>2.1788072099733755</v>
          </cell>
          <cell r="I44">
            <v>6.4469430143873447</v>
          </cell>
          <cell r="J44">
            <v>1</v>
          </cell>
          <cell r="K44">
            <v>1</v>
          </cell>
          <cell r="L44">
            <v>6.4469430143873447</v>
          </cell>
        </row>
        <row r="46">
          <cell r="C46">
            <v>1269872.0201701333</v>
          </cell>
          <cell r="D46">
            <v>112474.14522295613</v>
          </cell>
          <cell r="E46">
            <v>4.3937596344166723</v>
          </cell>
          <cell r="F46">
            <v>3.494549459756676</v>
          </cell>
          <cell r="G46">
            <v>1.7846328267731937</v>
          </cell>
          <cell r="H46">
            <v>1.6494369450930551</v>
          </cell>
          <cell r="I46">
            <v>6.0583214397095135</v>
          </cell>
          <cell r="J46">
            <v>1.3554431115666625</v>
          </cell>
          <cell r="K46">
            <v>1.1316797417925795</v>
          </cell>
          <cell r="L46">
            <v>4.8225942031374807</v>
          </cell>
        </row>
        <row r="47">
          <cell r="C47">
            <v>670361.11277198792</v>
          </cell>
          <cell r="D47">
            <v>51578.566526328854</v>
          </cell>
          <cell r="E47">
            <v>4.0711447788339052</v>
          </cell>
          <cell r="F47">
            <v>3.5595749746515208</v>
          </cell>
          <cell r="G47">
            <v>1.8714695916199942</v>
          </cell>
          <cell r="H47">
            <v>1.5160452733991536</v>
          </cell>
          <cell r="I47">
            <v>5.9479812192494821</v>
          </cell>
          <cell r="J47">
            <v>1.2711234561421674</v>
          </cell>
          <cell r="K47">
            <v>1.1447331306895334</v>
          </cell>
          <cell r="L47">
            <v>4.9886265570246735</v>
          </cell>
        </row>
        <row r="49">
          <cell r="C49">
            <v>385479.78988289821</v>
          </cell>
          <cell r="D49">
            <v>53049.913815995867</v>
          </cell>
          <cell r="E49">
            <v>4.9082369492992317</v>
          </cell>
          <cell r="F49">
            <v>3.1610382244070752</v>
          </cell>
          <cell r="G49">
            <v>1.6473347914618357</v>
          </cell>
          <cell r="H49">
            <v>1.9804422760617038</v>
          </cell>
          <cell r="I49">
            <v>6.7427602699098417</v>
          </cell>
          <cell r="J49">
            <v>1.5323476203593289</v>
          </cell>
          <cell r="K49">
            <v>1.1972045481727154</v>
          </cell>
          <cell r="L49">
            <v>4.8037728107345385</v>
          </cell>
        </row>
        <row r="50">
          <cell r="C50">
            <v>385809.03763013973</v>
          </cell>
          <cell r="D50">
            <v>47719.615953512875</v>
          </cell>
          <cell r="E50">
            <v>4.7228829423187184</v>
          </cell>
          <cell r="F50">
            <v>3.2665013993614513</v>
          </cell>
          <cell r="G50">
            <v>1.7120965583807166</v>
          </cell>
          <cell r="H50">
            <v>1.9097524891240631</v>
          </cell>
          <cell r="I50">
            <v>6.2030139022335478</v>
          </cell>
          <cell r="J50">
            <v>1.2868792807384108</v>
          </cell>
          <cell r="K50">
            <v>1.1605778467112107</v>
          </cell>
          <cell r="L50">
            <v>5.1282800619098552</v>
          </cell>
        </row>
        <row r="51">
          <cell r="C51">
            <v>385366.21343017142</v>
          </cell>
          <cell r="D51">
            <v>36919.846681990959</v>
          </cell>
          <cell r="E51">
            <v>4.3799636843955545</v>
          </cell>
          <cell r="F51">
            <v>3.2643973531714474</v>
          </cell>
          <cell r="G51">
            <v>1.7733709111902642</v>
          </cell>
          <cell r="H51">
            <v>1.7533086788348842</v>
          </cell>
          <cell r="I51">
            <v>5.2778887406344115</v>
          </cell>
          <cell r="J51">
            <v>1.1804483043476637</v>
          </cell>
          <cell r="K51">
            <v>1.0717915672777938</v>
          </cell>
          <cell r="L51">
            <v>4.7342729206241527</v>
          </cell>
        </row>
        <row r="52">
          <cell r="C52">
            <v>385651.85796845827</v>
          </cell>
          <cell r="D52">
            <v>21869.704215265003</v>
          </cell>
          <cell r="E52">
            <v>4.0616877219860603</v>
          </cell>
          <cell r="F52">
            <v>3.58599278904651</v>
          </cell>
          <cell r="G52">
            <v>1.8735003332349081</v>
          </cell>
          <cell r="H52">
            <v>1.4563031067432677</v>
          </cell>
          <cell r="I52">
            <v>5.336067687258474</v>
          </cell>
          <cell r="J52">
            <v>1.1234714313373848</v>
          </cell>
          <cell r="K52">
            <v>1.0529844032994831</v>
          </cell>
          <cell r="L52">
            <v>4.8456122496166296</v>
          </cell>
        </row>
        <row r="53">
          <cell r="C53">
            <v>385942.00920138636</v>
          </cell>
          <cell r="D53">
            <v>4493.6310825199998</v>
          </cell>
          <cell r="E53">
            <v>3.3684597649913415</v>
          </cell>
          <cell r="F53">
            <v>4.2753322550177835</v>
          </cell>
          <cell r="G53">
            <v>2.0616036327280378</v>
          </cell>
          <cell r="H53">
            <v>0.9425640317661057</v>
          </cell>
          <cell r="I53">
            <v>5.1022241343992123</v>
          </cell>
          <cell r="J53">
            <v>1.5939845582145922</v>
          </cell>
          <cell r="K53">
            <v>1.076109822842467</v>
          </cell>
          <cell r="L53">
            <v>4.3179650190784526</v>
          </cell>
        </row>
        <row r="54">
          <cell r="C54">
            <v>11984.224828971001</v>
          </cell>
          <cell r="D54">
            <v>0</v>
          </cell>
          <cell r="E54">
            <v>3.3523178207938829</v>
          </cell>
          <cell r="F54">
            <v>4.3567127020171856</v>
          </cell>
          <cell r="G54">
            <v>1.9762288201533633</v>
          </cell>
          <cell r="H54">
            <v>0.91715470095442497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C56">
            <v>165049.91265373965</v>
          </cell>
          <cell r="D56">
            <v>11750.986761986</v>
          </cell>
          <cell r="E56">
            <v>3.1366376392656106</v>
          </cell>
          <cell r="F56">
            <v>2.612878140872295</v>
          </cell>
          <cell r="G56">
            <v>1.3068421161924246</v>
          </cell>
          <cell r="H56">
            <v>1.6901266129846766</v>
          </cell>
          <cell r="I56">
            <v>4.8182797139554348</v>
          </cell>
          <cell r="J56">
            <v>1</v>
          </cell>
          <cell r="K56">
            <v>1</v>
          </cell>
          <cell r="L56">
            <v>4.8182797139554348</v>
          </cell>
        </row>
        <row r="57">
          <cell r="C57">
            <v>178521.41166661662</v>
          </cell>
          <cell r="D57">
            <v>22896.390441684009</v>
          </cell>
          <cell r="E57">
            <v>3.6407365300471768</v>
          </cell>
          <cell r="F57">
            <v>2.755095831627473</v>
          </cell>
          <cell r="G57">
            <v>1.3846524656351025</v>
          </cell>
          <cell r="H57">
            <v>1.8892146083958781</v>
          </cell>
          <cell r="I57">
            <v>4.9874709021292389</v>
          </cell>
          <cell r="J57">
            <v>1.0343020784920818</v>
          </cell>
          <cell r="K57">
            <v>1</v>
          </cell>
          <cell r="L57">
            <v>4.867413627406953</v>
          </cell>
        </row>
        <row r="58">
          <cell r="C58">
            <v>454783.31276212382</v>
          </cell>
          <cell r="D58">
            <v>53124.423450542818</v>
          </cell>
          <cell r="E58">
            <v>4.413155658773686</v>
          </cell>
          <cell r="F58">
            <v>3.261318491532458</v>
          </cell>
          <cell r="G58">
            <v>1.6674231638757577</v>
          </cell>
          <cell r="H58">
            <v>1.7920472842024608</v>
          </cell>
          <cell r="I58">
            <v>5.469847728808654</v>
          </cell>
          <cell r="J58">
            <v>1.2203227798100533</v>
          </cell>
          <cell r="K58">
            <v>1.0667866250948599</v>
          </cell>
          <cell r="L58">
            <v>4.7096942990048136</v>
          </cell>
        </row>
        <row r="59">
          <cell r="C59">
            <v>398508.57586565096</v>
          </cell>
          <cell r="D59">
            <v>33871.587585123001</v>
          </cell>
          <cell r="E59">
            <v>4.8899735561161322</v>
          </cell>
          <cell r="F59">
            <v>3.7555702027214406</v>
          </cell>
          <cell r="G59">
            <v>2.0336535942871006</v>
          </cell>
          <cell r="H59">
            <v>1.6760343777897144</v>
          </cell>
          <cell r="I59">
            <v>6.7773324483166348</v>
          </cell>
          <cell r="J59">
            <v>1.4519736212072625</v>
          </cell>
          <cell r="K59">
            <v>1.2044495674805216</v>
          </cell>
          <cell r="L59">
            <v>5.0934733487992681</v>
          </cell>
        </row>
        <row r="60">
          <cell r="C60">
            <v>743369.91999391653</v>
          </cell>
          <cell r="D60">
            <v>42409.323509948932</v>
          </cell>
          <cell r="E60">
            <v>4.2849089535145595</v>
          </cell>
          <cell r="F60">
            <v>3.9059564511758591</v>
          </cell>
          <cell r="G60">
            <v>2.0032917300393591</v>
          </cell>
          <cell r="H60">
            <v>1.366640432363633</v>
          </cell>
          <cell r="I60">
            <v>7.008759089593136</v>
          </cell>
          <cell r="J60">
            <v>1.6169242674374238</v>
          </cell>
          <cell r="K60">
            <v>1.2783034590102849</v>
          </cell>
          <cell r="L60">
            <v>4.9266006460763672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Encuesta Permanente de Hogares de Propósitos Múltiples, Junio 2014.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>
      <selection activeCell="C14" sqref="C14"/>
    </sheetView>
  </sheetViews>
  <sheetFormatPr baseColWidth="10" defaultColWidth="10.28515625" defaultRowHeight="11.25"/>
  <cols>
    <col min="1" max="16384" width="10.28515625" style="26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4:W37"/>
  <sheetViews>
    <sheetView workbookViewId="0">
      <selection activeCell="D38" sqref="D38"/>
    </sheetView>
  </sheetViews>
  <sheetFormatPr baseColWidth="10" defaultRowHeight="12.75"/>
  <cols>
    <col min="1" max="1" width="19.28515625" customWidth="1"/>
    <col min="2" max="2" width="9" bestFit="1" customWidth="1"/>
    <col min="3" max="3" width="6" bestFit="1" customWidth="1"/>
    <col min="4" max="4" width="7.7109375" bestFit="1" customWidth="1"/>
    <col min="5" max="5" width="5.140625" bestFit="1" customWidth="1"/>
    <col min="6" max="6" width="8.5703125" bestFit="1" customWidth="1"/>
    <col min="7" max="7" width="5.140625" bestFit="1" customWidth="1"/>
    <col min="8" max="8" width="6.85546875" bestFit="1" customWidth="1"/>
    <col min="9" max="9" width="5.140625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7.28515625" bestFit="1" customWidth="1"/>
    <col min="14" max="14" width="6.85546875" bestFit="1" customWidth="1"/>
    <col min="15" max="15" width="5.140625" bestFit="1" customWidth="1"/>
    <col min="16" max="17" width="6" bestFit="1" customWidth="1"/>
    <col min="18" max="18" width="7.42578125" customWidth="1"/>
    <col min="19" max="19" width="5.140625" bestFit="1" customWidth="1"/>
    <col min="20" max="20" width="6.85546875" bestFit="1" customWidth="1"/>
    <col min="21" max="21" width="5.140625" bestFit="1" customWidth="1"/>
    <col min="22" max="22" width="6.85546875" customWidth="1"/>
    <col min="23" max="23" width="5.140625" bestFit="1" customWidth="1"/>
  </cols>
  <sheetData>
    <row r="4" spans="1:23">
      <c r="A4" s="39" t="s">
        <v>75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>
      <c r="A6" s="40" t="s">
        <v>0</v>
      </c>
      <c r="B6" s="42" t="s">
        <v>1</v>
      </c>
      <c r="C6" s="42"/>
      <c r="D6" s="42" t="s">
        <v>5</v>
      </c>
      <c r="E6" s="42">
        <v>0</v>
      </c>
      <c r="F6" s="42" t="s">
        <v>6</v>
      </c>
      <c r="G6" s="42">
        <v>0</v>
      </c>
      <c r="H6" s="42" t="s">
        <v>7</v>
      </c>
      <c r="I6" s="42">
        <v>0</v>
      </c>
      <c r="J6" s="42" t="s">
        <v>8</v>
      </c>
      <c r="K6" s="42">
        <v>0</v>
      </c>
      <c r="L6" s="42" t="s">
        <v>9</v>
      </c>
      <c r="M6" s="42">
        <v>0</v>
      </c>
      <c r="N6" s="42" t="s">
        <v>10</v>
      </c>
      <c r="O6" s="42">
        <v>0</v>
      </c>
      <c r="P6" s="42" t="s">
        <v>11</v>
      </c>
      <c r="Q6" s="42">
        <v>0</v>
      </c>
      <c r="R6" s="42" t="s">
        <v>12</v>
      </c>
      <c r="S6" s="42">
        <v>0</v>
      </c>
      <c r="T6" s="42" t="s">
        <v>42</v>
      </c>
      <c r="U6" s="42">
        <v>0</v>
      </c>
      <c r="V6" s="42" t="s">
        <v>13</v>
      </c>
      <c r="W6" s="42">
        <v>0</v>
      </c>
    </row>
    <row r="7" spans="1:23">
      <c r="A7" s="41"/>
      <c r="B7" s="5" t="s">
        <v>3</v>
      </c>
      <c r="C7" s="5" t="s">
        <v>4</v>
      </c>
      <c r="D7" s="5" t="s">
        <v>3</v>
      </c>
      <c r="E7" s="5" t="s">
        <v>4</v>
      </c>
      <c r="F7" s="5" t="s">
        <v>3</v>
      </c>
      <c r="G7" s="5" t="s">
        <v>4</v>
      </c>
      <c r="H7" s="5" t="s">
        <v>3</v>
      </c>
      <c r="I7" s="5" t="s">
        <v>4</v>
      </c>
      <c r="J7" s="5" t="s">
        <v>3</v>
      </c>
      <c r="K7" s="5" t="s">
        <v>4</v>
      </c>
      <c r="L7" s="5" t="s">
        <v>3</v>
      </c>
      <c r="M7" s="5" t="s">
        <v>4</v>
      </c>
      <c r="N7" s="5" t="s">
        <v>3</v>
      </c>
      <c r="O7" s="5" t="s">
        <v>4</v>
      </c>
      <c r="P7" s="5" t="s">
        <v>3</v>
      </c>
      <c r="Q7" s="5" t="s">
        <v>4</v>
      </c>
      <c r="R7" s="5" t="s">
        <v>3</v>
      </c>
      <c r="S7" s="5" t="s">
        <v>4</v>
      </c>
      <c r="T7" s="5" t="s">
        <v>3</v>
      </c>
      <c r="U7" s="5" t="s">
        <v>4</v>
      </c>
      <c r="V7" s="5" t="s">
        <v>3</v>
      </c>
      <c r="W7" s="5" t="s">
        <v>4</v>
      </c>
    </row>
    <row r="8" spans="1:23">
      <c r="A8" s="4" t="s">
        <v>46</v>
      </c>
      <c r="B8" s="6">
        <f>[1]vivienda!C5</f>
        <v>1898590.9358390688</v>
      </c>
      <c r="C8" s="27">
        <f>+C11+C15</f>
        <v>99.999999999995765</v>
      </c>
      <c r="D8" s="6">
        <f>[1]vivienda!E5</f>
        <v>689411.85696180467</v>
      </c>
      <c r="E8" s="27">
        <f>+D8/$B8*100</f>
        <v>36.311763842753415</v>
      </c>
      <c r="F8" s="6">
        <f>[1]vivienda!G5</f>
        <v>936503.16935936292</v>
      </c>
      <c r="G8" s="27">
        <f>+F8/$B8*100</f>
        <v>49.326221445668175</v>
      </c>
      <c r="H8" s="6">
        <f>[1]vivienda!I5</f>
        <v>21088.28897129601</v>
      </c>
      <c r="I8" s="27">
        <f>+H8/$B8*100</f>
        <v>1.1107336800792316</v>
      </c>
      <c r="J8" s="6">
        <f>[1]vivienda!K5</f>
        <v>25808.240095683999</v>
      </c>
      <c r="K8" s="27">
        <f>+J8/$B8*100</f>
        <v>1.3593365273430125</v>
      </c>
      <c r="L8" s="6">
        <f>[1]vivienda!M5</f>
        <v>54060.217513413889</v>
      </c>
      <c r="M8" s="27">
        <f>+L8/$B8*100</f>
        <v>2.8473862638305687</v>
      </c>
      <c r="N8" s="6">
        <f>[1]vivienda!O5</f>
        <v>24618.471123267998</v>
      </c>
      <c r="O8" s="27">
        <f>+N8/$B8*100</f>
        <v>1.2966706339187297</v>
      </c>
      <c r="P8" s="6">
        <f>[1]vivienda!Q5</f>
        <v>4233.6350273100006</v>
      </c>
      <c r="Q8" s="27">
        <f>+P8/$B8*100</f>
        <v>0.2229882671086795</v>
      </c>
      <c r="R8" s="6">
        <f>[1]vivienda!S5</f>
        <v>6653.6850124049988</v>
      </c>
      <c r="S8" s="27">
        <f>+R8/$B8*100</f>
        <v>0.35045384905224197</v>
      </c>
      <c r="T8" s="6">
        <f>[1]vivienda!U5</f>
        <v>59714.217498541802</v>
      </c>
      <c r="U8" s="27">
        <f>+T8/$B8*100</f>
        <v>3.1451860625338721</v>
      </c>
      <c r="V8" s="6">
        <f>[1]vivienda!W5</f>
        <v>76499.154275901892</v>
      </c>
      <c r="W8" s="27">
        <f>+V8/$B8*100</f>
        <v>4.0292594277078244</v>
      </c>
    </row>
    <row r="9" spans="1:23">
      <c r="A9" s="3"/>
      <c r="B9" s="7"/>
      <c r="C9" s="3"/>
      <c r="D9" s="7"/>
      <c r="E9" s="3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</row>
    <row r="10" spans="1:23">
      <c r="A10" s="4" t="s">
        <v>2</v>
      </c>
      <c r="B10" s="7"/>
      <c r="C10" s="3"/>
      <c r="D10" s="7"/>
      <c r="E10" s="3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</row>
    <row r="11" spans="1:23">
      <c r="A11" s="8" t="s">
        <v>47</v>
      </c>
      <c r="B11" s="7">
        <f>[1]vivienda!C6</f>
        <v>1043439.2478805684</v>
      </c>
      <c r="C11" s="9">
        <f>+B11/B$8*100</f>
        <v>54.95861315799592</v>
      </c>
      <c r="D11" s="7">
        <f>[1]vivienda!E6</f>
        <v>639160.38376398082</v>
      </c>
      <c r="E11" s="9">
        <f>+D11/D$8*100</f>
        <v>92.710964760705011</v>
      </c>
      <c r="F11" s="7">
        <f>[1]vivienda!G6</f>
        <v>342025.6963348118</v>
      </c>
      <c r="G11" s="9">
        <f>+F11/F$8*100</f>
        <v>36.521573821131064</v>
      </c>
      <c r="H11" s="7">
        <f>[1]vivienda!I6</f>
        <v>3244.3499798359999</v>
      </c>
      <c r="I11" s="9">
        <f>+H11/H$8*100</f>
        <v>15.384605096468448</v>
      </c>
      <c r="J11" s="7">
        <f>[1]vivienda!K6</f>
        <v>8218.8105351639988</v>
      </c>
      <c r="K11" s="9">
        <f>+J11/J$8*100</f>
        <v>31.845683799797175</v>
      </c>
      <c r="L11" s="7">
        <f>[1]vivienda!M6</f>
        <v>3214.8889767339997</v>
      </c>
      <c r="M11" s="9">
        <f>+L11/L$8*100</f>
        <v>5.9468665214606169</v>
      </c>
      <c r="N11" s="7">
        <f>[1]vivienda!O6</f>
        <v>17774.995313547999</v>
      </c>
      <c r="O11" s="9">
        <f>+N11/N$8*100</f>
        <v>72.201865113987807</v>
      </c>
      <c r="P11" s="7">
        <f>[1]vivienda!Q6</f>
        <v>1829.9348462100002</v>
      </c>
      <c r="Q11" s="9">
        <f>+P11/P$8*100</f>
        <v>43.223726995964462</v>
      </c>
      <c r="R11" s="7">
        <f>[1]vivienda!S6</f>
        <v>3062.2741535849996</v>
      </c>
      <c r="S11" s="9">
        <f>+R11/R$8*100</f>
        <v>46.023731930137302</v>
      </c>
      <c r="T11" s="7">
        <f>[1]vivienda!U6</f>
        <v>19332.054456061996</v>
      </c>
      <c r="U11" s="9">
        <f>+T11/T$8*100</f>
        <v>32.374290857171623</v>
      </c>
      <c r="V11" s="7">
        <f>[1]vivienda!W6</f>
        <v>5575.8595206219998</v>
      </c>
      <c r="W11" s="9">
        <f>+V11/V$8*100</f>
        <v>7.2887858348238748</v>
      </c>
    </row>
    <row r="12" spans="1:23">
      <c r="A12" s="10" t="s">
        <v>48</v>
      </c>
      <c r="B12" s="7">
        <f>[1]vivienda!C7</f>
        <v>273438.71590710018</v>
      </c>
      <c r="C12" s="9">
        <f t="shared" ref="C12:E15" si="0">+B12/B$8*100</f>
        <v>14.402192212418621</v>
      </c>
      <c r="D12" s="7">
        <f>[1]vivienda!E7</f>
        <v>241285.42576710289</v>
      </c>
      <c r="E12" s="9">
        <f t="shared" si="0"/>
        <v>34.998734548957835</v>
      </c>
      <c r="F12" s="7">
        <f>[1]vivienda!G7</f>
        <v>11189.655253787001</v>
      </c>
      <c r="G12" s="9">
        <f t="shared" ref="G12" si="1">+F12/F$8*100</f>
        <v>1.1948336770116377</v>
      </c>
      <c r="H12" s="7">
        <f>[1]vivienda!I7</f>
        <v>290.89225096500002</v>
      </c>
      <c r="I12" s="9">
        <f t="shared" ref="I12" si="2">+H12/H$8*100</f>
        <v>1.3794018630954052</v>
      </c>
      <c r="J12" s="7">
        <f>[1]vivienda!K7</f>
        <v>0</v>
      </c>
      <c r="K12" s="9">
        <f t="shared" ref="K12" si="3">+J12/J$8*100</f>
        <v>0</v>
      </c>
      <c r="L12" s="7">
        <f>[1]vivienda!M7</f>
        <v>0</v>
      </c>
      <c r="M12" s="9">
        <f t="shared" ref="M12" si="4">+L12/L$8*100</f>
        <v>0</v>
      </c>
      <c r="N12" s="7">
        <f>[1]vivienda!O7</f>
        <v>13807.685512471999</v>
      </c>
      <c r="O12" s="9">
        <f t="shared" ref="O12" si="5">+N12/N$8*100</f>
        <v>56.08668971901244</v>
      </c>
      <c r="P12" s="7">
        <f>[1]vivienda!Q7</f>
        <v>290.89225096500002</v>
      </c>
      <c r="Q12" s="9">
        <f t="shared" ref="Q12" si="6">+P12/P$8*100</f>
        <v>6.8709808258986689</v>
      </c>
      <c r="R12" s="7">
        <f>[1]vivienda!S7</f>
        <v>2036.2457567549995</v>
      </c>
      <c r="S12" s="9">
        <f t="shared" ref="S12" si="7">+R12/R$8*100</f>
        <v>30.60327852849456</v>
      </c>
      <c r="T12" s="7">
        <f>[1]vivienda!U7</f>
        <v>2792.5656092639997</v>
      </c>
      <c r="U12" s="9">
        <f t="shared" ref="U12" si="8">+T12/T$8*100</f>
        <v>4.6765506210178387</v>
      </c>
      <c r="V12" s="7">
        <f>[1]vivienda!W7</f>
        <v>1745.3535057899999</v>
      </c>
      <c r="W12" s="9">
        <f t="shared" ref="W12" si="9">+V12/V$8*100</f>
        <v>2.2815330735490318</v>
      </c>
    </row>
    <row r="13" spans="1:23">
      <c r="A13" s="10" t="s">
        <v>49</v>
      </c>
      <c r="B13" s="7">
        <f>[1]vivienda!C8</f>
        <v>161565.69265326025</v>
      </c>
      <c r="C13" s="9">
        <f t="shared" si="0"/>
        <v>8.5097684605692816</v>
      </c>
      <c r="D13" s="7">
        <f>[1]vivienda!E8</f>
        <v>2546.2166982769995</v>
      </c>
      <c r="E13" s="9">
        <f t="shared" si="0"/>
        <v>0.36933172421751181</v>
      </c>
      <c r="F13" s="7">
        <f>[1]vivienda!G8</f>
        <v>155282.58238341127</v>
      </c>
      <c r="G13" s="9">
        <f t="shared" ref="G13" si="10">+F13/F$8*100</f>
        <v>16.581105912288155</v>
      </c>
      <c r="H13" s="7">
        <f>[1]vivienda!I8</f>
        <v>183.18105742999998</v>
      </c>
      <c r="I13" s="9">
        <f t="shared" ref="I13" si="11">+H13/H$8*100</f>
        <v>0.86863878657644522</v>
      </c>
      <c r="J13" s="7">
        <f>[1]vivienda!K8</f>
        <v>1960.0373145009999</v>
      </c>
      <c r="K13" s="9">
        <f t="shared" ref="K13" si="12">+J13/J$8*100</f>
        <v>7.5946182584870776</v>
      </c>
      <c r="L13" s="7">
        <f>[1]vivienda!M8</f>
        <v>0</v>
      </c>
      <c r="M13" s="9">
        <f t="shared" ref="M13" si="13">+L13/L$8*100</f>
        <v>0</v>
      </c>
      <c r="N13" s="7">
        <f>[1]vivienda!O8</f>
        <v>0</v>
      </c>
      <c r="O13" s="9">
        <f t="shared" ref="O13" si="14">+N13/N$8*100</f>
        <v>0</v>
      </c>
      <c r="P13" s="7">
        <f>[1]vivienda!Q8</f>
        <v>0</v>
      </c>
      <c r="Q13" s="9">
        <f t="shared" ref="Q13" si="15">+P13/P$8*100</f>
        <v>0</v>
      </c>
      <c r="R13" s="7">
        <f>[1]vivienda!S8</f>
        <v>0</v>
      </c>
      <c r="S13" s="9">
        <f t="shared" ref="S13" si="16">+R13/R$8*100</f>
        <v>0</v>
      </c>
      <c r="T13" s="7">
        <f>[1]vivienda!U8</f>
        <v>1593.6751996409996</v>
      </c>
      <c r="U13" s="9">
        <f t="shared" ref="U13" si="17">+T13/T$8*100</f>
        <v>2.6688371151810149</v>
      </c>
      <c r="V13" s="7">
        <f>[1]vivienda!W8</f>
        <v>0</v>
      </c>
      <c r="W13" s="9">
        <f t="shared" ref="W13" si="18">+V13/V$8*100</f>
        <v>0</v>
      </c>
    </row>
    <row r="14" spans="1:23">
      <c r="A14" s="10" t="s">
        <v>50</v>
      </c>
      <c r="B14" s="7">
        <f>[1]vivienda!C9</f>
        <v>608434.83932019083</v>
      </c>
      <c r="C14" s="9">
        <f t="shared" si="0"/>
        <v>32.046652485007115</v>
      </c>
      <c r="D14" s="7">
        <f>[1]vivienda!E9</f>
        <v>395328.7412985969</v>
      </c>
      <c r="E14" s="9">
        <f t="shared" si="0"/>
        <v>57.342898487529091</v>
      </c>
      <c r="F14" s="7">
        <f>[1]vivienda!G9</f>
        <v>175553.45869761295</v>
      </c>
      <c r="G14" s="9">
        <f t="shared" ref="G14" si="19">+F14/F$8*100</f>
        <v>18.745634231831211</v>
      </c>
      <c r="H14" s="7">
        <f>[1]vivienda!I9</f>
        <v>2770.2766714409995</v>
      </c>
      <c r="I14" s="9">
        <f t="shared" ref="I14" si="20">+H14/H$8*100</f>
        <v>13.136564446796598</v>
      </c>
      <c r="J14" s="7">
        <f>[1]vivienda!K9</f>
        <v>6258.7732206629989</v>
      </c>
      <c r="K14" s="9">
        <f t="shared" ref="K14" si="21">+J14/J$8*100</f>
        <v>24.251065541310098</v>
      </c>
      <c r="L14" s="7">
        <f>[1]vivienda!M9</f>
        <v>3214.8889767339997</v>
      </c>
      <c r="M14" s="9">
        <f t="shared" ref="M14" si="22">+L14/L$8*100</f>
        <v>5.9468665214606169</v>
      </c>
      <c r="N14" s="7">
        <f>[1]vivienda!O9</f>
        <v>3967.3098010759995</v>
      </c>
      <c r="O14" s="9">
        <f t="shared" ref="O14" si="23">+N14/N$8*100</f>
        <v>16.115175394975363</v>
      </c>
      <c r="P14" s="7">
        <f>[1]vivienda!Q9</f>
        <v>1539.042595245</v>
      </c>
      <c r="Q14" s="9">
        <f t="shared" ref="Q14" si="24">+P14/P$8*100</f>
        <v>36.352746170065792</v>
      </c>
      <c r="R14" s="7">
        <f>[1]vivienda!S9</f>
        <v>1026.02839683</v>
      </c>
      <c r="S14" s="9">
        <f t="shared" ref="S14" si="25">+R14/R$8*100</f>
        <v>15.420453401642742</v>
      </c>
      <c r="T14" s="7">
        <f>[1]vivienda!U9</f>
        <v>14945.813647156994</v>
      </c>
      <c r="U14" s="9">
        <f t="shared" ref="U14" si="26">+T14/T$8*100</f>
        <v>25.028903120972767</v>
      </c>
      <c r="V14" s="7">
        <f>[1]vivienda!W9</f>
        <v>3830.5060148319999</v>
      </c>
      <c r="W14" s="9">
        <f t="shared" ref="W14" si="27">+V14/V$8*100</f>
        <v>5.0072527612748434</v>
      </c>
    </row>
    <row r="15" spans="1:23">
      <c r="A15" s="8" t="s">
        <v>51</v>
      </c>
      <c r="B15" s="7">
        <f>[1]vivienda!C10</f>
        <v>855151.68795842025</v>
      </c>
      <c r="C15" s="9">
        <f t="shared" si="0"/>
        <v>45.041386841999852</v>
      </c>
      <c r="D15" s="7">
        <f>[1]vivienda!E10</f>
        <v>50251.473197819898</v>
      </c>
      <c r="E15" s="9">
        <f t="shared" si="0"/>
        <v>7.2890352392944076</v>
      </c>
      <c r="F15" s="7">
        <f>[1]vivienda!G10</f>
        <v>594477.47302451602</v>
      </c>
      <c r="G15" s="9">
        <f t="shared" ref="G15" si="28">+F15/F$8*100</f>
        <v>63.478426178865192</v>
      </c>
      <c r="H15" s="7">
        <f>[1]vivienda!I10</f>
        <v>17843.938991460007</v>
      </c>
      <c r="I15" s="9">
        <f t="shared" ref="I15" si="29">+H15/H$8*100</f>
        <v>84.615394903531538</v>
      </c>
      <c r="J15" s="7">
        <f>[1]vivienda!K10</f>
        <v>17589.429560519999</v>
      </c>
      <c r="K15" s="9">
        <f t="shared" ref="K15" si="30">+J15/J$8*100</f>
        <v>68.154316200202814</v>
      </c>
      <c r="L15" s="7">
        <f>[1]vivienda!M10</f>
        <v>50845.328536679903</v>
      </c>
      <c r="M15" s="9">
        <f t="shared" ref="M15" si="31">+L15/L$8*100</f>
        <v>94.053133478539408</v>
      </c>
      <c r="N15" s="7">
        <f>[1]vivienda!O10</f>
        <v>6843.4758097200011</v>
      </c>
      <c r="O15" s="9">
        <f t="shared" ref="O15" si="32">+N15/N$8*100</f>
        <v>27.7981348860122</v>
      </c>
      <c r="P15" s="7">
        <f>[1]vivienda!Q10</f>
        <v>2403.7001811</v>
      </c>
      <c r="Q15" s="9">
        <f t="shared" ref="Q15" si="33">+P15/P$8*100</f>
        <v>56.776273004035524</v>
      </c>
      <c r="R15" s="7">
        <f>[1]vivienda!S10</f>
        <v>3591.4108588200006</v>
      </c>
      <c r="S15" s="9">
        <f t="shared" ref="S15" si="34">+R15/R$8*100</f>
        <v>53.976268069862719</v>
      </c>
      <c r="T15" s="7">
        <f>[1]vivienda!U10</f>
        <v>40382.163042479959</v>
      </c>
      <c r="U15" s="9">
        <f t="shared" ref="U15" si="35">+T15/T$8*100</f>
        <v>67.625709142828626</v>
      </c>
      <c r="V15" s="7">
        <f>[1]vivienda!W10</f>
        <v>70923.294755279843</v>
      </c>
      <c r="W15" s="9">
        <f t="shared" ref="W15" si="36">+V15/V$8*100</f>
        <v>92.71121416517606</v>
      </c>
    </row>
    <row r="16" spans="1:23">
      <c r="A16" s="3"/>
      <c r="B16" s="7"/>
      <c r="C16" s="3"/>
      <c r="D16" s="7"/>
      <c r="E16" s="3"/>
      <c r="F16" s="7"/>
      <c r="G16" s="3"/>
      <c r="H16" s="7"/>
      <c r="I16" s="3"/>
      <c r="J16" s="7"/>
      <c r="K16" s="3"/>
      <c r="L16" s="7"/>
      <c r="M16" s="3"/>
      <c r="N16" s="7"/>
      <c r="O16" s="3"/>
      <c r="P16" s="7"/>
      <c r="Q16" s="3"/>
      <c r="R16" s="7"/>
      <c r="S16" s="3"/>
      <c r="T16" s="7"/>
      <c r="U16" s="3"/>
      <c r="V16" s="7"/>
      <c r="W16" s="3"/>
    </row>
    <row r="17" spans="1:23">
      <c r="A17" s="4" t="s">
        <v>71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8" t="s">
        <v>52</v>
      </c>
      <c r="B18" s="7">
        <f>[1]vivienda!C12</f>
        <v>302656.52753102023</v>
      </c>
      <c r="C18" s="9">
        <f t="shared" ref="C18:E22" si="37">+B18/B$8*100</f>
        <v>15.941113054838393</v>
      </c>
      <c r="D18" s="7">
        <f>[1]vivienda!E12</f>
        <v>62065.18644871896</v>
      </c>
      <c r="E18" s="9">
        <f t="shared" si="37"/>
        <v>9.0026282289713411</v>
      </c>
      <c r="F18" s="7">
        <f>[1]vivienda!G12</f>
        <v>170071.94638759873</v>
      </c>
      <c r="G18" s="9">
        <f t="shared" ref="G18" si="38">+F18/F$8*100</f>
        <v>18.160317226042114</v>
      </c>
      <c r="H18" s="7">
        <f>[1]vivienda!I12</f>
        <v>7055.9353888319993</v>
      </c>
      <c r="I18" s="9">
        <f t="shared" ref="I18" si="39">+H18/H$8*100</f>
        <v>33.459022675742325</v>
      </c>
      <c r="J18" s="7">
        <f>[1]vivienda!K12</f>
        <v>4766.7514493420013</v>
      </c>
      <c r="K18" s="9">
        <f t="shared" ref="K18" si="40">+J18/J$8*100</f>
        <v>18.469881834907302</v>
      </c>
      <c r="L18" s="7">
        <f>[1]vivienda!M12</f>
        <v>21415.061697690013</v>
      </c>
      <c r="M18" s="9">
        <f t="shared" ref="M18" si="41">+L18/L$8*100</f>
        <v>39.613347268490593</v>
      </c>
      <c r="N18" s="7">
        <f>[1]vivienda!O12</f>
        <v>2633.5466678689995</v>
      </c>
      <c r="O18" s="9">
        <f t="shared" ref="O18" si="42">+N18/N$8*100</f>
        <v>10.697441992569226</v>
      </c>
      <c r="P18" s="7">
        <f>[1]vivienda!Q12</f>
        <v>282.78825660000001</v>
      </c>
      <c r="Q18" s="9">
        <f t="shared" ref="Q18" si="43">+P18/P$8*100</f>
        <v>6.6795615298865325</v>
      </c>
      <c r="R18" s="7">
        <f>[1]vivienda!S12</f>
        <v>1272.5188789250001</v>
      </c>
      <c r="S18" s="9">
        <f t="shared" ref="S18" si="44">+R18/R$8*100</f>
        <v>19.125024351957464</v>
      </c>
      <c r="T18" s="7">
        <f>[1]vivienda!U12</f>
        <v>14577.483309751005</v>
      </c>
      <c r="U18" s="9">
        <f t="shared" ref="U18" si="45">+T18/T$8*100</f>
        <v>24.412081277138032</v>
      </c>
      <c r="V18" s="7">
        <f>[1]vivienda!W12</f>
        <v>18515.309045694012</v>
      </c>
      <c r="W18" s="9">
        <f t="shared" ref="W18" si="46">+V18/V$8*100</f>
        <v>24.203285932961673</v>
      </c>
    </row>
    <row r="19" spans="1:23">
      <c r="A19" s="8" t="s">
        <v>53</v>
      </c>
      <c r="B19" s="7">
        <f>[1]vivienda!C13</f>
        <v>1024693.1131142589</v>
      </c>
      <c r="C19" s="9">
        <f t="shared" si="37"/>
        <v>53.971242239255865</v>
      </c>
      <c r="D19" s="7">
        <f>[1]vivienda!E13</f>
        <v>307357.18445301731</v>
      </c>
      <c r="E19" s="9">
        <f t="shared" si="37"/>
        <v>44.582520789172584</v>
      </c>
      <c r="F19" s="7">
        <f>[1]vivienda!G13</f>
        <v>541235.17681836721</v>
      </c>
      <c r="G19" s="9">
        <f t="shared" ref="G19" si="47">+F19/F$8*100</f>
        <v>57.79320289846023</v>
      </c>
      <c r="H19" s="7">
        <f>[1]vivienda!I13</f>
        <v>11411.866402893998</v>
      </c>
      <c r="I19" s="9">
        <f t="shared" ref="I19" si="48">+H19/H$8*100</f>
        <v>54.114709915190751</v>
      </c>
      <c r="J19" s="7">
        <f>[1]vivienda!K13</f>
        <v>17141.062092075997</v>
      </c>
      <c r="K19" s="9">
        <f t="shared" ref="K19" si="49">+J19/J$8*100</f>
        <v>66.417012661559042</v>
      </c>
      <c r="L19" s="7">
        <f>[1]vivienda!M13</f>
        <v>29743.544241222022</v>
      </c>
      <c r="M19" s="9">
        <f t="shared" ref="M19" si="50">+L19/L$8*100</f>
        <v>55.0192833276</v>
      </c>
      <c r="N19" s="7">
        <f>[1]vivienda!O13</f>
        <v>16229.701289242004</v>
      </c>
      <c r="O19" s="9">
        <f t="shared" ref="O19" si="51">+N19/N$8*100</f>
        <v>65.924895205627138</v>
      </c>
      <c r="P19" s="7">
        <f>[1]vivienda!Q13</f>
        <v>3013.6501873950001</v>
      </c>
      <c r="Q19" s="9">
        <f t="shared" ref="Q19" si="52">+P19/P$8*100</f>
        <v>71.183514118595056</v>
      </c>
      <c r="R19" s="7">
        <f>[1]vivienda!S13</f>
        <v>4653.9638909400001</v>
      </c>
      <c r="S19" s="9">
        <f t="shared" ref="S19" si="53">+R19/R$8*100</f>
        <v>69.94565992022828</v>
      </c>
      <c r="T19" s="7">
        <f>[1]vivienda!U13</f>
        <v>38892.395203142965</v>
      </c>
      <c r="U19" s="9">
        <f t="shared" ref="U19" si="54">+T19/T$8*100</f>
        <v>65.13087976760761</v>
      </c>
      <c r="V19" s="7">
        <f>[1]vivienda!W13</f>
        <v>55014.568535907849</v>
      </c>
      <c r="W19" s="9">
        <f t="shared" ref="W19" si="55">+V19/V$8*100</f>
        <v>71.91526371323306</v>
      </c>
    </row>
    <row r="20" spans="1:23">
      <c r="A20" s="8" t="s">
        <v>54</v>
      </c>
      <c r="B20" s="7">
        <f>[1]vivienda!C14</f>
        <v>413018.84582495858</v>
      </c>
      <c r="C20" s="9">
        <f t="shared" si="37"/>
        <v>21.753967009350955</v>
      </c>
      <c r="D20" s="7">
        <f>[1]vivienda!E14</f>
        <v>212771.4101969013</v>
      </c>
      <c r="E20" s="9">
        <f t="shared" si="37"/>
        <v>30.86274308286076</v>
      </c>
      <c r="F20" s="7">
        <f>[1]vivienda!G14</f>
        <v>178467.93904366865</v>
      </c>
      <c r="G20" s="9">
        <f t="shared" ref="G20" si="56">+F20/F$8*100</f>
        <v>19.056843039383821</v>
      </c>
      <c r="H20" s="7">
        <f>[1]vivienda!I14</f>
        <v>2154.51786554</v>
      </c>
      <c r="I20" s="9">
        <f t="shared" ref="I20" si="57">+H20/H$8*100</f>
        <v>10.216655644621467</v>
      </c>
      <c r="J20" s="7">
        <f>[1]vivienda!K14</f>
        <v>3490.0151955340002</v>
      </c>
      <c r="K20" s="9">
        <f t="shared" ref="K20" si="58">+J20/J$8*100</f>
        <v>13.522871697546115</v>
      </c>
      <c r="L20" s="7">
        <f>[1]vivienda!M14</f>
        <v>2279.4774099820002</v>
      </c>
      <c r="M20" s="9">
        <f t="shared" ref="M20" si="59">+L20/L$8*100</f>
        <v>4.2165524203012987</v>
      </c>
      <c r="N20" s="7">
        <f>[1]vivienda!O14</f>
        <v>4854.352633122</v>
      </c>
      <c r="O20" s="9">
        <f t="shared" ref="O20" si="60">+N20/N$8*100</f>
        <v>19.718335102190558</v>
      </c>
      <c r="P20" s="7">
        <f>[1]vivienda!Q14</f>
        <v>937.196583315</v>
      </c>
      <c r="Q20" s="9">
        <f t="shared" ref="Q20" si="61">+P20/P$8*100</f>
        <v>22.136924351518395</v>
      </c>
      <c r="R20" s="7">
        <f>[1]vivienda!S14</f>
        <v>727.20224254000004</v>
      </c>
      <c r="S20" s="9">
        <f t="shared" ref="S20" si="62">+R20/R$8*100</f>
        <v>10.929315727814265</v>
      </c>
      <c r="T20" s="7">
        <f>[1]vivienda!U14</f>
        <v>4791.6403449609998</v>
      </c>
      <c r="U20" s="9">
        <f t="shared" ref="U20" si="63">+T20/T$8*100</f>
        <v>8.0242872563439516</v>
      </c>
      <c r="V20" s="7">
        <f>[1]vivienda!W14</f>
        <v>2545.0943094000004</v>
      </c>
      <c r="W20" s="9">
        <f t="shared" ref="W20" si="64">+V20/V$8*100</f>
        <v>3.3269574461187661</v>
      </c>
    </row>
    <row r="21" spans="1:23">
      <c r="A21" s="8" t="s">
        <v>55</v>
      </c>
      <c r="B21" s="7">
        <f>[1]vivienda!C15</f>
        <v>153075.10771665705</v>
      </c>
      <c r="C21" s="9">
        <f t="shared" si="37"/>
        <v>8.0625639165925218</v>
      </c>
      <c r="D21" s="7">
        <f>[1]vivienda!E15</f>
        <v>105176.55976076996</v>
      </c>
      <c r="E21" s="9">
        <f t="shared" si="37"/>
        <v>15.255983589298353</v>
      </c>
      <c r="F21" s="7">
        <f>[1]vivienda!G15</f>
        <v>44621.524949242921</v>
      </c>
      <c r="G21" s="9">
        <f t="shared" ref="G21" si="65">+F21/F$8*100</f>
        <v>4.7646955620841442</v>
      </c>
      <c r="H21" s="7">
        <f>[1]vivienda!I15</f>
        <v>282.78825660000001</v>
      </c>
      <c r="I21" s="9">
        <f t="shared" ref="I21" si="66">+H21/H$8*100</f>
        <v>1.3409729778689621</v>
      </c>
      <c r="J21" s="7">
        <f>[1]vivienda!K15</f>
        <v>410.41135873199994</v>
      </c>
      <c r="K21" s="9">
        <f t="shared" ref="K21" si="67">+J21/J$8*100</f>
        <v>1.5902338059875474</v>
      </c>
      <c r="L21" s="7">
        <f>[1]vivienda!M15</f>
        <v>282.78825660000001</v>
      </c>
      <c r="M21" s="9">
        <f t="shared" ref="M21" si="68">+L21/L$8*100</f>
        <v>0.52309862891290093</v>
      </c>
      <c r="N21" s="7">
        <f>[1]vivienda!O15</f>
        <v>706.94236572499995</v>
      </c>
      <c r="O21" s="9">
        <f t="shared" ref="O21" si="69">+N21/N$8*100</f>
        <v>2.8715932934472024</v>
      </c>
      <c r="P21" s="7">
        <f>[1]vivienda!Q15</f>
        <v>0</v>
      </c>
      <c r="Q21" s="9">
        <f t="shared" ref="Q21" si="70">+P21/P$8*100</f>
        <v>0</v>
      </c>
      <c r="R21" s="7">
        <f>[1]vivienda!S15</f>
        <v>0</v>
      </c>
      <c r="S21" s="9">
        <f t="shared" ref="S21" si="71">+R21/R$8*100</f>
        <v>0</v>
      </c>
      <c r="T21" s="7">
        <f>[1]vivienda!U15</f>
        <v>1169.910384087</v>
      </c>
      <c r="U21" s="9">
        <f t="shared" ref="U21" si="72">+T21/T$8*100</f>
        <v>1.9591823071541861</v>
      </c>
      <c r="V21" s="7">
        <f>[1]vivienda!W15</f>
        <v>424.18238489999999</v>
      </c>
      <c r="W21" s="9">
        <f t="shared" ref="W21" si="73">+V21/V$8*100</f>
        <v>0.55449290768646087</v>
      </c>
    </row>
    <row r="22" spans="1:23">
      <c r="A22" s="8" t="s">
        <v>56</v>
      </c>
      <c r="B22" s="7">
        <f>[1]vivienda!C16</f>
        <v>5147.3416520949995</v>
      </c>
      <c r="C22" s="9">
        <f t="shared" si="37"/>
        <v>0.27111377995809127</v>
      </c>
      <c r="D22" s="7">
        <f>[1]vivienda!E16</f>
        <v>2041.51610239</v>
      </c>
      <c r="E22" s="9">
        <f t="shared" si="37"/>
        <v>0.29612430969592474</v>
      </c>
      <c r="F22" s="7">
        <f>[1]vivienda!G16</f>
        <v>2106.5821604449993</v>
      </c>
      <c r="G22" s="9">
        <f t="shared" ref="G22" si="74">+F22/F$8*100</f>
        <v>0.22494127402537856</v>
      </c>
      <c r="H22" s="7">
        <f>[1]vivienda!I16</f>
        <v>183.18105742999998</v>
      </c>
      <c r="I22" s="9">
        <f t="shared" ref="I22" si="75">+H22/H$8*100</f>
        <v>0.86863878657644522</v>
      </c>
      <c r="J22" s="7">
        <f>[1]vivienda!K16</f>
        <v>0</v>
      </c>
      <c r="K22" s="9">
        <f t="shared" ref="K22" si="76">+J22/J$8*100</f>
        <v>0</v>
      </c>
      <c r="L22" s="7">
        <f>[1]vivienda!M16</f>
        <v>339.34590792</v>
      </c>
      <c r="M22" s="9">
        <f t="shared" ref="M22" si="77">+L22/L$8*100</f>
        <v>0.6277183546954811</v>
      </c>
      <c r="N22" s="7">
        <f>[1]vivienda!O16</f>
        <v>193.92816730999999</v>
      </c>
      <c r="O22" s="9">
        <f t="shared" ref="O22" si="78">+N22/N$8*100</f>
        <v>0.78773440616590507</v>
      </c>
      <c r="P22" s="7">
        <f>[1]vivienda!Q16</f>
        <v>0</v>
      </c>
      <c r="Q22" s="9">
        <f t="shared" ref="Q22" si="79">+P22/P$8*100</f>
        <v>0</v>
      </c>
      <c r="R22" s="7">
        <f>[1]vivienda!S16</f>
        <v>0</v>
      </c>
      <c r="S22" s="9">
        <f t="shared" ref="S22" si="80">+R22/R$8*100</f>
        <v>0</v>
      </c>
      <c r="T22" s="7">
        <f>[1]vivienda!U16</f>
        <v>282.78825660000001</v>
      </c>
      <c r="U22" s="9">
        <f t="shared" ref="U22" si="81">+T22/T$8*100</f>
        <v>0.47356939175650353</v>
      </c>
      <c r="V22" s="7">
        <f>[1]vivienda!W16</f>
        <v>0</v>
      </c>
      <c r="W22" s="9">
        <f t="shared" ref="W22" si="82">+V22/V$8*100</f>
        <v>0</v>
      </c>
    </row>
    <row r="23" spans="1:23">
      <c r="A23" s="3"/>
      <c r="B23" s="7"/>
      <c r="C23" s="3"/>
      <c r="D23" s="7"/>
      <c r="E23" s="3"/>
      <c r="F23" s="7"/>
      <c r="G23" s="3"/>
      <c r="H23" s="7"/>
      <c r="I23" s="3"/>
      <c r="J23" s="7"/>
      <c r="K23" s="3"/>
      <c r="L23" s="7"/>
      <c r="M23" s="3"/>
      <c r="N23" s="7"/>
      <c r="O23" s="3"/>
      <c r="P23" s="7"/>
      <c r="Q23" s="3"/>
      <c r="R23" s="7"/>
      <c r="S23" s="3"/>
      <c r="T23" s="7"/>
      <c r="U23" s="3"/>
      <c r="V23" s="7"/>
      <c r="W23" s="3"/>
    </row>
    <row r="24" spans="1:23">
      <c r="A24" s="29" t="s">
        <v>72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A25" s="8" t="s">
        <v>57</v>
      </c>
      <c r="B25" s="7">
        <f>[1]vivienda!C18</f>
        <v>1238870.5605551291</v>
      </c>
      <c r="C25" s="9">
        <f t="shared" ref="C25:E26" si="83">+B25/B$8*100</f>
        <v>65.252105504634102</v>
      </c>
      <c r="D25" s="7">
        <f>[1]vivienda!E18</f>
        <v>403492.54244902992</v>
      </c>
      <c r="E25" s="9">
        <f t="shared" si="83"/>
        <v>58.527067437916799</v>
      </c>
      <c r="F25" s="7">
        <f>[1]vivienda!G18</f>
        <v>630921.65101724851</v>
      </c>
      <c r="G25" s="9">
        <f t="shared" ref="G25" si="84">+F25/F$8*100</f>
        <v>67.369942960133855</v>
      </c>
      <c r="H25" s="7">
        <f>[1]vivienda!I18</f>
        <v>15362.798000929002</v>
      </c>
      <c r="I25" s="9">
        <f t="shared" ref="I25" si="85">+H25/H$8*100</f>
        <v>72.849902720129791</v>
      </c>
      <c r="J25" s="7">
        <f>[1]vivienda!K18</f>
        <v>20323.164978502999</v>
      </c>
      <c r="K25" s="9">
        <f t="shared" ref="K25" si="86">+J25/J$8*100</f>
        <v>78.746806846010827</v>
      </c>
      <c r="L25" s="7">
        <f>[1]vivienda!M18</f>
        <v>41866.716538573957</v>
      </c>
      <c r="M25" s="9">
        <f t="shared" ref="M25" si="87">+L25/L$8*100</f>
        <v>77.444595053998128</v>
      </c>
      <c r="N25" s="7">
        <f>[1]vivienda!O18</f>
        <v>14906.155848885006</v>
      </c>
      <c r="O25" s="9">
        <f t="shared" ref="O25" si="88">+N25/N$8*100</f>
        <v>60.548665976241487</v>
      </c>
      <c r="P25" s="7">
        <f>[1]vivienda!Q18</f>
        <v>3809.45264241</v>
      </c>
      <c r="Q25" s="9">
        <f t="shared" ref="Q25" si="89">+P25/P$8*100</f>
        <v>89.980657705170188</v>
      </c>
      <c r="R25" s="7">
        <f>[1]vivienda!S18</f>
        <v>5021.5035790000002</v>
      </c>
      <c r="S25" s="9">
        <f t="shared" ref="S25" si="90">+R25/R$8*100</f>
        <v>75.469511550937682</v>
      </c>
      <c r="T25" s="7">
        <f>[1]vivienda!U18</f>
        <v>39548.352819427964</v>
      </c>
      <c r="U25" s="9">
        <f t="shared" ref="U25" si="91">+T25/T$8*100</f>
        <v>66.22937463828228</v>
      </c>
      <c r="V25" s="7">
        <f>[1]vivienda!W18</f>
        <v>63618.222681055762</v>
      </c>
      <c r="W25" s="9">
        <f t="shared" ref="W25" si="92">+V25/V$8*100</f>
        <v>83.161994773968672</v>
      </c>
    </row>
    <row r="26" spans="1:23">
      <c r="A26" s="8" t="s">
        <v>58</v>
      </c>
      <c r="B26" s="7">
        <f>[1]vivienda!C19</f>
        <v>659720.37528389064</v>
      </c>
      <c r="C26" s="9">
        <f t="shared" si="83"/>
        <v>34.747894495363312</v>
      </c>
      <c r="D26" s="7">
        <f>[1]vivienda!E19</f>
        <v>285919.31451276696</v>
      </c>
      <c r="E26" s="9">
        <f t="shared" si="83"/>
        <v>41.472932562082072</v>
      </c>
      <c r="F26" s="7">
        <f>[1]vivienda!G19</f>
        <v>305581.51834208181</v>
      </c>
      <c r="G26" s="9">
        <f t="shared" ref="G26" si="93">+F26/F$8*100</f>
        <v>32.63005703986267</v>
      </c>
      <c r="H26" s="7">
        <f>[1]vivienda!I19</f>
        <v>5725.490970367</v>
      </c>
      <c r="I26" s="9">
        <f t="shared" ref="I26" si="94">+H26/H$8*100</f>
        <v>27.150097279870177</v>
      </c>
      <c r="J26" s="7">
        <f>[1]vivienda!K19</f>
        <v>5485.0751171809998</v>
      </c>
      <c r="K26" s="9">
        <f t="shared" ref="K26" si="95">+J26/J$8*100</f>
        <v>21.253193153989169</v>
      </c>
      <c r="L26" s="7">
        <f>[1]vivienda!M19</f>
        <v>12193.500974839999</v>
      </c>
      <c r="M26" s="9">
        <f t="shared" ref="M26" si="96">+L26/L$8*100</f>
        <v>22.555404946002007</v>
      </c>
      <c r="N26" s="7">
        <f>[1]vivienda!O19</f>
        <v>9712.3152743829996</v>
      </c>
      <c r="O26" s="9">
        <f t="shared" ref="O26" si="97">+N26/N$8*100</f>
        <v>39.451334023758541</v>
      </c>
      <c r="P26" s="7">
        <f>[1]vivienda!Q19</f>
        <v>424.18238489999999</v>
      </c>
      <c r="Q26" s="9">
        <f t="shared" ref="Q26" si="98">+P26/P$8*100</f>
        <v>10.019342294829798</v>
      </c>
      <c r="R26" s="7">
        <f>[1]vivienda!S19</f>
        <v>1632.181433405</v>
      </c>
      <c r="S26" s="9">
        <f t="shared" ref="S26" si="99">+R26/R$8*100</f>
        <v>24.530488449062336</v>
      </c>
      <c r="T26" s="7">
        <f>[1]vivienda!U19</f>
        <v>20165.864679114005</v>
      </c>
      <c r="U26" s="9">
        <f t="shared" ref="U26" si="100">+T26/T$8*100</f>
        <v>33.770625361717997</v>
      </c>
      <c r="V26" s="7">
        <f>[1]vivienda!W19</f>
        <v>12880.931594846003</v>
      </c>
      <c r="W26" s="9">
        <f t="shared" ref="W26" si="101">+V26/V$8*100</f>
        <v>16.838005226031164</v>
      </c>
    </row>
    <row r="27" spans="1:23">
      <c r="A27" s="3"/>
      <c r="B27" s="7"/>
      <c r="C27" s="3"/>
      <c r="D27" s="7"/>
      <c r="E27" s="3"/>
      <c r="F27" s="7"/>
      <c r="G27" s="3"/>
      <c r="H27" s="7"/>
      <c r="I27" s="3"/>
      <c r="J27" s="7"/>
      <c r="K27" s="3"/>
      <c r="L27" s="7"/>
      <c r="M27" s="3"/>
      <c r="N27" s="7"/>
      <c r="O27" s="3"/>
      <c r="P27" s="7"/>
      <c r="Q27" s="3"/>
      <c r="R27" s="7"/>
      <c r="S27" s="3"/>
      <c r="T27" s="7"/>
      <c r="U27" s="3"/>
      <c r="V27" s="7"/>
      <c r="W27" s="3"/>
    </row>
    <row r="28" spans="1:23">
      <c r="A28" s="4" t="s">
        <v>59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8" t="s">
        <v>60</v>
      </c>
      <c r="B29" s="7">
        <f>[1]vivienda!C21</f>
        <v>377792.63578306977</v>
      </c>
      <c r="C29" s="9">
        <f t="shared" ref="C29:E34" si="102">+B29/B$8*100</f>
        <v>19.898579975897071</v>
      </c>
      <c r="D29" s="7">
        <f>[1]vivienda!E21</f>
        <v>68275.154833156048</v>
      </c>
      <c r="E29" s="9">
        <f t="shared" si="102"/>
        <v>9.9033914406462955</v>
      </c>
      <c r="F29" s="7">
        <f>[1]vivienda!G21</f>
        <v>213440.32512509442</v>
      </c>
      <c r="G29" s="9">
        <f t="shared" ref="G29" si="103">+F29/F$8*100</f>
        <v>22.791201579285982</v>
      </c>
      <c r="H29" s="7">
        <f>[1]vivienda!I21</f>
        <v>5924.7823624319999</v>
      </c>
      <c r="I29" s="9">
        <f t="shared" ref="I29" si="104">+H29/H$8*100</f>
        <v>28.095130764266479</v>
      </c>
      <c r="J29" s="7">
        <f>[1]vivienda!K21</f>
        <v>7321.5954509900021</v>
      </c>
      <c r="K29" s="9">
        <f t="shared" ref="K29" si="105">+J29/J$8*100</f>
        <v>28.3692162807119</v>
      </c>
      <c r="L29" s="7">
        <f>[1]vivienda!M21</f>
        <v>25741.72202367002</v>
      </c>
      <c r="M29" s="9">
        <f t="shared" ref="M29" si="106">+L29/L$8*100</f>
        <v>47.616756290857985</v>
      </c>
      <c r="N29" s="7">
        <f>[1]vivienda!O21</f>
        <v>2451.4059726159999</v>
      </c>
      <c r="O29" s="9">
        <f t="shared" ref="O29" si="107">+N29/N$8*100</f>
        <v>9.9575881879158139</v>
      </c>
      <c r="P29" s="7">
        <f>[1]vivienda!Q21</f>
        <v>565.57651320000002</v>
      </c>
      <c r="Q29" s="9">
        <f t="shared" ref="Q29" si="108">+P29/P$8*100</f>
        <v>13.359123059773065</v>
      </c>
      <c r="R29" s="7">
        <f>[1]vivienda!S21</f>
        <v>1680.6350903599998</v>
      </c>
      <c r="S29" s="9">
        <f t="shared" ref="S29" si="109">+R29/R$8*100</f>
        <v>25.258711334045074</v>
      </c>
      <c r="T29" s="7">
        <f>[1]vivienda!U21</f>
        <v>19585.393639816008</v>
      </c>
      <c r="U29" s="9">
        <f t="shared" ref="U29" si="110">+T29/T$8*100</f>
        <v>32.798543563422356</v>
      </c>
      <c r="V29" s="7">
        <f>[1]vivienda!W21</f>
        <v>32806.044771740046</v>
      </c>
      <c r="W29" s="9">
        <f t="shared" ref="W29" si="111">+V29/V$8*100</f>
        <v>42.884192749924722</v>
      </c>
    </row>
    <row r="30" spans="1:23">
      <c r="A30" s="8" t="s">
        <v>61</v>
      </c>
      <c r="B30" s="7">
        <f>[1]vivienda!C22</f>
        <v>374581.15384252241</v>
      </c>
      <c r="C30" s="9">
        <f t="shared" si="102"/>
        <v>19.729429166213674</v>
      </c>
      <c r="D30" s="7">
        <f>[1]vivienda!E22</f>
        <v>106359.677099769</v>
      </c>
      <c r="E30" s="9">
        <f t="shared" si="102"/>
        <v>15.42759614963536</v>
      </c>
      <c r="F30" s="7">
        <f>[1]vivienda!G22</f>
        <v>196745.15789786927</v>
      </c>
      <c r="G30" s="9">
        <f t="shared" ref="G30" si="112">+F30/F$8*100</f>
        <v>21.008488207515349</v>
      </c>
      <c r="H30" s="7">
        <f>[1]vivienda!I22</f>
        <v>4778.8586138419996</v>
      </c>
      <c r="I30" s="9">
        <f t="shared" ref="I30" si="113">+H30/H$8*100</f>
        <v>22.661196554858801</v>
      </c>
      <c r="J30" s="7">
        <f>[1]vivienda!K22</f>
        <v>5221.876217592001</v>
      </c>
      <c r="K30" s="9">
        <f t="shared" ref="K30" si="114">+J30/J$8*100</f>
        <v>20.2333680957396</v>
      </c>
      <c r="L30" s="7">
        <f>[1]vivienda!M22</f>
        <v>13475.228813652004</v>
      </c>
      <c r="M30" s="9">
        <f t="shared" ref="M30" si="115">+L30/L$8*100</f>
        <v>24.926331105324195</v>
      </c>
      <c r="N30" s="7">
        <f>[1]vivienda!O22</f>
        <v>4743.4590082260002</v>
      </c>
      <c r="O30" s="9">
        <f t="shared" ref="O30" si="116">+N30/N$8*100</f>
        <v>19.26788623255629</v>
      </c>
      <c r="P30" s="7">
        <f>[1]vivienda!Q22</f>
        <v>795.80245501500008</v>
      </c>
      <c r="Q30" s="9">
        <f t="shared" ref="Q30" si="117">+P30/P$8*100</f>
        <v>18.797143586575128</v>
      </c>
      <c r="R30" s="7">
        <f>[1]vivienda!S22</f>
        <v>2581.3638081300001</v>
      </c>
      <c r="S30" s="9">
        <f t="shared" ref="S30" si="118">+R30/R$8*100</f>
        <v>38.796002565756517</v>
      </c>
      <c r="T30" s="7">
        <f>[1]vivienda!U22</f>
        <v>20608.531865523011</v>
      </c>
      <c r="U30" s="9">
        <f t="shared" ref="U30" si="119">+T30/T$8*100</f>
        <v>34.511934893940897</v>
      </c>
      <c r="V30" s="7">
        <f>[1]vivienda!W22</f>
        <v>19271.198062910011</v>
      </c>
      <c r="W30" s="9">
        <f t="shared" ref="W30" si="120">+V30/V$8*100</f>
        <v>25.191387075217193</v>
      </c>
    </row>
    <row r="31" spans="1:23">
      <c r="A31" s="8" t="s">
        <v>62</v>
      </c>
      <c r="B31" s="7">
        <f>[1]vivienda!C23</f>
        <v>377424.66289190983</v>
      </c>
      <c r="C31" s="9">
        <f t="shared" si="102"/>
        <v>19.87919860815672</v>
      </c>
      <c r="D31" s="7">
        <f>[1]vivienda!E23</f>
        <v>131467.43570535092</v>
      </c>
      <c r="E31" s="9">
        <f t="shared" si="102"/>
        <v>19.069506040223875</v>
      </c>
      <c r="F31" s="7">
        <f>[1]vivienda!G23</f>
        <v>191667.99456718803</v>
      </c>
      <c r="G31" s="9">
        <f t="shared" ref="G31" si="121">+F31/F$8*100</f>
        <v>20.466347668455093</v>
      </c>
      <c r="H31" s="7">
        <f>[1]vivienda!I23</f>
        <v>5403.9192587499992</v>
      </c>
      <c r="I31" s="9">
        <f t="shared" ref="I31" si="122">+H31/H$8*100</f>
        <v>25.625214383705845</v>
      </c>
      <c r="J31" s="7">
        <f>[1]vivienda!K23</f>
        <v>6131.1086932330008</v>
      </c>
      <c r="K31" s="9">
        <f t="shared" ref="K31" si="123">+J31/J$8*100</f>
        <v>23.756399779690238</v>
      </c>
      <c r="L31" s="7">
        <f>[1]vivienda!M23</f>
        <v>9693.8568482819974</v>
      </c>
      <c r="M31" s="9">
        <f t="shared" ref="M31" si="124">+L31/L$8*100</f>
        <v>17.931590537675277</v>
      </c>
      <c r="N31" s="7">
        <f>[1]vivienda!O23</f>
        <v>7499.9873690430013</v>
      </c>
      <c r="O31" s="9">
        <f t="shared" ref="O31" si="125">+N31/N$8*100</f>
        <v>30.464878714399262</v>
      </c>
      <c r="P31" s="7">
        <f>[1]vivienda!Q23</f>
        <v>715.074635865</v>
      </c>
      <c r="Q31" s="9">
        <f t="shared" ref="Q31" si="126">+P31/P$8*100</f>
        <v>16.890323120728468</v>
      </c>
      <c r="R31" s="7">
        <f>[1]vivienda!S23</f>
        <v>678.748585585</v>
      </c>
      <c r="S31" s="9">
        <f t="shared" ref="S31" si="127">+R31/R$8*100</f>
        <v>10.201092842831521</v>
      </c>
      <c r="T31" s="7">
        <f>[1]vivienda!U23</f>
        <v>9357.2618219619999</v>
      </c>
      <c r="U31" s="9">
        <f t="shared" ref="U31" si="128">+T31/T$8*100</f>
        <v>15.670073583716476</v>
      </c>
      <c r="V31" s="7">
        <f>[1]vivienda!W23</f>
        <v>14809.275406656006</v>
      </c>
      <c r="W31" s="9">
        <f t="shared" ref="W31" si="129">+V31/V$8*100</f>
        <v>19.358743958455886</v>
      </c>
    </row>
    <row r="32" spans="1:23">
      <c r="A32" s="8" t="s">
        <v>63</v>
      </c>
      <c r="B32" s="7">
        <f>[1]vivienda!C24</f>
        <v>376690.31888493523</v>
      </c>
      <c r="C32" s="9">
        <f t="shared" si="102"/>
        <v>19.840520239208853</v>
      </c>
      <c r="D32" s="7">
        <f>[1]vivienda!E24</f>
        <v>167046.40732315098</v>
      </c>
      <c r="E32" s="9">
        <f t="shared" si="102"/>
        <v>24.230277683258038</v>
      </c>
      <c r="F32" s="7">
        <f>[1]vivienda!G24</f>
        <v>178985.29428193087</v>
      </c>
      <c r="G32" s="9">
        <f t="shared" ref="G32" si="130">+F32/F$8*100</f>
        <v>19.112086337558257</v>
      </c>
      <c r="H32" s="7">
        <f>[1]vivienda!I24</f>
        <v>3872.5274201520006</v>
      </c>
      <c r="I32" s="9">
        <f t="shared" ref="I32" si="131">+H32/H$8*100</f>
        <v>18.363402670662516</v>
      </c>
      <c r="J32" s="7">
        <f>[1]vivienda!K24</f>
        <v>3794.094748299</v>
      </c>
      <c r="K32" s="9">
        <f t="shared" ref="K32" si="132">+J32/J$8*100</f>
        <v>14.701098309037738</v>
      </c>
      <c r="L32" s="7">
        <f>[1]vivienda!M24</f>
        <v>2576.0366927499999</v>
      </c>
      <c r="M32" s="9">
        <f t="shared" ref="M32" si="133">+L32/L$8*100</f>
        <v>4.7651245430353875</v>
      </c>
      <c r="N32" s="7">
        <f>[1]vivienda!O24</f>
        <v>7301.6784418779989</v>
      </c>
      <c r="O32" s="9">
        <f t="shared" ref="O32" si="134">+N32/N$8*100</f>
        <v>29.659349702577032</v>
      </c>
      <c r="P32" s="7">
        <f>[1]vivienda!Q24</f>
        <v>513.01419841500001</v>
      </c>
      <c r="Q32" s="9">
        <f t="shared" ref="Q32" si="135">+P32/P$8*100</f>
        <v>12.117582056688597</v>
      </c>
      <c r="R32" s="7">
        <f>[1]vivienda!S24</f>
        <v>1147.3610151299999</v>
      </c>
      <c r="S32" s="9">
        <f t="shared" ref="S32" si="136">+R32/R$8*100</f>
        <v>17.243993561325532</v>
      </c>
      <c r="T32" s="7">
        <f>[1]vivienda!U24</f>
        <v>6592.1114395189998</v>
      </c>
      <c r="U32" s="9">
        <f t="shared" ref="U32" si="137">+T32/T$8*100</f>
        <v>11.039433682070735</v>
      </c>
      <c r="V32" s="7">
        <f>[1]vivienda!W24</f>
        <v>4861.7933237159996</v>
      </c>
      <c r="W32" s="9">
        <f t="shared" ref="W32" si="138">+V32/V$8*100</f>
        <v>6.355355650314058</v>
      </c>
    </row>
    <row r="33" spans="1:23">
      <c r="A33" s="8" t="s">
        <v>64</v>
      </c>
      <c r="B33" s="7">
        <f>[1]vivienda!C25</f>
        <v>380689.99931621342</v>
      </c>
      <c r="C33" s="9">
        <f t="shared" si="102"/>
        <v>20.051185967975254</v>
      </c>
      <c r="D33" s="7">
        <f>[1]vivienda!E25</f>
        <v>209709.56633852419</v>
      </c>
      <c r="E33" s="9">
        <f t="shared" si="102"/>
        <v>30.418619033142431</v>
      </c>
      <c r="F33" s="7">
        <f>[1]vivienda!G25</f>
        <v>151371.42454202124</v>
      </c>
      <c r="G33" s="9">
        <f t="shared" ref="G33" si="139">+F33/F$8*100</f>
        <v>16.163471677898372</v>
      </c>
      <c r="H33" s="7">
        <f>[1]vivienda!I25</f>
        <v>1108.2013161199998</v>
      </c>
      <c r="I33" s="9">
        <f t="shared" ref="I33" si="140">+H33/H$8*100</f>
        <v>5.255055626506306</v>
      </c>
      <c r="J33" s="7">
        <f>[1]vivienda!K25</f>
        <v>3339.5649855700003</v>
      </c>
      <c r="K33" s="9">
        <f t="shared" ref="K33" si="141">+J33/J$8*100</f>
        <v>12.939917534820545</v>
      </c>
      <c r="L33" s="7">
        <f>[1]vivienda!M25</f>
        <v>2290.5848784600003</v>
      </c>
      <c r="M33" s="9">
        <f t="shared" ref="M33" si="142">+L33/L$8*100</f>
        <v>4.2370988941944976</v>
      </c>
      <c r="N33" s="7">
        <f>[1]vivienda!O25</f>
        <v>2621.9403315049994</v>
      </c>
      <c r="O33" s="9">
        <f t="shared" ref="O33" si="143">+N33/N$8*100</f>
        <v>10.650297162551611</v>
      </c>
      <c r="P33" s="7">
        <f>[1]vivienda!Q25</f>
        <v>1644.1672248150001</v>
      </c>
      <c r="Q33" s="9">
        <f t="shared" ref="Q33" si="144">+P33/P$8*100</f>
        <v>38.835828176234727</v>
      </c>
      <c r="R33" s="7">
        <f>[1]vivienda!S25</f>
        <v>565.57651320000002</v>
      </c>
      <c r="S33" s="9">
        <f t="shared" ref="S33" si="145">+R33/R$8*100</f>
        <v>8.5001996960413724</v>
      </c>
      <c r="T33" s="7">
        <f>[1]vivienda!U25</f>
        <v>3288.1304751219996</v>
      </c>
      <c r="U33" s="9">
        <f t="shared" ref="U33" si="146">+T33/T$8*100</f>
        <v>5.5064448850933942</v>
      </c>
      <c r="V33" s="7">
        <f>[1]vivienda!W25</f>
        <v>4750.8427108800006</v>
      </c>
      <c r="W33" s="9">
        <f t="shared" ref="W33" si="147">+V33/V$8*100</f>
        <v>6.2103205660883631</v>
      </c>
    </row>
    <row r="34" spans="1:23">
      <c r="A34" s="12" t="s">
        <v>65</v>
      </c>
      <c r="B34" s="13">
        <f>[1]vivienda!C26</f>
        <v>11412.165120279</v>
      </c>
      <c r="C34" s="24">
        <f t="shared" si="102"/>
        <v>0.60108604254109499</v>
      </c>
      <c r="D34" s="13">
        <f>[1]vivienda!E26</f>
        <v>6553.6156618469995</v>
      </c>
      <c r="E34" s="24">
        <f t="shared" si="102"/>
        <v>0.95060965309305501</v>
      </c>
      <c r="F34" s="13">
        <f>[1]vivienda!G26</f>
        <v>4292.9729452319998</v>
      </c>
      <c r="G34" s="24">
        <f t="shared" ref="G34" si="148">+F34/F$8*100</f>
        <v>0.45840452928405029</v>
      </c>
      <c r="H34" s="13">
        <f>[1]vivienda!I26</f>
        <v>0</v>
      </c>
      <c r="I34" s="24">
        <f t="shared" ref="I34" si="149">+H34/H$8*100</f>
        <v>0</v>
      </c>
      <c r="J34" s="13">
        <f>[1]vivienda!K26</f>
        <v>0</v>
      </c>
      <c r="K34" s="24">
        <f t="shared" ref="K34" si="150">+J34/J$8*100</f>
        <v>0</v>
      </c>
      <c r="L34" s="13">
        <f>[1]vivienda!M26</f>
        <v>282.78825660000001</v>
      </c>
      <c r="M34" s="24">
        <f t="shared" ref="M34" si="151">+L34/L$8*100</f>
        <v>0.52309862891290093</v>
      </c>
      <c r="N34" s="13">
        <f>[1]vivienda!O26</f>
        <v>0</v>
      </c>
      <c r="O34" s="24">
        <f t="shared" ref="O34" si="152">+N34/N$8*100</f>
        <v>0</v>
      </c>
      <c r="P34" s="13">
        <f>[1]vivienda!Q26</f>
        <v>0</v>
      </c>
      <c r="Q34" s="24">
        <f t="shared" ref="Q34" si="153">+P34/P$8*100</f>
        <v>0</v>
      </c>
      <c r="R34" s="13">
        <f>[1]vivienda!S26</f>
        <v>0</v>
      </c>
      <c r="S34" s="24">
        <f t="shared" ref="S34" si="154">+R34/R$8*100</f>
        <v>0</v>
      </c>
      <c r="T34" s="13">
        <f>[1]vivienda!U26</f>
        <v>282.78825660000001</v>
      </c>
      <c r="U34" s="24">
        <f t="shared" ref="U34" si="155">+T34/T$8*100</f>
        <v>0.47356939175650353</v>
      </c>
      <c r="V34" s="13">
        <f>[1]vivienda!W26</f>
        <v>0</v>
      </c>
      <c r="W34" s="24">
        <f t="shared" ref="W34" si="156">+V34/V$8*100</f>
        <v>0</v>
      </c>
    </row>
    <row r="35" spans="1:23">
      <c r="A35" s="35" t="str">
        <f>[2]Resumen!A49</f>
        <v>Fuente: Instituto Nacional de Estadística (INE). Encuesta Permanente de Hogares de Propósitos Múltiples, Junio 2014.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>
      <c r="A36" s="28" t="s">
        <v>43</v>
      </c>
    </row>
    <row r="37" spans="1:23">
      <c r="A37" s="28" t="s">
        <v>44</v>
      </c>
    </row>
  </sheetData>
  <mergeCells count="13">
    <mergeCell ref="A4:W4"/>
    <mergeCell ref="A6:A7"/>
    <mergeCell ref="R6:S6"/>
    <mergeCell ref="V6:W6"/>
    <mergeCell ref="J6:K6"/>
    <mergeCell ref="L6:M6"/>
    <mergeCell ref="N6:O6"/>
    <mergeCell ref="P6:Q6"/>
    <mergeCell ref="T6:U6"/>
    <mergeCell ref="B6:C6"/>
    <mergeCell ref="D6:E6"/>
    <mergeCell ref="F6:G6"/>
    <mergeCell ref="H6:I6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11:W34 F8:W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U34"/>
  <sheetViews>
    <sheetView workbookViewId="0">
      <selection activeCell="H32" sqref="H32"/>
    </sheetView>
  </sheetViews>
  <sheetFormatPr baseColWidth="10" defaultRowHeight="12.75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85546875" bestFit="1" customWidth="1"/>
    <col min="9" max="9" width="7.5703125" bestFit="1" customWidth="1"/>
    <col min="10" max="10" width="6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6" bestFit="1" customWidth="1"/>
    <col min="19" max="19" width="7.5703125" bestFit="1" customWidth="1"/>
    <col min="20" max="20" width="7.7109375" bestFit="1" customWidth="1"/>
    <col min="21" max="21" width="6.5703125" bestFit="1" customWidth="1"/>
  </cols>
  <sheetData>
    <row r="1" spans="1:21" ht="45.75" customHeight="1">
      <c r="A1" s="39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40.5" customHeight="1">
      <c r="A3" s="43" t="s">
        <v>0</v>
      </c>
      <c r="B3" s="42" t="s">
        <v>1</v>
      </c>
      <c r="C3" s="42">
        <v>0</v>
      </c>
      <c r="D3" s="42" t="s">
        <v>14</v>
      </c>
      <c r="E3" s="42">
        <v>0</v>
      </c>
      <c r="F3" s="42" t="s">
        <v>15</v>
      </c>
      <c r="G3" s="42">
        <v>0</v>
      </c>
      <c r="H3" s="42" t="s">
        <v>16</v>
      </c>
      <c r="I3" s="42">
        <v>0</v>
      </c>
      <c r="J3" s="42" t="s">
        <v>17</v>
      </c>
      <c r="K3" s="42">
        <v>0</v>
      </c>
      <c r="L3" s="42" t="s">
        <v>18</v>
      </c>
      <c r="M3" s="42">
        <v>0</v>
      </c>
      <c r="N3" s="42" t="s">
        <v>19</v>
      </c>
      <c r="O3" s="42">
        <v>0</v>
      </c>
      <c r="P3" s="42" t="s">
        <v>20</v>
      </c>
      <c r="Q3" s="42">
        <v>0</v>
      </c>
      <c r="R3" s="42" t="s">
        <v>41</v>
      </c>
      <c r="S3" s="42">
        <v>0</v>
      </c>
      <c r="T3" s="42" t="s">
        <v>38</v>
      </c>
      <c r="U3" s="42">
        <v>0</v>
      </c>
    </row>
    <row r="4" spans="1:21">
      <c r="A4" s="44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>
      <c r="A5" s="4" t="s">
        <v>46</v>
      </c>
      <c r="B5" s="6">
        <f>+D5+F5+H5+J5+L5+N5+P5+R5+T5</f>
        <v>1898590.9358390688</v>
      </c>
      <c r="C5" s="27">
        <f>[1]vivienda!X5</f>
        <v>100</v>
      </c>
      <c r="D5" s="6">
        <f>[1]vivienda!AA5</f>
        <v>742470.13799308357</v>
      </c>
      <c r="E5" s="27">
        <f>+D5/$B5*100</f>
        <v>39.106377470666374</v>
      </c>
      <c r="F5" s="6">
        <f>[1]vivienda!AC5</f>
        <v>353833.82502427377</v>
      </c>
      <c r="G5" s="27">
        <f>+F5/$B5*100</f>
        <v>18.636654075665827</v>
      </c>
      <c r="H5" s="6">
        <f>[1]vivienda!AE5</f>
        <v>12779.236881181998</v>
      </c>
      <c r="I5" s="27">
        <f>+H5/$B5*100</f>
        <v>0.67309058733783034</v>
      </c>
      <c r="J5" s="6">
        <f>[1]vivienda!AG5</f>
        <v>2912.9363250659994</v>
      </c>
      <c r="K5" s="27">
        <f>+J5/$B5*100</f>
        <v>0.15342622099787112</v>
      </c>
      <c r="L5" s="6">
        <f>[1]vivienda!AI5</f>
        <v>338497.12301623891</v>
      </c>
      <c r="M5" s="27">
        <f>+L5/$B5*100</f>
        <v>17.828860162899833</v>
      </c>
      <c r="N5" s="6">
        <f>[1]vivienda!AK5</f>
        <v>104280.12003882194</v>
      </c>
      <c r="O5" s="27">
        <f>+N5/$B5*100</f>
        <v>5.4925006788118935</v>
      </c>
      <c r="P5" s="6">
        <f>[1]vivienda!AM5</f>
        <v>163118.95837981274</v>
      </c>
      <c r="Q5" s="27">
        <f>+P5/$B5*100</f>
        <v>8.5915799607314298</v>
      </c>
      <c r="R5" s="6">
        <f>[1]vivienda!AO5</f>
        <v>6089.2876837890008</v>
      </c>
      <c r="S5" s="27">
        <f>+R5/$B5*100</f>
        <v>0.32072668044724878</v>
      </c>
      <c r="T5" s="6">
        <f>Cuadro01!B8-(Cuadro02!D5+Cuadro02!F5+Cuadro02!H5+Cuadro02!J5+Cuadro02!L5+Cuadro02!N5+Cuadro02!P5+Cuadro02!R5)</f>
        <v>174609.31049680081</v>
      </c>
      <c r="U5" s="27">
        <f>+T5/$B5*100</f>
        <v>9.1967841624416824</v>
      </c>
    </row>
    <row r="6" spans="1:21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1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1">
      <c r="A8" s="8" t="s">
        <v>47</v>
      </c>
      <c r="B8" s="7">
        <f>+D8+F8+H8+J8+L8+N8+P8+R8+T8</f>
        <v>1043439.2478805684</v>
      </c>
      <c r="C8" s="9">
        <f>+B8/$B$5*100</f>
        <v>54.95861315799592</v>
      </c>
      <c r="D8" s="7">
        <f>[1]vivienda!AA6</f>
        <v>690380.54112735961</v>
      </c>
      <c r="E8" s="9">
        <f>+E9+E10+E11</f>
        <v>92.984283919279989</v>
      </c>
      <c r="F8" s="7">
        <f>[1]vivienda!AC6</f>
        <v>138914.75000827591</v>
      </c>
      <c r="G8" s="9">
        <f>+G9+G10+G11</f>
        <v>39.259884212241737</v>
      </c>
      <c r="H8" s="7">
        <f>[1]vivienda!AE6</f>
        <v>7264.8658774819978</v>
      </c>
      <c r="I8" s="9">
        <f>+I9+I10+I11</f>
        <v>56.848980459700549</v>
      </c>
      <c r="J8" s="7">
        <f>[1]vivienda!AG6</f>
        <v>1781.7832986659998</v>
      </c>
      <c r="K8" s="9">
        <f>+K9+K10+K11</f>
        <v>61.167945324916403</v>
      </c>
      <c r="L8" s="7">
        <f>[1]vivienda!AI6</f>
        <v>74995.025516360998</v>
      </c>
      <c r="M8" s="9">
        <f>+M9+M10+M11</f>
        <v>22.155291852440122</v>
      </c>
      <c r="N8" s="7">
        <f>[1]vivienda!AK6</f>
        <v>26626.464776461984</v>
      </c>
      <c r="O8" s="9">
        <f>+O9+O10+O11</f>
        <v>25.533596208509696</v>
      </c>
      <c r="P8" s="7">
        <f>[1]vivienda!AM6</f>
        <v>64821.760385651978</v>
      </c>
      <c r="Q8" s="9">
        <f>+Q9+Q10+Q11</f>
        <v>39.738949432670132</v>
      </c>
      <c r="R8" s="7">
        <f>[1]vivienda!AO6</f>
        <v>5410.5958679490004</v>
      </c>
      <c r="S8" s="9">
        <f>+S9+S10+S11</f>
        <v>88.854331555941684</v>
      </c>
      <c r="T8" s="7">
        <f>Cuadro01!B11-(Cuadro02!D8+Cuadro02!F8+Cuadro02!H8+Cuadro02!J8+Cuadro02!L8+Cuadro02!N8+Cuadro02!P8+Cuadro02!R8)</f>
        <v>33243.461022361065</v>
      </c>
      <c r="U8" s="9">
        <f>+U9+U10+U11</f>
        <v>19.038767708182213</v>
      </c>
    </row>
    <row r="9" spans="1:21">
      <c r="A9" s="10" t="s">
        <v>48</v>
      </c>
      <c r="B9" s="7">
        <f>+D9+F9+H9+J9+L9+N9+P9+R9+T9</f>
        <v>273438.71590710018</v>
      </c>
      <c r="C9" s="9">
        <f>+B9/$B$5*100</f>
        <v>14.402192212418621</v>
      </c>
      <c r="D9" s="7">
        <f>[1]vivienda!AA7</f>
        <v>216850.47668604317</v>
      </c>
      <c r="E9" s="9">
        <f>[1]vivienda!AB7</f>
        <v>29.206626043196259</v>
      </c>
      <c r="F9" s="7">
        <f>[1]vivienda!AC7</f>
        <v>6574.1648718090019</v>
      </c>
      <c r="G9" s="9">
        <f>[1]vivienda!AD7</f>
        <v>1.8579808957942332</v>
      </c>
      <c r="H9" s="7">
        <f>[1]vivienda!AE7</f>
        <v>620.570135392</v>
      </c>
      <c r="I9" s="9">
        <f>[1]vivienda!AF7</f>
        <v>4.8560813228669195</v>
      </c>
      <c r="J9" s="7">
        <f>[1]vivienda!AG7</f>
        <v>193.92816730999999</v>
      </c>
      <c r="K9" s="9">
        <f>[1]vivienda!AH7</f>
        <v>6.6574804825370189</v>
      </c>
      <c r="L9" s="7">
        <f>[1]vivienda!AI7</f>
        <v>5701.4881189140006</v>
      </c>
      <c r="M9" s="9">
        <f>[1]vivienda!AJ7</f>
        <v>1.6843534940887754</v>
      </c>
      <c r="N9" s="7">
        <f>[1]vivienda!AK7</f>
        <v>8474.6609114469993</v>
      </c>
      <c r="O9" s="9">
        <f>[1]vivienda!AL7</f>
        <v>8.1268231262986745</v>
      </c>
      <c r="P9" s="7">
        <f>[1]vivienda!AM7</f>
        <v>23717.414862012982</v>
      </c>
      <c r="Q9" s="9">
        <f>[1]vivienda!AN7</f>
        <v>14.539949922184029</v>
      </c>
      <c r="R9" s="7">
        <f>[1]vivienda!AO7</f>
        <v>5410.5958679490004</v>
      </c>
      <c r="S9" s="9">
        <f>[1]vivienda!AP7</f>
        <v>88.854331555941684</v>
      </c>
      <c r="T9" s="7">
        <f>Cuadro01!B12-(Cuadro02!D9+Cuadro02!F9+Cuadro02!H9+Cuadro02!J9+Cuadro02!L9+Cuadro02!N9+Cuadro02!P9+Cuadro02!R9)</f>
        <v>5895.4162862230442</v>
      </c>
      <c r="U9" s="9">
        <f>+T9/T$5*100</f>
        <v>3.3763470398281306</v>
      </c>
    </row>
    <row r="10" spans="1:21">
      <c r="A10" s="10" t="s">
        <v>49</v>
      </c>
      <c r="B10" s="7">
        <f>+D10+F10+H10+J10+L10+N10+P10+R10+T10</f>
        <v>161565.69265326025</v>
      </c>
      <c r="C10" s="9">
        <f>+B10/$B$5*100</f>
        <v>8.5097684605692816</v>
      </c>
      <c r="D10" s="7">
        <f>[1]vivienda!AA8</f>
        <v>136103.52567049011</v>
      </c>
      <c r="E10" s="9">
        <f>[1]vivienda!AB8</f>
        <v>18.331178414579952</v>
      </c>
      <c r="F10" s="7">
        <f>[1]vivienda!AC8</f>
        <v>11577.042829575994</v>
      </c>
      <c r="G10" s="9">
        <f>[1]vivienda!AD8</f>
        <v>3.2718869737176157</v>
      </c>
      <c r="H10" s="7">
        <f>[1]vivienda!AE8</f>
        <v>2198.1726891599997</v>
      </c>
      <c r="I10" s="9">
        <f>[1]vivienda!AF8</f>
        <v>17.201126402132104</v>
      </c>
      <c r="J10" s="7">
        <f>[1]vivienda!AG8</f>
        <v>219.81726891599996</v>
      </c>
      <c r="K10" s="9">
        <f>[1]vivienda!AH8</f>
        <v>7.5462435283757694</v>
      </c>
      <c r="L10" s="7">
        <f>[1]vivienda!AI8</f>
        <v>5953.3843664749975</v>
      </c>
      <c r="M10" s="9">
        <f>[1]vivienda!AJ8</f>
        <v>1.7587695615922243</v>
      </c>
      <c r="N10" s="7">
        <f>[1]vivienda!AK8</f>
        <v>1666.9476226129998</v>
      </c>
      <c r="O10" s="9">
        <f>[1]vivienda!AL8</f>
        <v>1.5985286764077562</v>
      </c>
      <c r="P10" s="7">
        <f>[1]vivienda!AM8</f>
        <v>1465.4484594399999</v>
      </c>
      <c r="Q10" s="9">
        <f>[1]vivienda!AN8</f>
        <v>0.89839248239177127</v>
      </c>
      <c r="R10" s="7">
        <f>[1]vivienda!AO8</f>
        <v>0</v>
      </c>
      <c r="S10" s="9">
        <f>[1]vivienda!AP8</f>
        <v>0</v>
      </c>
      <c r="T10" s="7">
        <f>Cuadro01!B13-(Cuadro02!D10+Cuadro02!F10+Cuadro02!H10+Cuadro02!J10+Cuadro02!L10+Cuadro02!N10+Cuadro02!P10+Cuadro02!R10)</f>
        <v>2381.3537465901463</v>
      </c>
      <c r="U10" s="9">
        <f t="shared" ref="U10:U12" si="0">+T10/T$5*100</f>
        <v>1.3638183094673966</v>
      </c>
    </row>
    <row r="11" spans="1:21">
      <c r="A11" s="10" t="s">
        <v>50</v>
      </c>
      <c r="B11" s="7">
        <f>+D11+F11+H11+J11+L11+N11+P11+R11+T11</f>
        <v>608434.83932019083</v>
      </c>
      <c r="C11" s="9">
        <f>+B11/$B$5*100</f>
        <v>32.046652485007115</v>
      </c>
      <c r="D11" s="7">
        <f>[1]vivienda!AA9</f>
        <v>337426.53877082549</v>
      </c>
      <c r="E11" s="9">
        <f>[1]vivienda!AB9</f>
        <v>45.446479461503777</v>
      </c>
      <c r="F11" s="7">
        <f>[1]vivienda!AC9</f>
        <v>120763.54230689091</v>
      </c>
      <c r="G11" s="9">
        <f>[1]vivienda!AD9</f>
        <v>34.130016342729888</v>
      </c>
      <c r="H11" s="36">
        <f>[1]vivienda!AE9</f>
        <v>4446.1230529300001</v>
      </c>
      <c r="I11" s="37">
        <f>[1]vivienda!AF9</f>
        <v>34.791772734701524</v>
      </c>
      <c r="J11" s="36">
        <f>[1]vivienda!AG9</f>
        <v>1368.0378624399998</v>
      </c>
      <c r="K11" s="37">
        <f>[1]vivienda!AH9</f>
        <v>46.964221314003616</v>
      </c>
      <c r="L11" s="36">
        <f>[1]vivienda!AI9</f>
        <v>63340.153030972004</v>
      </c>
      <c r="M11" s="37">
        <f>[1]vivienda!AJ9</f>
        <v>18.712168796759123</v>
      </c>
      <c r="N11" s="36">
        <f>[1]vivienda!AK9</f>
        <v>16484.856242401998</v>
      </c>
      <c r="O11" s="37">
        <f>[1]vivienda!AL9</f>
        <v>15.808244405803265</v>
      </c>
      <c r="P11" s="7">
        <f>[1]vivienda!AM9</f>
        <v>39638.897064199045</v>
      </c>
      <c r="Q11" s="9">
        <f>[1]vivienda!AN9</f>
        <v>24.300607028094333</v>
      </c>
      <c r="R11" s="7">
        <f>[1]vivienda!AO9</f>
        <v>0</v>
      </c>
      <c r="S11" s="9">
        <f>[1]vivienda!AP9</f>
        <v>0</v>
      </c>
      <c r="T11" s="7">
        <f>Cuadro01!B14-(Cuadro02!D11+Cuadro02!F11+Cuadro02!H11+Cuadro02!J11+Cuadro02!L11+Cuadro02!N11+Cuadro02!P11+Cuadro02!R11)</f>
        <v>24966.690989531344</v>
      </c>
      <c r="U11" s="9">
        <f t="shared" si="0"/>
        <v>14.298602358886688</v>
      </c>
    </row>
    <row r="12" spans="1:21">
      <c r="A12" s="8" t="s">
        <v>51</v>
      </c>
      <c r="B12" s="7">
        <f>+D12+F12+H12+J12+L12+N12+P12+R12+T12</f>
        <v>855151.68795842025</v>
      </c>
      <c r="C12" s="9">
        <f>+B12/$B$5*100</f>
        <v>45.041386841999852</v>
      </c>
      <c r="D12" s="7">
        <f>[1]vivienda!AA10</f>
        <v>52089.596865719868</v>
      </c>
      <c r="E12" s="9">
        <f>[1]vivienda!AB10</f>
        <v>7.0157160807193444</v>
      </c>
      <c r="F12" s="7">
        <f>[1]vivienda!AC10</f>
        <v>214919.07501600106</v>
      </c>
      <c r="G12" s="9">
        <f>[1]vivienda!AD10</f>
        <v>60.740115787759166</v>
      </c>
      <c r="H12" s="36">
        <f>[1]vivienda!AE10</f>
        <v>5514.371003700001</v>
      </c>
      <c r="I12" s="37">
        <f>[1]vivienda!AF10</f>
        <v>43.151019540299473</v>
      </c>
      <c r="J12" s="36">
        <f>[1]vivienda!AG10</f>
        <v>1131.1530264</v>
      </c>
      <c r="K12" s="37">
        <f>[1]vivienda!AH10</f>
        <v>38.832054675083604</v>
      </c>
      <c r="L12" s="36">
        <f>[1]vivienda!AI10</f>
        <v>263502.09749988216</v>
      </c>
      <c r="M12" s="37">
        <f>[1]vivienda!AJ10</f>
        <v>77.844708147561136</v>
      </c>
      <c r="N12" s="36">
        <f>[1]vivienda!AK10</f>
        <v>77653.655262359811</v>
      </c>
      <c r="O12" s="37">
        <f>[1]vivienda!AL10</f>
        <v>74.46640379149018</v>
      </c>
      <c r="P12" s="7">
        <f>[1]vivienda!AM10</f>
        <v>98297.197994159869</v>
      </c>
      <c r="Q12" s="9">
        <f>[1]vivienda!AN10</f>
        <v>60.261050567329342</v>
      </c>
      <c r="R12" s="7">
        <f>[1]vivienda!AO10</f>
        <v>678.69181584</v>
      </c>
      <c r="S12" s="9">
        <f>[1]vivienda!AP10</f>
        <v>11.145668444058312</v>
      </c>
      <c r="T12" s="7">
        <f>Cuadro01!B15-(Cuadro02!D12+Cuadro02!F12+Cuadro02!H12+Cuadro02!J12+Cuadro02!L12+Cuadro02!N12+Cuadro02!P12+Cuadro02!R12)</f>
        <v>141365.84947435756</v>
      </c>
      <c r="U12" s="9">
        <f t="shared" si="0"/>
        <v>80.961232291761249</v>
      </c>
    </row>
    <row r="13" spans="1:21">
      <c r="A13" s="3"/>
      <c r="B13" s="7"/>
      <c r="C13" s="3"/>
      <c r="D13" s="7"/>
      <c r="E13" s="3"/>
      <c r="F13" s="7"/>
      <c r="G13" s="3"/>
      <c r="H13" s="36"/>
      <c r="I13" s="38"/>
      <c r="J13" s="36"/>
      <c r="K13" s="38"/>
      <c r="L13" s="36"/>
      <c r="M13" s="38"/>
      <c r="N13" s="36"/>
      <c r="O13" s="38"/>
      <c r="P13" s="7"/>
      <c r="Q13" s="3"/>
      <c r="R13" s="7"/>
      <c r="S13" s="3"/>
      <c r="T13" s="7"/>
      <c r="U13" s="9"/>
    </row>
    <row r="14" spans="1:21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6"/>
      <c r="O14" s="6"/>
      <c r="P14" s="6"/>
      <c r="Q14" s="6"/>
      <c r="R14" s="6"/>
      <c r="S14" s="6"/>
      <c r="T14" s="6"/>
      <c r="U14" s="6"/>
    </row>
    <row r="15" spans="1:21">
      <c r="A15" s="8" t="s">
        <v>52</v>
      </c>
      <c r="B15" s="7">
        <f t="shared" ref="B15:B19" si="1">+D15+F15+H15+J15+L15+N15+P15+R15+T15</f>
        <v>302656.52753102023</v>
      </c>
      <c r="C15" s="9">
        <f>+B15/$B$5*100</f>
        <v>15.941113054838393</v>
      </c>
      <c r="D15" s="7">
        <f>[1]vivienda!AA12</f>
        <v>45625.329031827954</v>
      </c>
      <c r="E15" s="11">
        <f>[1]vivienda!AB12</f>
        <v>6.1450726025365041</v>
      </c>
      <c r="F15" s="7">
        <f>[1]vivienda!AC12</f>
        <v>42061.600401024945</v>
      </c>
      <c r="G15" s="11">
        <f>[1]vivienda!AD12</f>
        <v>11.887388210592762</v>
      </c>
      <c r="H15" s="7">
        <f>[1]vivienda!AE12</f>
        <v>2266.546947196</v>
      </c>
      <c r="I15" s="11">
        <f>[1]vivienda!AF12</f>
        <v>17.736168194312079</v>
      </c>
      <c r="J15" s="7">
        <f>[1]vivienda!AG12</f>
        <v>966.80718781999985</v>
      </c>
      <c r="K15" s="11">
        <f>[1]vivienda!AH12</f>
        <v>33.190124325772707</v>
      </c>
      <c r="L15" s="7">
        <f>[1]vivienda!AI12</f>
        <v>89871.131494036861</v>
      </c>
      <c r="M15" s="11">
        <f>[1]vivienda!AJ12</f>
        <v>26.550042934848051</v>
      </c>
      <c r="N15" s="7">
        <f>[1]vivienda!AK12</f>
        <v>28869.923800120021</v>
      </c>
      <c r="O15" s="11">
        <f>[1]vivienda!AL12</f>
        <v>27.684973693329251</v>
      </c>
      <c r="P15" s="7">
        <f>[1]vivienda!AM12</f>
        <v>44610.869716698922</v>
      </c>
      <c r="Q15" s="11">
        <f>[1]vivienda!AN12</f>
        <v>27.34867250244768</v>
      </c>
      <c r="R15" s="7">
        <f>[1]vivienda!AO12</f>
        <v>620.57013539199988</v>
      </c>
      <c r="S15" s="11">
        <f>[1]vivienda!AP12</f>
        <v>10.19117781286786</v>
      </c>
      <c r="T15" s="7">
        <f>Cuadro01!B18-(Cuadro02!D15+Cuadro02!F15+Cuadro02!H15+Cuadro02!J15+Cuadro02!L15+Cuadro02!N15+Cuadro02!P15+Cuadro02!R15)</f>
        <v>47763.748816903564</v>
      </c>
      <c r="U15" s="9">
        <f>+T15/T$5*100</f>
        <v>27.354640300110855</v>
      </c>
    </row>
    <row r="16" spans="1:21">
      <c r="A16" s="8" t="s">
        <v>53</v>
      </c>
      <c r="B16" s="7">
        <f t="shared" si="1"/>
        <v>1024693.1131142589</v>
      </c>
      <c r="C16" s="9">
        <f>+B16/$B$5*100</f>
        <v>53.971242239255865</v>
      </c>
      <c r="D16" s="7">
        <f>[1]vivienda!AA13</f>
        <v>285029.03174785152</v>
      </c>
      <c r="E16" s="11">
        <f>[1]vivienda!AB13</f>
        <v>38.389292331445482</v>
      </c>
      <c r="F16" s="7">
        <f>[1]vivienda!AC13</f>
        <v>223120.58890010943</v>
      </c>
      <c r="G16" s="11">
        <f>[1]vivienda!AD13</f>
        <v>63.058015689936617</v>
      </c>
      <c r="H16" s="7">
        <f>[1]vivienda!AE13</f>
        <v>7948.6496622580007</v>
      </c>
      <c r="I16" s="11">
        <f>[1]vivienda!AF13</f>
        <v>62.199720814024083</v>
      </c>
      <c r="J16" s="7">
        <f>[1]vivienda!AG13</f>
        <v>1249.5954444199999</v>
      </c>
      <c r="K16" s="11">
        <f>[1]vivienda!AH13</f>
        <v>42.89813799454361</v>
      </c>
      <c r="L16" s="7">
        <f>[1]vivienda!AI13</f>
        <v>220846.74313543149</v>
      </c>
      <c r="M16" s="11">
        <f>[1]vivienda!AJ13</f>
        <v>65.243314675036885</v>
      </c>
      <c r="N16" s="7">
        <f>[1]vivienda!AK13</f>
        <v>67736.724642810761</v>
      </c>
      <c r="O16" s="11">
        <f>[1]vivienda!AL13</f>
        <v>64.956508122155384</v>
      </c>
      <c r="P16" s="7">
        <f>[1]vivienda!AM13</f>
        <v>100531.79924203696</v>
      </c>
      <c r="Q16" s="11">
        <f>[1]vivienda!AN13</f>
        <v>61.630971801545385</v>
      </c>
      <c r="R16" s="7">
        <f>[1]vivienda!AO13</f>
        <v>4789.9689628120004</v>
      </c>
      <c r="S16" s="11">
        <f>[1]vivienda!AP13</f>
        <v>78.662221454307911</v>
      </c>
      <c r="T16" s="7">
        <f>Cuadro01!B19-(Cuadro02!D16+Cuadro02!F16+Cuadro02!H16+Cuadro02!J16+Cuadro02!L16+Cuadro02!N16+Cuadro02!P16+Cuadro02!R16)</f>
        <v>113440.01137652877</v>
      </c>
      <c r="U16" s="9">
        <f t="shared" ref="U16:U19" si="2">+T16/T$5*100</f>
        <v>64.96790523584778</v>
      </c>
    </row>
    <row r="17" spans="1:21">
      <c r="A17" s="8" t="s">
        <v>54</v>
      </c>
      <c r="B17" s="7">
        <f t="shared" si="1"/>
        <v>413018.84582495858</v>
      </c>
      <c r="C17" s="9">
        <f>+B17/$B$5*100</f>
        <v>21.753967009350955</v>
      </c>
      <c r="D17" s="7">
        <f>[1]vivienda!AA14</f>
        <v>275601.84124987741</v>
      </c>
      <c r="E17" s="11">
        <f>[1]vivienda!AB14</f>
        <v>37.119585980230326</v>
      </c>
      <c r="F17" s="7">
        <f>[1]vivienda!AC14</f>
        <v>74323.179372448867</v>
      </c>
      <c r="G17" s="11">
        <f>[1]vivienda!AD14</f>
        <v>21.005108645944219</v>
      </c>
      <c r="H17" s="7">
        <f>[1]vivienda!AE14</f>
        <v>2222.0308061179999</v>
      </c>
      <c r="I17" s="11">
        <f>[1]vivienda!AF14</f>
        <v>17.38782078130221</v>
      </c>
      <c r="J17" s="7">
        <f>[1]vivienda!AG14</f>
        <v>696.53369282599988</v>
      </c>
      <c r="K17" s="11">
        <f>[1]vivienda!AH14</f>
        <v>23.911737679683686</v>
      </c>
      <c r="L17" s="7">
        <f>[1]vivienda!AI14</f>
        <v>25589.717287066011</v>
      </c>
      <c r="M17" s="11">
        <f>[1]vivienda!AJ14</f>
        <v>7.5598034804680987</v>
      </c>
      <c r="N17" s="7">
        <f>[1]vivienda!AK14</f>
        <v>6323.3757948869998</v>
      </c>
      <c r="O17" s="11">
        <f>[1]vivienda!AL14</f>
        <v>6.0638363213744872</v>
      </c>
      <c r="P17" s="7">
        <f>[1]vivienda!AM14</f>
        <v>16105.069772137</v>
      </c>
      <c r="Q17" s="11">
        <f>[1]vivienda!AN14</f>
        <v>9.8732053785172589</v>
      </c>
      <c r="R17" s="7">
        <f>[1]vivienda!AO14</f>
        <v>678.748585585</v>
      </c>
      <c r="S17" s="11">
        <f>[1]vivienda!AP14</f>
        <v>11.146600732824224</v>
      </c>
      <c r="T17" s="7">
        <f>Cuadro01!B20-(Cuadro02!D17+Cuadro02!F17+Cuadro02!H17+Cuadro02!J17+Cuadro02!L17+Cuadro02!N17+Cuadro02!P17+Cuadro02!R17)</f>
        <v>11478.349264013348</v>
      </c>
      <c r="U17" s="9">
        <f t="shared" si="2"/>
        <v>6.5737326556957312</v>
      </c>
    </row>
    <row r="18" spans="1:21">
      <c r="A18" s="8" t="s">
        <v>55</v>
      </c>
      <c r="B18" s="7">
        <f t="shared" si="1"/>
        <v>153075.10771665705</v>
      </c>
      <c r="C18" s="9">
        <f>+B18/$B$5*100</f>
        <v>8.0625639165925218</v>
      </c>
      <c r="D18" s="7">
        <f>[1]vivienda!AA15</f>
        <v>133138.37395509292</v>
      </c>
      <c r="E18" s="11">
        <f>[1]vivienda!AB15</f>
        <v>17.931815320541979</v>
      </c>
      <c r="F18" s="7">
        <f>[1]vivienda!AC15</f>
        <v>14145.275293264</v>
      </c>
      <c r="G18" s="11">
        <f>[1]vivienda!AD15</f>
        <v>3.9977170900191927</v>
      </c>
      <c r="H18" s="7">
        <f>[1]vivienda!AE15</f>
        <v>342.00946560999995</v>
      </c>
      <c r="I18" s="11">
        <f>[1]vivienda!AF15</f>
        <v>2.6762902103616555</v>
      </c>
      <c r="J18" s="7">
        <f>[1]vivienda!AG15</f>
        <v>0</v>
      </c>
      <c r="K18" s="11">
        <f>[1]vivienda!AH15</f>
        <v>0</v>
      </c>
      <c r="L18" s="7">
        <f>[1]vivienda!AI15</f>
        <v>1969.7138307919997</v>
      </c>
      <c r="M18" s="11">
        <f>[1]vivienda!AJ15</f>
        <v>0.58189972583533767</v>
      </c>
      <c r="N18" s="7">
        <f>[1]vivienda!AK15</f>
        <v>1350.0958010039999</v>
      </c>
      <c r="O18" s="11">
        <f>[1]vivienda!AL15</f>
        <v>1.2946818631407206</v>
      </c>
      <c r="P18" s="7">
        <f>[1]vivienda!AM15</f>
        <v>1103.6109740639999</v>
      </c>
      <c r="Q18" s="11">
        <f>[1]vivienda!AN15</f>
        <v>0.67656818375109273</v>
      </c>
      <c r="R18" s="7">
        <f>[1]vivienda!AO15</f>
        <v>0</v>
      </c>
      <c r="S18" s="11">
        <f>[1]vivienda!AP15</f>
        <v>0</v>
      </c>
      <c r="T18" s="7">
        <f>Cuadro01!B21-(Cuadro02!D18+Cuadro02!F18+Cuadro02!H18+Cuadro02!J18+Cuadro02!L18+Cuadro02!N18+Cuadro02!P18+Cuadro02!R18)</f>
        <v>1026.0283968301082</v>
      </c>
      <c r="U18" s="9">
        <f t="shared" si="2"/>
        <v>0.58761379557071614</v>
      </c>
    </row>
    <row r="19" spans="1:21">
      <c r="A19" s="8" t="s">
        <v>56</v>
      </c>
      <c r="B19" s="7">
        <f t="shared" si="1"/>
        <v>5147.3416520949995</v>
      </c>
      <c r="C19" s="9">
        <f>+B19/$B$5*100</f>
        <v>0.27111377995809127</v>
      </c>
      <c r="D19" s="7">
        <f>[1]vivienda!AA16</f>
        <v>3075.5620084279994</v>
      </c>
      <c r="E19" s="11">
        <f>[1]vivienda!AB16</f>
        <v>0.41423376524493294</v>
      </c>
      <c r="F19" s="7">
        <f>[1]vivienda!AC16</f>
        <v>183.18105742999998</v>
      </c>
      <c r="G19" s="11">
        <f>[1]vivienda!AD16</f>
        <v>5.1770363508190143E-2</v>
      </c>
      <c r="H19" s="7">
        <f>[1]vivienda!AE16</f>
        <v>0</v>
      </c>
      <c r="I19" s="11">
        <f>[1]vivienda!AF16</f>
        <v>0</v>
      </c>
      <c r="J19" s="7">
        <f>[1]vivienda!AG16</f>
        <v>0</v>
      </c>
      <c r="K19" s="11">
        <f>[1]vivienda!AH16</f>
        <v>0</v>
      </c>
      <c r="L19" s="7">
        <f>[1]vivienda!AI16</f>
        <v>219.81726891599996</v>
      </c>
      <c r="M19" s="11">
        <f>[1]vivienda!AJ16</f>
        <v>6.4939183812635984E-2</v>
      </c>
      <c r="N19" s="7">
        <f>[1]vivienda!AK16</f>
        <v>0</v>
      </c>
      <c r="O19" s="11">
        <f>[1]vivienda!AL16</f>
        <v>0</v>
      </c>
      <c r="P19" s="7">
        <f>[1]vivienda!AM16</f>
        <v>767.60867487500002</v>
      </c>
      <c r="Q19" s="11">
        <f>[1]vivienda!AN16</f>
        <v>0.47058213373804725</v>
      </c>
      <c r="R19" s="7">
        <f>[1]vivienda!AO16</f>
        <v>0</v>
      </c>
      <c r="S19" s="11">
        <f>[1]vivienda!AP16</f>
        <v>0</v>
      </c>
      <c r="T19" s="7">
        <f>Cuadro01!B22-(Cuadro02!D19+Cuadro02!F19+Cuadro02!H19+Cuadro02!J19+Cuadro02!L19+Cuadro02!N19+Cuadro02!P19+Cuadro02!R19)</f>
        <v>901.17264244600028</v>
      </c>
      <c r="U19" s="9">
        <f t="shared" si="2"/>
        <v>0.51610801272966</v>
      </c>
    </row>
    <row r="20" spans="1:21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9"/>
    </row>
    <row r="21" spans="1:21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8" t="s">
        <v>57</v>
      </c>
      <c r="B22" s="7">
        <f>+D22+F22+H22+J22+L22+N22+P22+R22+T22</f>
        <v>1238870.5605551291</v>
      </c>
      <c r="C22" s="9">
        <f>+B22/$B$5*100</f>
        <v>65.252105504634102</v>
      </c>
      <c r="D22" s="7">
        <f>[1]vivienda!AA18</f>
        <v>443253.19202611712</v>
      </c>
      <c r="E22" s="11">
        <f>[1]vivienda!AB18</f>
        <v>59.699800617468902</v>
      </c>
      <c r="F22" s="7">
        <f>[1]vivienda!AC18</f>
        <v>238484.08897384536</v>
      </c>
      <c r="G22" s="11">
        <f>[1]vivienda!AD18</f>
        <v>67.400025692140886</v>
      </c>
      <c r="H22" s="7">
        <f>[1]vivienda!AE18</f>
        <v>7956.097923839</v>
      </c>
      <c r="I22" s="11">
        <f>[1]vivienda!AF18</f>
        <v>62.258004901331098</v>
      </c>
      <c r="J22" s="7">
        <f>[1]vivienda!AG18</f>
        <v>2228.9173938459999</v>
      </c>
      <c r="K22" s="11">
        <f>[1]vivienda!AH18</f>
        <v>76.517889342998203</v>
      </c>
      <c r="L22" s="7">
        <f>[1]vivienda!AI18</f>
        <v>239976.71145826089</v>
      </c>
      <c r="M22" s="11">
        <f>[1]vivienda!AJ18</f>
        <v>70.894756599378354</v>
      </c>
      <c r="N22" s="7">
        <f>[1]vivienda!AK18</f>
        <v>73484.26651362078</v>
      </c>
      <c r="O22" s="11">
        <f>[1]vivienda!AL18</f>
        <v>70.468145305417437</v>
      </c>
      <c r="P22" s="7">
        <f>[1]vivienda!AM18</f>
        <v>104122.14381948291</v>
      </c>
      <c r="Q22" s="11">
        <f>[1]vivienda!AN18</f>
        <v>63.832030840364197</v>
      </c>
      <c r="R22" s="7">
        <f>[1]vivienda!AO18</f>
        <v>4596.040795502</v>
      </c>
      <c r="S22" s="11">
        <f>[1]vivienda!AP18</f>
        <v>75.477478387786689</v>
      </c>
      <c r="T22" s="7">
        <f>Cuadro01!B25-(Cuadro02!D22+Cuadro02!F22+Cuadro02!H22+Cuadro02!J22+Cuadro02!L22+Cuadro02!N22+Cuadro02!P22+Cuadro02!R22)</f>
        <v>124769.10165061499</v>
      </c>
      <c r="U22" s="9">
        <f t="shared" ref="U22:U23" si="3">+T22/T$5*100</f>
        <v>71.456156201304637</v>
      </c>
    </row>
    <row r="23" spans="1:21">
      <c r="A23" s="8" t="s">
        <v>58</v>
      </c>
      <c r="B23" s="7">
        <f>+D23+F23+H23+J23+L23+N23+P23+R23+T23</f>
        <v>659720.37528389064</v>
      </c>
      <c r="C23" s="9">
        <f>+B23/$B$5*100</f>
        <v>34.747894495363312</v>
      </c>
      <c r="D23" s="7">
        <f>[1]vivienda!AA19</f>
        <v>299216.94596695789</v>
      </c>
      <c r="E23" s="11">
        <f>[1]vivienda!AB19</f>
        <v>40.300199382529946</v>
      </c>
      <c r="F23" s="7">
        <f>[1]vivienda!AC19</f>
        <v>115349.73605043189</v>
      </c>
      <c r="G23" s="11">
        <f>[1]vivienda!AD19</f>
        <v>32.599974307860094</v>
      </c>
      <c r="H23" s="7">
        <f>[1]vivienda!AE19</f>
        <v>4823.1389573430006</v>
      </c>
      <c r="I23" s="11">
        <f>[1]vivienda!AF19</f>
        <v>37.741995098668916</v>
      </c>
      <c r="J23" s="7">
        <f>[1]vivienda!AG19</f>
        <v>684.0189312199999</v>
      </c>
      <c r="K23" s="11">
        <f>[1]vivienda!AH19</f>
        <v>23.482110657001808</v>
      </c>
      <c r="L23" s="7">
        <f>[1]vivienda!AI19</f>
        <v>98520.411557981788</v>
      </c>
      <c r="M23" s="11">
        <f>[1]vivienda!AJ19</f>
        <v>29.105243400622761</v>
      </c>
      <c r="N23" s="7">
        <f>[1]vivienda!AK19</f>
        <v>30795.853525201022</v>
      </c>
      <c r="O23" s="11">
        <f>[1]vivienda!AL19</f>
        <v>29.531854694582421</v>
      </c>
      <c r="P23" s="7">
        <f>[1]vivienda!AM19</f>
        <v>58996.814560328785</v>
      </c>
      <c r="Q23" s="11">
        <f>[1]vivienda!AN19</f>
        <v>36.167969159635163</v>
      </c>
      <c r="R23" s="7">
        <f>[1]vivienda!AO19</f>
        <v>1493.2468882869998</v>
      </c>
      <c r="S23" s="11">
        <f>[1]vivienda!AP19</f>
        <v>24.522521612213293</v>
      </c>
      <c r="T23" s="7">
        <f>Cuadro01!B26-(Cuadro02!D23+Cuadro02!F23+Cuadro02!H23+Cuadro02!J23+Cuadro02!L23+Cuadro02!N23+Cuadro02!P23+Cuadro02!R23)</f>
        <v>49840.208846139139</v>
      </c>
      <c r="U23" s="9">
        <f t="shared" si="3"/>
        <v>28.543843798668632</v>
      </c>
    </row>
    <row r="24" spans="1:21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9"/>
    </row>
    <row r="25" spans="1:21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8" t="s">
        <v>60</v>
      </c>
      <c r="B26" s="7">
        <f t="shared" ref="B26:B31" si="4">+D26+F26+H26+J26+L26+N26+P26+R26+T26</f>
        <v>377792.63578306977</v>
      </c>
      <c r="C26" s="9">
        <f t="shared" ref="C26:C31" si="5">+B26/$B$5*100</f>
        <v>19.898579975897071</v>
      </c>
      <c r="D26" s="7">
        <f>[1]vivienda!AA21</f>
        <v>48015.095944633962</v>
      </c>
      <c r="E26" s="11">
        <f>[1]vivienda!AB21</f>
        <v>6.4669396771188712</v>
      </c>
      <c r="F26" s="7">
        <f>[1]vivienda!AC21</f>
        <v>53581.920307682885</v>
      </c>
      <c r="G26" s="11">
        <f>[1]vivienda!AD21</f>
        <v>15.143244234495402</v>
      </c>
      <c r="H26" s="7">
        <f>[1]vivienda!AE21</f>
        <v>4022.2521379450009</v>
      </c>
      <c r="I26" s="11">
        <f>[1]vivienda!AF21</f>
        <v>31.474900851614606</v>
      </c>
      <c r="J26" s="7">
        <f>[1]vivienda!AG21</f>
        <v>342.00946560999995</v>
      </c>
      <c r="K26" s="11">
        <f>[1]vivienda!AH21</f>
        <v>11.741055328500904</v>
      </c>
      <c r="L26" s="7">
        <f>[1]vivienda!AI21</f>
        <v>115036.45103253194</v>
      </c>
      <c r="M26" s="11">
        <f>[1]vivienda!AJ21</f>
        <v>33.984469353086119</v>
      </c>
      <c r="N26" s="7">
        <f>[1]vivienda!AK21</f>
        <v>31722.665787644029</v>
      </c>
      <c r="O26" s="11">
        <f>[1]vivienda!AL21</f>
        <v>30.420626458652087</v>
      </c>
      <c r="P26" s="7">
        <f>[1]vivienda!AM21</f>
        <v>46398.435946279918</v>
      </c>
      <c r="Q26" s="11">
        <f>[1]vivienda!AN21</f>
        <v>28.44453913091079</v>
      </c>
      <c r="R26" s="7">
        <f>[1]vivienda!AO21</f>
        <v>0</v>
      </c>
      <c r="S26" s="11">
        <f>[1]vivienda!AP21</f>
        <v>0</v>
      </c>
      <c r="T26" s="7">
        <f>Cuadro01!B29-(Cuadro02!D26+Cuadro02!F26+Cuadro02!H26+Cuadro02!J26+Cuadro02!L26+Cuadro02!N26+Cuadro02!P26+Cuadro02!R26)</f>
        <v>78673.80516074202</v>
      </c>
      <c r="U26" s="9">
        <f t="shared" ref="U26:U31" si="6">+T26/T$5*100</f>
        <v>45.057050472794508</v>
      </c>
    </row>
    <row r="27" spans="1:21">
      <c r="A27" s="8" t="s">
        <v>61</v>
      </c>
      <c r="B27" s="7">
        <f t="shared" si="4"/>
        <v>374581.15384252241</v>
      </c>
      <c r="C27" s="9">
        <f t="shared" si="5"/>
        <v>19.729429166213674</v>
      </c>
      <c r="D27" s="7">
        <f>[1]vivienda!AA22</f>
        <v>86048.919361803026</v>
      </c>
      <c r="E27" s="11">
        <f>[1]vivienda!AB22</f>
        <v>11.589546159310263</v>
      </c>
      <c r="F27" s="7">
        <f>[1]vivienda!AC22</f>
        <v>70323.285008276798</v>
      </c>
      <c r="G27" s="11">
        <f>[1]vivienda!AD22</f>
        <v>19.874664329633401</v>
      </c>
      <c r="H27" s="7">
        <f>[1]vivienda!AE22</f>
        <v>3112.2890436559996</v>
      </c>
      <c r="I27" s="11">
        <f>[1]vivienda!AF22</f>
        <v>24.354263659037308</v>
      </c>
      <c r="J27" s="7">
        <f>[1]vivienda!AG22</f>
        <v>1469.412713336</v>
      </c>
      <c r="K27" s="11">
        <f>[1]vivienda!AH22</f>
        <v>50.444381522919393</v>
      </c>
      <c r="L27" s="7">
        <f>[1]vivienda!AI22</f>
        <v>91429.329628993815</v>
      </c>
      <c r="M27" s="11">
        <f>[1]vivienda!AJ22</f>
        <v>27.010371259376292</v>
      </c>
      <c r="N27" s="7">
        <f>[1]vivienda!AK22</f>
        <v>31310.044461054029</v>
      </c>
      <c r="O27" s="11">
        <f>[1]vivienda!AL22</f>
        <v>30.024940946939608</v>
      </c>
      <c r="P27" s="7">
        <f>[1]vivienda!AM22</f>
        <v>43772.955639540909</v>
      </c>
      <c r="Q27" s="11">
        <f>[1]vivienda!AN22</f>
        <v>26.834989675214942</v>
      </c>
      <c r="R27" s="7">
        <f>[1]vivienda!AO22</f>
        <v>1735.628712552</v>
      </c>
      <c r="S27" s="11">
        <f>[1]vivienda!AP22</f>
        <v>28.502984300981847</v>
      </c>
      <c r="T27" s="7">
        <f>Cuadro01!B30-(Cuadro02!D27+Cuadro02!F27+Cuadro02!H27+Cuadro02!J27+Cuadro02!L27+Cuadro02!N27+Cuadro02!P27+Cuadro02!R27)</f>
        <v>45379.289273309812</v>
      </c>
      <c r="U27" s="9">
        <f t="shared" si="6"/>
        <v>25.989043278503328</v>
      </c>
    </row>
    <row r="28" spans="1:21">
      <c r="A28" s="8" t="s">
        <v>62</v>
      </c>
      <c r="B28" s="7">
        <f t="shared" si="4"/>
        <v>377424.66289190983</v>
      </c>
      <c r="C28" s="9">
        <f t="shared" si="5"/>
        <v>19.87919860815672</v>
      </c>
      <c r="D28" s="7">
        <f>[1]vivienda!AA23</f>
        <v>133519.26518606904</v>
      </c>
      <c r="E28" s="11">
        <f>[1]vivienda!AB23</f>
        <v>17.983115866043466</v>
      </c>
      <c r="F28" s="7">
        <f>[1]vivienda!AC23</f>
        <v>83043.413825383759</v>
      </c>
      <c r="G28" s="11">
        <f>[1]vivienda!AD23</f>
        <v>23.469608599371981</v>
      </c>
      <c r="H28" s="7">
        <f>[1]vivienda!AE23</f>
        <v>1035.541163765</v>
      </c>
      <c r="I28" s="11">
        <f>[1]vivienda!AF23</f>
        <v>8.1033098720462799</v>
      </c>
      <c r="J28" s="7">
        <f>[1]vivienda!AG23</f>
        <v>476.71642391</v>
      </c>
      <c r="K28" s="11">
        <f>[1]vivienda!AH23</f>
        <v>16.365494151307917</v>
      </c>
      <c r="L28" s="7">
        <f>[1]vivienda!AI23</f>
        <v>69655.252237568828</v>
      </c>
      <c r="M28" s="11">
        <f>[1]vivienda!AJ23</f>
        <v>20.577797417269988</v>
      </c>
      <c r="N28" s="7">
        <f>[1]vivienda!AK23</f>
        <v>20123.329043762009</v>
      </c>
      <c r="O28" s="11">
        <f>[1]vivienda!AL23</f>
        <v>19.297378096870613</v>
      </c>
      <c r="P28" s="7">
        <f>[1]vivienda!AM23</f>
        <v>38680.152275924964</v>
      </c>
      <c r="Q28" s="11">
        <f>[1]vivienda!AN23</f>
        <v>23.712848990771839</v>
      </c>
      <c r="R28" s="7">
        <f>[1]vivienda!AO23</f>
        <v>2278.6275810200004</v>
      </c>
      <c r="S28" s="11">
        <f>[1]vivienda!AP23</f>
        <v>37.420264887241231</v>
      </c>
      <c r="T28" s="7">
        <f>Cuadro01!B31-(Cuadro02!D28+Cuadro02!F28+Cuadro02!H28+Cuadro02!J28+Cuadro02!L28+Cuadro02!N28+Cuadro02!P28+Cuadro02!R28)</f>
        <v>28612.365154506231</v>
      </c>
      <c r="U28" s="9">
        <f t="shared" si="6"/>
        <v>16.386506007668171</v>
      </c>
    </row>
    <row r="29" spans="1:21">
      <c r="A29" s="8" t="s">
        <v>63</v>
      </c>
      <c r="B29" s="7">
        <f t="shared" si="4"/>
        <v>376690.31888493523</v>
      </c>
      <c r="C29" s="9">
        <f t="shared" si="5"/>
        <v>19.840520239208853</v>
      </c>
      <c r="D29" s="7">
        <f>[1]vivienda!AA24</f>
        <v>193678.33048689726</v>
      </c>
      <c r="E29" s="11">
        <f>[1]vivienda!AB24</f>
        <v>26.085672753171586</v>
      </c>
      <c r="F29" s="7">
        <f>[1]vivienda!AC24</f>
        <v>82934.13179691181</v>
      </c>
      <c r="G29" s="11">
        <f>[1]vivienda!AD24</f>
        <v>23.438723471737713</v>
      </c>
      <c r="H29" s="7">
        <f>[1]vivienda!AE24</f>
        <v>3011.7866375249996</v>
      </c>
      <c r="I29" s="11">
        <f>[1]vivienda!AF24</f>
        <v>23.567812894680674</v>
      </c>
      <c r="J29" s="7">
        <f>[1]vivienda!AG24</f>
        <v>624.79772220999996</v>
      </c>
      <c r="K29" s="11">
        <f>[1]vivienda!AH24</f>
        <v>21.449068997271805</v>
      </c>
      <c r="L29" s="7">
        <f>[1]vivienda!AI24</f>
        <v>44180.664831782924</v>
      </c>
      <c r="M29" s="11">
        <f>[1]vivienda!AJ24</f>
        <v>13.05200600764439</v>
      </c>
      <c r="N29" s="7">
        <f>[1]vivienda!AK24</f>
        <v>12669.980791577009</v>
      </c>
      <c r="O29" s="11">
        <f>[1]vivienda!AL24</f>
        <v>12.149948414769913</v>
      </c>
      <c r="P29" s="7">
        <f>[1]vivienda!AM24</f>
        <v>23089.334910786005</v>
      </c>
      <c r="Q29" s="11">
        <f>[1]vivienda!AN24</f>
        <v>14.154905806242258</v>
      </c>
      <c r="R29" s="7">
        <f>[1]vivienda!AO24</f>
        <v>1648.3894221350001</v>
      </c>
      <c r="S29" s="11">
        <f>[1]vivienda!AP24</f>
        <v>27.070316065430262</v>
      </c>
      <c r="T29" s="7">
        <f>Cuadro01!B32-(Cuadro02!D29+Cuadro02!F29+Cuadro02!H29+Cuadro02!J29+Cuadro02!L29+Cuadro02!N29+Cuadro02!P29+Cuadro02!R29)</f>
        <v>14852.902285110147</v>
      </c>
      <c r="U29" s="9">
        <f t="shared" si="6"/>
        <v>8.5063632877596653</v>
      </c>
    </row>
    <row r="30" spans="1:21">
      <c r="A30" s="8" t="s">
        <v>64</v>
      </c>
      <c r="B30" s="7">
        <f t="shared" si="4"/>
        <v>380689.99931621342</v>
      </c>
      <c r="C30" s="9">
        <f t="shared" si="5"/>
        <v>20.051185967975254</v>
      </c>
      <c r="D30" s="7">
        <f>[1]vivienda!AA25</f>
        <v>272758.52645575308</v>
      </c>
      <c r="E30" s="11">
        <f>[1]vivienda!AB25</f>
        <v>36.736632559125759</v>
      </c>
      <c r="F30" s="7">
        <f>[1]vivienda!AC25</f>
        <v>62530.473908794811</v>
      </c>
      <c r="G30" s="11">
        <f>[1]vivienda!AD25</f>
        <v>17.672271412860283</v>
      </c>
      <c r="H30" s="7">
        <f>[1]vivienda!AE25</f>
        <v>1597.3678982909998</v>
      </c>
      <c r="I30" s="11">
        <f>[1]vivienda!AF25</f>
        <v>12.499712722621146</v>
      </c>
      <c r="J30" s="7">
        <f>[1]vivienda!AG25</f>
        <v>0</v>
      </c>
      <c r="K30" s="11">
        <f>[1]vivienda!AH25</f>
        <v>0</v>
      </c>
      <c r="L30" s="7">
        <f>[1]vivienda!AI25</f>
        <v>18195.425285363002</v>
      </c>
      <c r="M30" s="11">
        <f>[1]vivienda!AJ25</f>
        <v>5.3753559626236767</v>
      </c>
      <c r="N30" s="7">
        <f>[1]vivienda!AK25</f>
        <v>7888.5234415850009</v>
      </c>
      <c r="O30" s="11">
        <f>[1]vivienda!AL25</f>
        <v>7.5647433457577726</v>
      </c>
      <c r="P30" s="7">
        <f>[1]vivienda!AM25</f>
        <v>10895.291350680005</v>
      </c>
      <c r="Q30" s="11">
        <f>[1]vivienda!AN25</f>
        <v>6.6793531903943197</v>
      </c>
      <c r="R30" s="7">
        <f>[1]vivienda!AO25</f>
        <v>426.64196808199995</v>
      </c>
      <c r="S30" s="11">
        <f>[1]vivienda!AP25</f>
        <v>7.0064347463466543</v>
      </c>
      <c r="T30" s="7">
        <f>Cuadro01!B33-(Cuadro02!D30+Cuadro02!F30+Cuadro02!H30+Cuadro02!J30+Cuadro02!L30+Cuadro02!N30+Cuadro02!P30+Cuadro02!R30)</f>
        <v>6397.7490076645627</v>
      </c>
      <c r="U30" s="9">
        <f t="shared" si="6"/>
        <v>3.6640365794135485</v>
      </c>
    </row>
    <row r="31" spans="1:21">
      <c r="A31" s="12" t="s">
        <v>65</v>
      </c>
      <c r="B31" s="13">
        <f t="shared" si="4"/>
        <v>11412.165120279</v>
      </c>
      <c r="C31" s="24">
        <f t="shared" si="5"/>
        <v>0.60108604254109499</v>
      </c>
      <c r="D31" s="13">
        <f>[1]vivienda!AA26</f>
        <v>8450.0005579219978</v>
      </c>
      <c r="E31" s="14">
        <f>[1]vivienda!AB26</f>
        <v>1.1380929852293551</v>
      </c>
      <c r="F31" s="13">
        <f>[1]vivienda!AC26</f>
        <v>1420.6001772250002</v>
      </c>
      <c r="G31" s="14">
        <f>[1]vivienda!AD26</f>
        <v>0.40148795190158659</v>
      </c>
      <c r="H31" s="13">
        <f>[1]vivienda!AE26</f>
        <v>0</v>
      </c>
      <c r="I31" s="14">
        <f>[1]vivienda!AF26</f>
        <v>0</v>
      </c>
      <c r="J31" s="13">
        <f>[1]vivienda!AG26</f>
        <v>0</v>
      </c>
      <c r="K31" s="14">
        <f>[1]vivienda!AH26</f>
        <v>0</v>
      </c>
      <c r="L31" s="13">
        <f>[1]vivienda!AI26</f>
        <v>0</v>
      </c>
      <c r="M31" s="14">
        <f>[1]vivienda!AJ26</f>
        <v>0</v>
      </c>
      <c r="N31" s="13">
        <f>[1]vivienda!AK26</f>
        <v>565.57651320000002</v>
      </c>
      <c r="O31" s="14">
        <f>[1]vivienda!AL26</f>
        <v>0.54236273701012638</v>
      </c>
      <c r="P31" s="13">
        <f>[1]vivienda!AM26</f>
        <v>282.78825660000001</v>
      </c>
      <c r="Q31" s="14">
        <f>[1]vivienda!AN26</f>
        <v>0.17336320646527453</v>
      </c>
      <c r="R31" s="13">
        <f>[1]vivienda!AO26</f>
        <v>0</v>
      </c>
      <c r="S31" s="14">
        <f>[1]vivienda!AP26</f>
        <v>0</v>
      </c>
      <c r="T31" s="13">
        <f>Cuadro01!B34-(Cuadro02!D31+Cuadro02!F31+Cuadro02!H31+Cuadro02!J31+Cuadro02!L31+Cuadro02!N31+Cuadro02!P31+Cuadro02!R31)</f>
        <v>693.19961533200149</v>
      </c>
      <c r="U31" s="24">
        <f t="shared" si="6"/>
        <v>0.39700037378287589</v>
      </c>
    </row>
    <row r="32" spans="1:21">
      <c r="A32" s="1" t="str">
        <f>Cuadro01!A35</f>
        <v>Fuente: Instituto Nacional de Estadística (INE). Encuesta Permanente de Hogares de Propósitos Múltiples, Junio 2014.</v>
      </c>
      <c r="B32" s="32"/>
      <c r="C32" s="33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  <c r="T32" s="32"/>
      <c r="U32" s="33"/>
    </row>
    <row r="33" spans="1:1">
      <c r="A33" s="28" t="s">
        <v>27</v>
      </c>
    </row>
    <row r="34" spans="1:1">
      <c r="A34" s="28" t="s">
        <v>28</v>
      </c>
    </row>
  </sheetData>
  <mergeCells count="12">
    <mergeCell ref="A1:U1"/>
    <mergeCell ref="P3:Q3"/>
    <mergeCell ref="R3:S3"/>
    <mergeCell ref="F3:G3"/>
    <mergeCell ref="H3:I3"/>
    <mergeCell ref="J3:K3"/>
    <mergeCell ref="L3:M3"/>
    <mergeCell ref="B3:C3"/>
    <mergeCell ref="D3:E3"/>
    <mergeCell ref="T3:U3"/>
    <mergeCell ref="A3:A4"/>
    <mergeCell ref="N3:O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5:U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S34"/>
  <sheetViews>
    <sheetView workbookViewId="0">
      <selection activeCell="F34" sqref="F34"/>
    </sheetView>
  </sheetViews>
  <sheetFormatPr baseColWidth="10" defaultRowHeight="12.75"/>
  <cols>
    <col min="1" max="1" width="19.28515625" customWidth="1"/>
    <col min="2" max="2" width="9" bestFit="1" customWidth="1"/>
    <col min="3" max="3" width="6" bestFit="1" customWidth="1"/>
    <col min="4" max="4" width="9" bestFit="1" customWidth="1"/>
    <col min="5" max="5" width="5.140625" bestFit="1" customWidth="1"/>
    <col min="6" max="6" width="6.85546875" bestFit="1" customWidth="1"/>
    <col min="7" max="7" width="5.140625" bestFit="1" customWidth="1"/>
    <col min="8" max="8" width="6.85546875" bestFit="1" customWidth="1"/>
    <col min="9" max="9" width="6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5.140625" bestFit="1" customWidth="1"/>
    <col min="14" max="14" width="7.7109375" bestFit="1" customWidth="1"/>
    <col min="15" max="15" width="5.140625" bestFit="1" customWidth="1"/>
    <col min="16" max="16" width="6.85546875" bestFit="1" customWidth="1"/>
    <col min="17" max="17" width="5.140625" bestFit="1" customWidth="1"/>
    <col min="18" max="18" width="6.85546875" bestFit="1" customWidth="1"/>
    <col min="19" max="19" width="7" customWidth="1"/>
  </cols>
  <sheetData>
    <row r="1" spans="1:19" ht="41.25" customHeight="1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>
      <c r="A3" s="46" t="s">
        <v>0</v>
      </c>
      <c r="B3" s="42" t="s">
        <v>1</v>
      </c>
      <c r="C3" s="42">
        <v>0</v>
      </c>
      <c r="D3" s="42" t="s">
        <v>5</v>
      </c>
      <c r="E3" s="42">
        <v>0</v>
      </c>
      <c r="F3" s="42" t="s">
        <v>21</v>
      </c>
      <c r="G3" s="42">
        <v>0</v>
      </c>
      <c r="H3" s="42" t="s">
        <v>22</v>
      </c>
      <c r="I3" s="42">
        <v>0</v>
      </c>
      <c r="J3" s="42" t="s">
        <v>23</v>
      </c>
      <c r="K3" s="42">
        <v>0</v>
      </c>
      <c r="L3" s="42" t="s">
        <v>24</v>
      </c>
      <c r="M3" s="42">
        <v>0</v>
      </c>
      <c r="N3" s="42" t="s">
        <v>25</v>
      </c>
      <c r="O3" s="42">
        <v>0</v>
      </c>
      <c r="P3" s="42" t="s">
        <v>26</v>
      </c>
      <c r="Q3" s="42">
        <v>0</v>
      </c>
      <c r="R3" s="42" t="s">
        <v>13</v>
      </c>
      <c r="S3" s="42">
        <v>0</v>
      </c>
    </row>
    <row r="4" spans="1:19">
      <c r="A4" s="46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>
      <c r="A5" s="4" t="s">
        <v>46</v>
      </c>
      <c r="B5" s="6">
        <f>[1]vivienda!AQ5</f>
        <v>1898590.9358390688</v>
      </c>
      <c r="C5" s="27">
        <f>+E5+G5+I5+K5+M5+O5+Q5+S5</f>
        <v>99.999999999998437</v>
      </c>
      <c r="D5" s="6">
        <f>[1]vivienda!AS5</f>
        <v>1643923.6511903056</v>
      </c>
      <c r="E5" s="27">
        <f>+D5/$B$5*100</f>
        <v>86.586511088750413</v>
      </c>
      <c r="F5" s="6">
        <f>[1]vivienda!AU5</f>
        <v>5751.2003974169993</v>
      </c>
      <c r="G5" s="27">
        <f>+F5/$B$5*100</f>
        <v>0.30291940664276357</v>
      </c>
      <c r="H5" s="6">
        <f>[1]vivienda!AW5</f>
        <v>7423.5601224120001</v>
      </c>
      <c r="I5" s="27">
        <f>+H5/$B$5*100</f>
        <v>0.39100366394255487</v>
      </c>
      <c r="J5" s="6">
        <f>[1]vivienda!AY5</f>
        <v>26129.634909840017</v>
      </c>
      <c r="K5" s="27">
        <f>+J5/$B$5*100</f>
        <v>1.3762645979499637</v>
      </c>
      <c r="L5" s="6">
        <f>[1]vivienda!BA5</f>
        <v>60871.706220716806</v>
      </c>
      <c r="M5" s="27">
        <f>+L5/$B$5*100</f>
        <v>3.2061517345133108</v>
      </c>
      <c r="N5" s="6">
        <f>[1]vivienda!BC5</f>
        <v>71254.162821481776</v>
      </c>
      <c r="O5" s="27">
        <f>+N5/$B$5*100</f>
        <v>3.753002370149392</v>
      </c>
      <c r="P5" s="6">
        <f>[1]vivienda!BE5</f>
        <v>50214.750461371928</v>
      </c>
      <c r="Q5" s="27">
        <f>+P5/$B$5*100</f>
        <v>2.6448430524703772</v>
      </c>
      <c r="R5" s="6">
        <f>[1]vivienda!BG5</f>
        <v>33022.269715494032</v>
      </c>
      <c r="S5" s="27">
        <f>+R5/$B$5*100</f>
        <v>1.7393040855796602</v>
      </c>
    </row>
    <row r="6" spans="1:19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>
      <c r="A8" s="8" t="s">
        <v>47</v>
      </c>
      <c r="B8" s="7">
        <f>[1]vivienda!AQ6</f>
        <v>1043439.2478805684</v>
      </c>
      <c r="C8" s="9">
        <f>+B8/B5*100</f>
        <v>54.95861315799592</v>
      </c>
      <c r="D8" s="7">
        <f>[1]vivienda!AS6</f>
        <v>1026483.7717297935</v>
      </c>
      <c r="E8" s="9">
        <f>+D8/D5*100</f>
        <v>62.441085447402244</v>
      </c>
      <c r="F8" s="7">
        <f>[1]vivienda!AU6</f>
        <v>3573.7308215969997</v>
      </c>
      <c r="G8" s="9">
        <f>+F8/F5*100</f>
        <v>62.138867969233814</v>
      </c>
      <c r="H8" s="7">
        <f>[1]vivienda!AW6</f>
        <v>410.41135873199994</v>
      </c>
      <c r="I8" s="9">
        <f>+H8/H5*100</f>
        <v>5.5284978091974093</v>
      </c>
      <c r="J8" s="7">
        <f>[1]vivienda!AY6</f>
        <v>0</v>
      </c>
      <c r="K8" s="9">
        <f>+J8/J5*100</f>
        <v>0</v>
      </c>
      <c r="L8" s="7">
        <f>[1]vivienda!BA6</f>
        <v>5869.3903120169989</v>
      </c>
      <c r="M8" s="9">
        <f>+L8/L5*100</f>
        <v>9.6422306460984935</v>
      </c>
      <c r="N8" s="7">
        <f>[1]vivienda!BC6</f>
        <v>1942.7611288219996</v>
      </c>
      <c r="O8" s="9">
        <f>+N8/N5*100</f>
        <v>2.7265229874208754</v>
      </c>
      <c r="P8" s="7">
        <f>[1]vivienda!BE6</f>
        <v>1094.4302899519998</v>
      </c>
      <c r="Q8" s="9">
        <f>+P8/P5*100</f>
        <v>2.1794996089722649</v>
      </c>
      <c r="R8" s="7">
        <f>[1]vivienda!BG6</f>
        <v>4064.7522396539998</v>
      </c>
      <c r="S8" s="9">
        <f>+R8/R5*100</f>
        <v>12.309124341464694</v>
      </c>
    </row>
    <row r="9" spans="1:19">
      <c r="A9" s="10" t="s">
        <v>48</v>
      </c>
      <c r="B9" s="7">
        <f>[1]vivienda!AQ7</f>
        <v>273438.71590710018</v>
      </c>
      <c r="C9" s="9">
        <f>[1]vivienda!AR7</f>
        <v>14.402192212418621</v>
      </c>
      <c r="D9" s="7">
        <f>[1]vivienda!AS7</f>
        <v>271014.61381572532</v>
      </c>
      <c r="E9" s="9">
        <f>[1]vivienda!AT7</f>
        <v>16.485839449994742</v>
      </c>
      <c r="F9" s="7">
        <f>[1]vivienda!AU7</f>
        <v>0</v>
      </c>
      <c r="G9" s="9">
        <f>[1]vivienda!AV7</f>
        <v>0</v>
      </c>
      <c r="H9" s="7">
        <f>[1]vivienda!AW7</f>
        <v>0</v>
      </c>
      <c r="I9" s="9">
        <f>[1]vivienda!AX7</f>
        <v>0</v>
      </c>
      <c r="J9" s="7">
        <f>[1]vivienda!AY7</f>
        <v>0</v>
      </c>
      <c r="K9" s="9">
        <f>[1]vivienda!AZ7</f>
        <v>0</v>
      </c>
      <c r="L9" s="7">
        <f>[1]vivienda!BA7</f>
        <v>1376.889987901</v>
      </c>
      <c r="M9" s="9">
        <f>[1]vivienda!BB7</f>
        <v>2.2619539904278145</v>
      </c>
      <c r="N9" s="7">
        <f>[1]vivienda!BC7</f>
        <v>232.71380077199998</v>
      </c>
      <c r="O9" s="9">
        <f>[1]vivienda!BD7</f>
        <v>0.32659677913139584</v>
      </c>
      <c r="P9" s="7">
        <f>[1]vivienda!BE7</f>
        <v>0</v>
      </c>
      <c r="Q9" s="9">
        <f>[1]vivienda!BF7</f>
        <v>0</v>
      </c>
      <c r="R9" s="7">
        <f>[1]vivienda!BG7</f>
        <v>814.49830270200005</v>
      </c>
      <c r="S9" s="9">
        <f>[1]vivienda!BH7</f>
        <v>2.4665121741157541</v>
      </c>
    </row>
    <row r="10" spans="1:19">
      <c r="A10" s="10" t="s">
        <v>49</v>
      </c>
      <c r="B10" s="7">
        <f>[1]vivienda!AQ8</f>
        <v>161565.69265326025</v>
      </c>
      <c r="C10" s="9">
        <f>[1]vivienda!AR8</f>
        <v>8.5097684605692816</v>
      </c>
      <c r="D10" s="7">
        <f>[1]vivienda!AS8</f>
        <v>159825.47260767536</v>
      </c>
      <c r="E10" s="9">
        <f>[1]vivienda!AT8</f>
        <v>9.7221955832286682</v>
      </c>
      <c r="F10" s="7">
        <f>[1]vivienda!AU8</f>
        <v>1282.2674020099998</v>
      </c>
      <c r="G10" s="9">
        <f>[1]vivienda!AV8</f>
        <v>22.295648097845742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183.18105742999998</v>
      </c>
      <c r="M10" s="9">
        <f>[1]vivienda!BB8</f>
        <v>0.30092972384542255</v>
      </c>
      <c r="N10" s="7">
        <f>[1]vivienda!BC8</f>
        <v>0</v>
      </c>
      <c r="O10" s="9">
        <f>[1]vivienda!BD8</f>
        <v>0</v>
      </c>
      <c r="P10" s="7">
        <f>[1]vivienda!BE8</f>
        <v>0</v>
      </c>
      <c r="Q10" s="9">
        <f>[1]vivienda!BF8</f>
        <v>0</v>
      </c>
      <c r="R10" s="7">
        <f>[1]vivienda!BG8</f>
        <v>274.77158614499996</v>
      </c>
      <c r="S10" s="9">
        <f>[1]vivienda!BH8</f>
        <v>0.83207964961923031</v>
      </c>
    </row>
    <row r="11" spans="1:19">
      <c r="A11" s="10" t="s">
        <v>50</v>
      </c>
      <c r="B11" s="7">
        <f>[1]vivienda!AQ9</f>
        <v>608434.83932019083</v>
      </c>
      <c r="C11" s="9">
        <f>[1]vivienda!AR9</f>
        <v>32.046652485007115</v>
      </c>
      <c r="D11" s="7">
        <f>[1]vivienda!AS9</f>
        <v>595643.68530637689</v>
      </c>
      <c r="E11" s="9">
        <f>[1]vivienda!AT9</f>
        <v>36.233050414177868</v>
      </c>
      <c r="F11" s="7">
        <f>[1]vivienda!AU9</f>
        <v>2291.4634195869999</v>
      </c>
      <c r="G11" s="9">
        <f>[1]vivienda!AV9</f>
        <v>39.843219871388072</v>
      </c>
      <c r="H11" s="7">
        <f>[1]vivienda!AW9</f>
        <v>410.41135873199994</v>
      </c>
      <c r="I11" s="9">
        <f>[1]vivienda!AX9</f>
        <v>5.5284978091974093</v>
      </c>
      <c r="J11" s="7">
        <f>[1]vivienda!AY9</f>
        <v>0</v>
      </c>
      <c r="K11" s="9">
        <f>[1]vivienda!AZ9</f>
        <v>0</v>
      </c>
      <c r="L11" s="7">
        <f>[1]vivienda!BA9</f>
        <v>4309.3192666859995</v>
      </c>
      <c r="M11" s="9">
        <f>[1]vivienda!BB9</f>
        <v>7.0793469318252571</v>
      </c>
      <c r="N11" s="7">
        <f>[1]vivienda!BC9</f>
        <v>1710.0473280499996</v>
      </c>
      <c r="O11" s="9">
        <f>[1]vivienda!BD9</f>
        <v>2.3999262082894797</v>
      </c>
      <c r="P11" s="7">
        <f>[1]vivienda!BE9</f>
        <v>1094.4302899519998</v>
      </c>
      <c r="Q11" s="9">
        <f>[1]vivienda!BF9</f>
        <v>2.1794996089722649</v>
      </c>
      <c r="R11" s="7">
        <f>[1]vivienda!BG9</f>
        <v>2975.4823508069999</v>
      </c>
      <c r="S11" s="9">
        <f>[1]vivienda!BH9</f>
        <v>9.0105325177297093</v>
      </c>
    </row>
    <row r="12" spans="1:19">
      <c r="A12" s="8" t="s">
        <v>51</v>
      </c>
      <c r="B12" s="7">
        <f>[1]vivienda!AQ10</f>
        <v>855151.68795842025</v>
      </c>
      <c r="C12" s="9">
        <f>[1]vivienda!AR10</f>
        <v>45.041386841999852</v>
      </c>
      <c r="D12" s="7">
        <f>[1]vivienda!AS10</f>
        <v>617439.87946043792</v>
      </c>
      <c r="E12" s="9">
        <f>[1]vivienda!AT10</f>
        <v>37.558914552593251</v>
      </c>
      <c r="F12" s="7">
        <f>[1]vivienda!AU10</f>
        <v>2177.46957582</v>
      </c>
      <c r="G12" s="9">
        <f>[1]vivienda!AV10</f>
        <v>37.861132030766193</v>
      </c>
      <c r="H12" s="7">
        <f>[1]vivienda!AW10</f>
        <v>7013.1487636800002</v>
      </c>
      <c r="I12" s="9">
        <f>[1]vivienda!AX10</f>
        <v>94.471502190802596</v>
      </c>
      <c r="J12" s="7">
        <f>[1]vivienda!AY10</f>
        <v>26129.634909840017</v>
      </c>
      <c r="K12" s="9">
        <f>[1]vivienda!AZ10</f>
        <v>100</v>
      </c>
      <c r="L12" s="7">
        <f>[1]vivienda!BA10</f>
        <v>55002.315908699849</v>
      </c>
      <c r="M12" s="9">
        <f>[1]vivienda!BB10</f>
        <v>90.357769353901574</v>
      </c>
      <c r="N12" s="7">
        <f>[1]vivienda!BC10</f>
        <v>69311.401692659783</v>
      </c>
      <c r="O12" s="9">
        <f>[1]vivienda!BD10</f>
        <v>97.273477012579136</v>
      </c>
      <c r="P12" s="7">
        <f>[1]vivienda!BE10</f>
        <v>49120.320171419946</v>
      </c>
      <c r="Q12" s="9">
        <f>[1]vivienda!BF10</f>
        <v>97.820500391027764</v>
      </c>
      <c r="R12" s="7">
        <f>[1]vivienda!BG10</f>
        <v>28957.517475840028</v>
      </c>
      <c r="S12" s="9">
        <f>[1]vivienda!BH10</f>
        <v>87.69087565853529</v>
      </c>
    </row>
    <row r="13" spans="1:19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8" t="s">
        <v>52</v>
      </c>
      <c r="B15" s="7">
        <f>[1]vivienda!AQ12</f>
        <v>302656.52753102023</v>
      </c>
      <c r="C15" s="11">
        <f>[1]vivienda!AR12</f>
        <v>15.941113054838393</v>
      </c>
      <c r="D15" s="7">
        <f>[1]vivienda!AS12</f>
        <v>224418.1237079706</v>
      </c>
      <c r="E15" s="11">
        <f>[1]vivienda!AT12</f>
        <v>13.651371433550308</v>
      </c>
      <c r="F15" s="7">
        <f>[1]vivienda!AU12</f>
        <v>565.57651320000002</v>
      </c>
      <c r="G15" s="11">
        <f>[1]vivienda!AV12</f>
        <v>9.8340602677314788</v>
      </c>
      <c r="H15" s="7">
        <f>[1]vivienda!AW12</f>
        <v>1611.8930626199999</v>
      </c>
      <c r="I15" s="11">
        <f>[1]vivienda!AX12</f>
        <v>21.713208164821562</v>
      </c>
      <c r="J15" s="7">
        <f>[1]vivienda!AY12</f>
        <v>4411.4968029600004</v>
      </c>
      <c r="K15" s="11">
        <f>[1]vivienda!AZ12</f>
        <v>16.883116883116873</v>
      </c>
      <c r="L15" s="7">
        <f>[1]vivienda!BA12</f>
        <v>15591.482534236005</v>
      </c>
      <c r="M15" s="11">
        <f>[1]vivienda!BB12</f>
        <v>25.613677523186741</v>
      </c>
      <c r="N15" s="7">
        <f>[1]vivienda!BC12</f>
        <v>26078.404373900019</v>
      </c>
      <c r="O15" s="11">
        <f>[1]vivienda!BD12</f>
        <v>36.599130971808812</v>
      </c>
      <c r="P15" s="7">
        <f>[1]vivienda!BE12</f>
        <v>19993.129741620014</v>
      </c>
      <c r="Q15" s="11">
        <f>[1]vivienda!BF12</f>
        <v>39.815252605904874</v>
      </c>
      <c r="R15" s="7">
        <f>[1]vivienda!BG12</f>
        <v>9986.4207945149992</v>
      </c>
      <c r="S15" s="11">
        <f>[1]vivienda!BH12</f>
        <v>30.241473043960315</v>
      </c>
    </row>
    <row r="16" spans="1:19">
      <c r="A16" s="8" t="s">
        <v>53</v>
      </c>
      <c r="B16" s="7">
        <f>[1]vivienda!AQ13</f>
        <v>1024693.1131142589</v>
      </c>
      <c r="C16" s="11">
        <f>[1]vivienda!AR13</f>
        <v>53.971242239255865</v>
      </c>
      <c r="D16" s="7">
        <f>[1]vivienda!AS13</f>
        <v>859732.27092528588</v>
      </c>
      <c r="E16" s="11">
        <f>[1]vivienda!AT13</f>
        <v>52.297579045278951</v>
      </c>
      <c r="F16" s="7">
        <f>[1]vivienda!AU13</f>
        <v>4086.5375396369996</v>
      </c>
      <c r="G16" s="11">
        <f>[1]vivienda!AV13</f>
        <v>71.055384219829321</v>
      </c>
      <c r="H16" s="7">
        <f>[1]vivienda!AW13</f>
        <v>4510.8410794319998</v>
      </c>
      <c r="I16" s="11">
        <f>[1]vivienda!AX13</f>
        <v>60.763851912690861</v>
      </c>
      <c r="J16" s="7">
        <f>[1]vivienda!AY13</f>
        <v>19993.129741620007</v>
      </c>
      <c r="K16" s="11">
        <f>[1]vivienda!AZ13</f>
        <v>76.515151515151487</v>
      </c>
      <c r="L16" s="7">
        <f>[1]vivienda!BA13</f>
        <v>42371.528255810947</v>
      </c>
      <c r="M16" s="11">
        <f>[1]vivienda!BB13</f>
        <v>69.607919485901334</v>
      </c>
      <c r="N16" s="7">
        <f>[1]vivienda!BC13</f>
        <v>43705.259513261924</v>
      </c>
      <c r="O16" s="11">
        <f>[1]vivienda!BD13</f>
        <v>61.337131449793162</v>
      </c>
      <c r="P16" s="7">
        <f>[1]vivienda!BE13</f>
        <v>28578.785273782029</v>
      </c>
      <c r="Q16" s="11">
        <f>[1]vivienda!BF13</f>
        <v>56.913128137053029</v>
      </c>
      <c r="R16" s="7">
        <f>[1]vivienda!BG13</f>
        <v>21714.760785414015</v>
      </c>
      <c r="S16" s="11">
        <f>[1]vivienda!BH13</f>
        <v>65.757929338289728</v>
      </c>
    </row>
    <row r="17" spans="1:19">
      <c r="A17" s="8" t="s">
        <v>54</v>
      </c>
      <c r="B17" s="7">
        <f>[1]vivienda!AQ14</f>
        <v>413018.84582495858</v>
      </c>
      <c r="C17" s="11">
        <f>[1]vivienda!AR14</f>
        <v>21.753967009350955</v>
      </c>
      <c r="D17" s="7">
        <f>[1]vivienda!AS14</f>
        <v>403130.39781288407</v>
      </c>
      <c r="E17" s="11">
        <f>[1]vivienda!AT14</f>
        <v>24.522452579898825</v>
      </c>
      <c r="F17" s="7">
        <f>[1]vivienda!AU14</f>
        <v>1099.0863445799998</v>
      </c>
      <c r="G17" s="11">
        <f>[1]vivienda!AV14</f>
        <v>19.110555512439205</v>
      </c>
      <c r="H17" s="7">
        <f>[1]vivienda!AW14</f>
        <v>1300.8259803600001</v>
      </c>
      <c r="I17" s="11">
        <f>[1]vivienda!AX14</f>
        <v>17.522939922487581</v>
      </c>
      <c r="J17" s="7">
        <f>[1]vivienda!AY14</f>
        <v>1385.6624573399999</v>
      </c>
      <c r="K17" s="11">
        <f>[1]vivienda!AZ14</f>
        <v>5.3030303030303001</v>
      </c>
      <c r="L17" s="7">
        <f>[1]vivienda!BA14</f>
        <v>2714.76726336</v>
      </c>
      <c r="M17" s="11">
        <f>[1]vivienda!BB14</f>
        <v>4.4598179218378275</v>
      </c>
      <c r="N17" s="7">
        <f>[1]vivienda!BC14</f>
        <v>1187.7106777200001</v>
      </c>
      <c r="O17" s="11">
        <f>[1]vivienda!BD14</f>
        <v>1.6668649671678242</v>
      </c>
      <c r="P17" s="7">
        <f>[1]vivienda!BE14</f>
        <v>1303.48953805</v>
      </c>
      <c r="Q17" s="11">
        <f>[1]vivienda!BF14</f>
        <v>2.5958299624583794</v>
      </c>
      <c r="R17" s="7">
        <f>[1]vivienda!BG14</f>
        <v>896.90575066499991</v>
      </c>
      <c r="S17" s="11">
        <f>[1]vivienda!BH14</f>
        <v>2.7160633063455726</v>
      </c>
    </row>
    <row r="18" spans="1:19">
      <c r="A18" s="8" t="s">
        <v>55</v>
      </c>
      <c r="B18" s="7">
        <f>[1]vivienda!AQ15</f>
        <v>153075.10771665705</v>
      </c>
      <c r="C18" s="11">
        <f>[1]vivienda!AR15</f>
        <v>8.0625639165925218</v>
      </c>
      <c r="D18" s="7">
        <f>[1]vivienda!AS15</f>
        <v>151834.86299992702</v>
      </c>
      <c r="E18" s="11">
        <f>[1]vivienda!AT15</f>
        <v>9.2361261966143555</v>
      </c>
      <c r="F18" s="7">
        <f>[1]vivienda!AU15</f>
        <v>0</v>
      </c>
      <c r="G18" s="11">
        <f>[1]vivienda!AV15</f>
        <v>0</v>
      </c>
      <c r="H18" s="7">
        <f>[1]vivienda!AW15</f>
        <v>0</v>
      </c>
      <c r="I18" s="11">
        <f>[1]vivienda!AX15</f>
        <v>0</v>
      </c>
      <c r="J18" s="7">
        <f>[1]vivienda!AY15</f>
        <v>339.34590792</v>
      </c>
      <c r="K18" s="11">
        <f>[1]vivienda!AZ15</f>
        <v>1.298701298701298</v>
      </c>
      <c r="L18" s="7">
        <f>[1]vivienda!BA15</f>
        <v>193.92816730999999</v>
      </c>
      <c r="M18" s="11">
        <f>[1]vivienda!BB15</f>
        <v>0.31858506907434003</v>
      </c>
      <c r="N18" s="7">
        <f>[1]vivienda!BC15</f>
        <v>282.78825660000001</v>
      </c>
      <c r="O18" s="11">
        <f>[1]vivienda!BD15</f>
        <v>0.39687261123043427</v>
      </c>
      <c r="P18" s="7">
        <f>[1]vivienda!BE15</f>
        <v>0</v>
      </c>
      <c r="Q18" s="11">
        <f>[1]vivienda!BF15</f>
        <v>0</v>
      </c>
      <c r="R18" s="7">
        <f>[1]vivienda!BG15</f>
        <v>424.18238489999999</v>
      </c>
      <c r="S18" s="11">
        <f>[1]vivienda!BH15</f>
        <v>1.2845343114043242</v>
      </c>
    </row>
    <row r="19" spans="1:19">
      <c r="A19" s="8" t="s">
        <v>56</v>
      </c>
      <c r="B19" s="7">
        <f>[1]vivienda!AQ16</f>
        <v>5147.3416520949995</v>
      </c>
      <c r="C19" s="11">
        <f>[1]vivienda!AR16</f>
        <v>0.27111377995809127</v>
      </c>
      <c r="D19" s="7">
        <f>[1]vivienda!AS16</f>
        <v>4807.9957441749993</v>
      </c>
      <c r="E19" s="11">
        <f>[1]vivienda!AT16</f>
        <v>0.29247074465372547</v>
      </c>
      <c r="F19" s="7">
        <f>[1]vivienda!AU16</f>
        <v>0</v>
      </c>
      <c r="G19" s="11">
        <f>[1]vivienda!AV16</f>
        <v>0</v>
      </c>
      <c r="H19" s="7">
        <f>[1]vivienda!AW16</f>
        <v>0</v>
      </c>
      <c r="I19" s="11">
        <f>[1]vivienda!AX16</f>
        <v>0</v>
      </c>
      <c r="J19" s="7">
        <f>[1]vivienda!AY16</f>
        <v>0</v>
      </c>
      <c r="K19" s="11">
        <f>[1]vivienda!AZ16</f>
        <v>0</v>
      </c>
      <c r="L19" s="7">
        <f>[1]vivienda!BA16</f>
        <v>0</v>
      </c>
      <c r="M19" s="11">
        <f>[1]vivienda!BB16</f>
        <v>0</v>
      </c>
      <c r="N19" s="7">
        <f>[1]vivienda!BC16</f>
        <v>0</v>
      </c>
      <c r="O19" s="11">
        <f>[1]vivienda!BD16</f>
        <v>0</v>
      </c>
      <c r="P19" s="7">
        <f>[1]vivienda!BE16</f>
        <v>339.34590792</v>
      </c>
      <c r="Q19" s="11">
        <f>[1]vivienda!BF16</f>
        <v>0.67578929458395776</v>
      </c>
      <c r="R19" s="7">
        <f>[1]vivienda!BG16</f>
        <v>0</v>
      </c>
      <c r="S19" s="11">
        <f>[1]vivienda!BH16</f>
        <v>0</v>
      </c>
    </row>
    <row r="20" spans="1:19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8" t="s">
        <v>57</v>
      </c>
      <c r="B22" s="7">
        <f>[1]vivienda!AQ18</f>
        <v>1238870.5605551291</v>
      </c>
      <c r="C22" s="11">
        <f>[1]vivienda!AR18</f>
        <v>65.252105504634102</v>
      </c>
      <c r="D22" s="7">
        <f>[1]vivienda!AS18</f>
        <v>1043127.2817370269</v>
      </c>
      <c r="E22" s="11">
        <f>[1]vivienda!AT18</f>
        <v>63.453511419568429</v>
      </c>
      <c r="F22" s="7">
        <f>[1]vivienda!AU18</f>
        <v>2948.7256190119997</v>
      </c>
      <c r="G22" s="11">
        <f>[1]vivienda!AV18</f>
        <v>51.271480999624742</v>
      </c>
      <c r="H22" s="7">
        <f>[1]vivienda!AW18</f>
        <v>6405.5223986520004</v>
      </c>
      <c r="I22" s="11">
        <f>[1]vivienda!AX18</f>
        <v>86.2863948432706</v>
      </c>
      <c r="J22" s="7">
        <f>[1]vivienda!AY18</f>
        <v>20841.494511420009</v>
      </c>
      <c r="K22" s="11">
        <f>[1]vivienda!AZ18</f>
        <v>79.761904761904745</v>
      </c>
      <c r="L22" s="7">
        <f>[1]vivienda!BA18</f>
        <v>43286.14132104395</v>
      </c>
      <c r="M22" s="11">
        <f>[1]vivienda!BB18</f>
        <v>71.110445243790679</v>
      </c>
      <c r="N22" s="7">
        <f>[1]vivienda!BC18</f>
        <v>56433.394617951832</v>
      </c>
      <c r="O22" s="11">
        <f>[1]vivienda!BD18</f>
        <v>79.200137063343945</v>
      </c>
      <c r="P22" s="7">
        <f>[1]vivienda!BE18</f>
        <v>38108.749521202008</v>
      </c>
      <c r="Q22" s="11">
        <f>[1]vivienda!BF18</f>
        <v>75.89154415995246</v>
      </c>
      <c r="R22" s="7">
        <f>[1]vivienda!BG18</f>
        <v>27719.250828799024</v>
      </c>
      <c r="S22" s="11">
        <f>[1]vivienda!BH18</f>
        <v>83.941082995252643</v>
      </c>
    </row>
    <row r="23" spans="1:19">
      <c r="A23" s="8" t="s">
        <v>58</v>
      </c>
      <c r="B23" s="7">
        <f>[1]vivienda!AQ19</f>
        <v>659720.37528389064</v>
      </c>
      <c r="C23" s="11">
        <f>[1]vivienda!AR19</f>
        <v>34.747894495363312</v>
      </c>
      <c r="D23" s="7">
        <f>[1]vivienda!AS19</f>
        <v>600796.36945323145</v>
      </c>
      <c r="E23" s="11">
        <f>[1]vivienda!AT19</f>
        <v>36.546488580428694</v>
      </c>
      <c r="F23" s="7">
        <f>[1]vivienda!AU19</f>
        <v>2802.4747784050001</v>
      </c>
      <c r="G23" s="11">
        <f>[1]vivienda!AV19</f>
        <v>48.728519000375258</v>
      </c>
      <c r="H23" s="7">
        <f>[1]vivienda!AW19</f>
        <v>1018.0377237600001</v>
      </c>
      <c r="I23" s="11">
        <f>[1]vivienda!AX19</f>
        <v>13.713605156729407</v>
      </c>
      <c r="J23" s="7">
        <f>[1]vivienda!AY19</f>
        <v>5288.1403984200006</v>
      </c>
      <c r="K23" s="11">
        <f>[1]vivienda!AZ19</f>
        <v>20.238095238095227</v>
      </c>
      <c r="L23" s="7">
        <f>[1]vivienda!BA19</f>
        <v>17585.564899673009</v>
      </c>
      <c r="M23" s="11">
        <f>[1]vivienda!BB19</f>
        <v>28.889554756209566</v>
      </c>
      <c r="N23" s="7">
        <f>[1]vivienda!BC19</f>
        <v>14820.768203530006</v>
      </c>
      <c r="O23" s="11">
        <f>[1]vivienda!BD19</f>
        <v>20.799862936656137</v>
      </c>
      <c r="P23" s="7">
        <f>[1]vivienda!BE19</f>
        <v>12106.000940170003</v>
      </c>
      <c r="Q23" s="11">
        <f>[1]vivienda!BF19</f>
        <v>24.108455840047704</v>
      </c>
      <c r="R23" s="7">
        <f>[1]vivienda!BG19</f>
        <v>5303.0188866950002</v>
      </c>
      <c r="S23" s="11">
        <f>[1]vivienda!BH19</f>
        <v>16.058917004747332</v>
      </c>
    </row>
    <row r="24" spans="1:19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8" t="s">
        <v>60</v>
      </c>
      <c r="B26" s="7">
        <f>[1]vivienda!AQ21</f>
        <v>377792.63578306977</v>
      </c>
      <c r="C26" s="11">
        <f>[1]vivienda!AR21</f>
        <v>19.898579975897071</v>
      </c>
      <c r="D26" s="7">
        <f>[1]vivienda!AS21</f>
        <v>254293.68793185684</v>
      </c>
      <c r="E26" s="11">
        <f>[1]vivienda!AT21</f>
        <v>15.468704264199374</v>
      </c>
      <c r="F26" s="7">
        <f>[1]vivienda!AU21</f>
        <v>989.75889810000012</v>
      </c>
      <c r="G26" s="11">
        <f>[1]vivienda!AV21</f>
        <v>17.209605468530089</v>
      </c>
      <c r="H26" s="7">
        <f>[1]vivienda!AW21</f>
        <v>3138.9496482600002</v>
      </c>
      <c r="I26" s="11">
        <f>[1]vivienda!AX21</f>
        <v>42.283615899915681</v>
      </c>
      <c r="J26" s="7">
        <f>[1]vivienda!AY21</f>
        <v>8625.0418262999992</v>
      </c>
      <c r="K26" s="11">
        <f>[1]vivienda!AZ21</f>
        <v>33.008658008657981</v>
      </c>
      <c r="L26" s="7">
        <f>[1]vivienda!BA21</f>
        <v>27184.441000216018</v>
      </c>
      <c r="M26" s="11">
        <f>[1]vivienda!BB21</f>
        <v>44.658582267510333</v>
      </c>
      <c r="N26" s="7">
        <f>[1]vivienda!BC21</f>
        <v>34957.955631140008</v>
      </c>
      <c r="O26" s="11">
        <f>[1]vivienda!BD21</f>
        <v>49.060930964444438</v>
      </c>
      <c r="P26" s="7">
        <f>[1]vivienda!BE21</f>
        <v>32325.361287070042</v>
      </c>
      <c r="Q26" s="11">
        <f>[1]vivienda!BF21</f>
        <v>64.374234642341932</v>
      </c>
      <c r="R26" s="7">
        <f>[1]vivienda!BG21</f>
        <v>16277.439560132008</v>
      </c>
      <c r="S26" s="11">
        <f>[1]vivienda!BH21</f>
        <v>49.292310008886645</v>
      </c>
    </row>
    <row r="27" spans="1:19">
      <c r="A27" s="8" t="s">
        <v>61</v>
      </c>
      <c r="B27" s="7">
        <f>[1]vivienda!AQ22</f>
        <v>374581.15384252241</v>
      </c>
      <c r="C27" s="11">
        <f>[1]vivienda!AR22</f>
        <v>19.729429166213674</v>
      </c>
      <c r="D27" s="7">
        <f>[1]vivienda!AS22</f>
        <v>311356.31283087796</v>
      </c>
      <c r="E27" s="11">
        <f>[1]vivienda!AT22</f>
        <v>18.939828051347526</v>
      </c>
      <c r="F27" s="7">
        <f>[1]vivienda!AU22</f>
        <v>1887.5691872769999</v>
      </c>
      <c r="G27" s="11">
        <f>[1]vivienda!AV22</f>
        <v>32.820438462286099</v>
      </c>
      <c r="H27" s="7">
        <f>[1]vivienda!AW22</f>
        <v>622.13416452000001</v>
      </c>
      <c r="I27" s="11">
        <f>[1]vivienda!AX22</f>
        <v>8.3805364846679726</v>
      </c>
      <c r="J27" s="7">
        <f>[1]vivienda!AY22</f>
        <v>7182.8217176400012</v>
      </c>
      <c r="K27" s="11">
        <f>[1]vivienda!AZ22</f>
        <v>27.489177489177475</v>
      </c>
      <c r="L27" s="7">
        <f>[1]vivienda!BA22</f>
        <v>16844.22652654901</v>
      </c>
      <c r="M27" s="11">
        <f>[1]vivienda!BB22</f>
        <v>27.671684551559885</v>
      </c>
      <c r="N27" s="7">
        <f>[1]vivienda!BC22</f>
        <v>18383.900236690017</v>
      </c>
      <c r="O27" s="11">
        <f>[1]vivienda!BD22</f>
        <v>25.800457838159623</v>
      </c>
      <c r="P27" s="7">
        <f>[1]vivienda!BE22</f>
        <v>10324.434923590003</v>
      </c>
      <c r="Q27" s="11">
        <f>[1]vivienda!BF22</f>
        <v>20.560562043481927</v>
      </c>
      <c r="R27" s="7">
        <f>[1]vivienda!BG22</f>
        <v>7979.7542553819985</v>
      </c>
      <c r="S27" s="11">
        <f>[1]vivienda!BH22</f>
        <v>24.164766153665994</v>
      </c>
    </row>
    <row r="28" spans="1:19">
      <c r="A28" s="8" t="s">
        <v>62</v>
      </c>
      <c r="B28" s="7">
        <f>[1]vivienda!AQ23</f>
        <v>377424.66289190983</v>
      </c>
      <c r="C28" s="11">
        <f>[1]vivienda!AR23</f>
        <v>19.87919860815672</v>
      </c>
      <c r="D28" s="7">
        <f>[1]vivienda!AS23</f>
        <v>335158.25708722562</v>
      </c>
      <c r="E28" s="11">
        <f>[1]vivienda!AT23</f>
        <v>20.387702120141022</v>
      </c>
      <c r="F28" s="7">
        <f>[1]vivienda!AU23</f>
        <v>342.00946560999995</v>
      </c>
      <c r="G28" s="11">
        <f>[1]vivienda!AV23</f>
        <v>5.9467492345355328</v>
      </c>
      <c r="H28" s="7">
        <f>[1]vivienda!AW23</f>
        <v>1315.3337798519999</v>
      </c>
      <c r="I28" s="11">
        <f>[1]vivienda!AX23</f>
        <v>17.718369059623548</v>
      </c>
      <c r="J28" s="7">
        <f>[1]vivienda!AY23</f>
        <v>5797.1592602999999</v>
      </c>
      <c r="K28" s="11">
        <f>[1]vivienda!AZ23</f>
        <v>22.186147186147171</v>
      </c>
      <c r="L28" s="7">
        <f>[1]vivienda!BA23</f>
        <v>9883.7840239020006</v>
      </c>
      <c r="M28" s="11">
        <f>[1]vivienda!BB23</f>
        <v>16.237074065353202</v>
      </c>
      <c r="N28" s="7">
        <f>[1]vivienda!BC23</f>
        <v>12539.330078252004</v>
      </c>
      <c r="O28" s="11">
        <f>[1]vivienda!BD23</f>
        <v>17.598031584018042</v>
      </c>
      <c r="P28" s="7">
        <f>[1]vivienda!BE23</f>
        <v>4779.1215365399994</v>
      </c>
      <c r="Q28" s="11">
        <f>[1]vivienda!BF23</f>
        <v>9.5173658987240692</v>
      </c>
      <c r="R28" s="7">
        <f>[1]vivienda!BG23</f>
        <v>7609.6676602299995</v>
      </c>
      <c r="S28" s="11">
        <f>[1]vivienda!BH23</f>
        <v>23.044047928236584</v>
      </c>
    </row>
    <row r="29" spans="1:19">
      <c r="A29" s="8" t="s">
        <v>63</v>
      </c>
      <c r="B29" s="7">
        <f>[1]vivienda!AQ24</f>
        <v>376690.31888493523</v>
      </c>
      <c r="C29" s="11">
        <f>[1]vivienda!AR24</f>
        <v>19.840520239208853</v>
      </c>
      <c r="D29" s="7">
        <f>[1]vivienda!AS24</f>
        <v>359549.64639691421</v>
      </c>
      <c r="E29" s="11">
        <f>[1]vivienda!AT24</f>
        <v>21.871432176097553</v>
      </c>
      <c r="F29" s="7">
        <f>[1]vivienda!AU24</f>
        <v>1432.7765018499999</v>
      </c>
      <c r="G29" s="11">
        <f>[1]vivienda!AV24</f>
        <v>24.912651322209083</v>
      </c>
      <c r="H29" s="7">
        <f>[1]vivienda!AW24</f>
        <v>565.57651320000002</v>
      </c>
      <c r="I29" s="11">
        <f>[1]vivienda!AX24</f>
        <v>7.6186695315163382</v>
      </c>
      <c r="J29" s="7">
        <f>[1]vivienda!AY24</f>
        <v>2912.7190429800003</v>
      </c>
      <c r="K29" s="11">
        <f>[1]vivienda!AZ24</f>
        <v>11.147186147186142</v>
      </c>
      <c r="L29" s="7">
        <f>[1]vivienda!BA24</f>
        <v>5686.70751535</v>
      </c>
      <c r="M29" s="11">
        <f>[1]vivienda!BB24</f>
        <v>9.3421194647154664</v>
      </c>
      <c r="N29" s="7">
        <f>[1]vivienda!BC24</f>
        <v>4128.7085463600006</v>
      </c>
      <c r="O29" s="11">
        <f>[1]vivienda!BD24</f>
        <v>5.7943401239643411</v>
      </c>
      <c r="P29" s="7">
        <f>[1]vivienda!BE24</f>
        <v>1880.910293052</v>
      </c>
      <c r="Q29" s="11">
        <f>[1]vivienda!BF24</f>
        <v>3.745732629895083</v>
      </c>
      <c r="R29" s="7">
        <f>[1]vivienda!BG24</f>
        <v>533.27407522999999</v>
      </c>
      <c r="S29" s="11">
        <f>[1]vivienda!BH24</f>
        <v>1.6148922524843532</v>
      </c>
    </row>
    <row r="30" spans="1:19">
      <c r="A30" s="8" t="s">
        <v>64</v>
      </c>
      <c r="B30" s="7">
        <f>[1]vivienda!AQ25</f>
        <v>380689.99931621342</v>
      </c>
      <c r="C30" s="11">
        <f>[1]vivienda!AR25</f>
        <v>20.051185967975254</v>
      </c>
      <c r="D30" s="7">
        <f>[1]vivienda!AS25</f>
        <v>372719.15833625395</v>
      </c>
      <c r="E30" s="11">
        <f>[1]vivienda!AT25</f>
        <v>22.672534583122612</v>
      </c>
      <c r="F30" s="7">
        <f>[1]vivienda!AU25</f>
        <v>1099.0863445799998</v>
      </c>
      <c r="G30" s="11">
        <f>[1]vivienda!AV25</f>
        <v>19.110555512439205</v>
      </c>
      <c r="H30" s="7">
        <f>[1]vivienda!AW25</f>
        <v>1781.56601658</v>
      </c>
      <c r="I30" s="11">
        <f>[1]vivienda!AX25</f>
        <v>23.998809024276461</v>
      </c>
      <c r="J30" s="7">
        <f>[1]vivienda!AY25</f>
        <v>1611.8930626200001</v>
      </c>
      <c r="K30" s="11">
        <f>[1]vivienda!AZ25</f>
        <v>6.168831168831165</v>
      </c>
      <c r="L30" s="7">
        <f>[1]vivienda!BA25</f>
        <v>1272.5471547</v>
      </c>
      <c r="M30" s="11">
        <f>[1]vivienda!BB25</f>
        <v>2.0905396508614817</v>
      </c>
      <c r="N30" s="7">
        <f>[1]vivienda!BC25</f>
        <v>961.48007243999996</v>
      </c>
      <c r="O30" s="11">
        <f>[1]vivienda!BD25</f>
        <v>1.3493668781834764</v>
      </c>
      <c r="P30" s="7">
        <f>[1]vivienda!BE25</f>
        <v>622.13416452000001</v>
      </c>
      <c r="Q30" s="11">
        <f>[1]vivienda!BF25</f>
        <v>1.2389470400705891</v>
      </c>
      <c r="R30" s="7">
        <f>[1]vivienda!BG25</f>
        <v>622.13416452000001</v>
      </c>
      <c r="S30" s="11">
        <f>[1]vivienda!BH25</f>
        <v>1.8839836567263422</v>
      </c>
    </row>
    <row r="31" spans="1:19">
      <c r="A31" s="12" t="s">
        <v>65</v>
      </c>
      <c r="B31" s="13">
        <f>[1]vivienda!AQ26</f>
        <v>11412.165120279</v>
      </c>
      <c r="C31" s="14">
        <f>[1]vivienda!AR26</f>
        <v>0.60108604254109499</v>
      </c>
      <c r="D31" s="13">
        <f>[1]vivienda!AS26</f>
        <v>10846.588607078998</v>
      </c>
      <c r="E31" s="14">
        <f>[1]vivienda!AT26</f>
        <v>0.65979880508595246</v>
      </c>
      <c r="F31" s="13">
        <f>[1]vivienda!AU26</f>
        <v>0</v>
      </c>
      <c r="G31" s="14">
        <f>[1]vivienda!AV26</f>
        <v>0</v>
      </c>
      <c r="H31" s="13">
        <f>[1]vivienda!AW26</f>
        <v>0</v>
      </c>
      <c r="I31" s="14">
        <f>[1]vivienda!AX26</f>
        <v>0</v>
      </c>
      <c r="J31" s="13">
        <f>[1]vivienda!AY26</f>
        <v>0</v>
      </c>
      <c r="K31" s="14">
        <f>[1]vivienda!AZ26</f>
        <v>0</v>
      </c>
      <c r="L31" s="13">
        <f>[1]vivienda!BA26</f>
        <v>0</v>
      </c>
      <c r="M31" s="14">
        <f>[1]vivienda!BB26</f>
        <v>0</v>
      </c>
      <c r="N31" s="13">
        <f>[1]vivienda!BC26</f>
        <v>282.78825660000001</v>
      </c>
      <c r="O31" s="14">
        <f>[1]vivienda!BD26</f>
        <v>0.39687261123043427</v>
      </c>
      <c r="P31" s="13">
        <f>[1]vivienda!BE26</f>
        <v>282.78825660000001</v>
      </c>
      <c r="Q31" s="14">
        <f>[1]vivienda!BF26</f>
        <v>0.56315774548663144</v>
      </c>
      <c r="R31" s="13">
        <f>[1]vivienda!BG26</f>
        <v>0</v>
      </c>
      <c r="S31" s="14">
        <f>[1]vivienda!BH26</f>
        <v>0</v>
      </c>
    </row>
    <row r="32" spans="1:19">
      <c r="A32" s="1" t="str">
        <f>Cuadro02!A32</f>
        <v>Fuente: Instituto Nacional de Estadística (INE). Encuesta Permanente de Hogares de Propósitos Múltiples, Junio 2014.</v>
      </c>
      <c r="B32" s="32"/>
      <c r="C32" s="34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</row>
    <row r="33" spans="1:1">
      <c r="A33" s="28" t="s">
        <v>27</v>
      </c>
    </row>
    <row r="34" spans="1:1">
      <c r="A34" s="28" t="s">
        <v>28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F5:S5 D8:S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N43"/>
  <sheetViews>
    <sheetView workbookViewId="0">
      <selection activeCell="P17" sqref="P17"/>
    </sheetView>
  </sheetViews>
  <sheetFormatPr baseColWidth="10" defaultRowHeight="12.75"/>
  <cols>
    <col min="1" max="1" width="19.5703125" customWidth="1"/>
    <col min="2" max="2" width="10" customWidth="1"/>
    <col min="3" max="3" width="10.140625" customWidth="1"/>
    <col min="4" max="4" width="7.5703125" customWidth="1"/>
    <col min="5" max="5" width="7" customWidth="1"/>
    <col min="7" max="7" width="6.140625" bestFit="1" customWidth="1"/>
    <col min="11" max="11" width="6.140625" bestFit="1" customWidth="1"/>
  </cols>
  <sheetData>
    <row r="1" spans="1:13" ht="40.5" customHeight="1">
      <c r="A1" s="47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>
      <c r="A3" s="48" t="s">
        <v>0</v>
      </c>
      <c r="B3" s="48" t="s">
        <v>29</v>
      </c>
      <c r="C3" s="49" t="s">
        <v>40</v>
      </c>
      <c r="D3" s="49"/>
      <c r="E3" s="49"/>
      <c r="F3" s="49" t="s">
        <v>29</v>
      </c>
      <c r="G3" s="49"/>
      <c r="H3" s="49"/>
      <c r="I3" s="49"/>
      <c r="J3" s="49" t="s">
        <v>30</v>
      </c>
      <c r="K3" s="49"/>
      <c r="L3" s="49"/>
      <c r="M3" s="49"/>
    </row>
    <row r="4" spans="1:13" ht="33.75">
      <c r="A4" s="48"/>
      <c r="B4" s="48"/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36</v>
      </c>
      <c r="I4" s="19" t="s">
        <v>37</v>
      </c>
      <c r="J4" s="19" t="s">
        <v>34</v>
      </c>
      <c r="K4" s="19" t="s">
        <v>35</v>
      </c>
      <c r="L4" s="19" t="s">
        <v>36</v>
      </c>
      <c r="M4" s="19" t="s">
        <v>37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>
      <c r="A6" s="29" t="s">
        <v>45</v>
      </c>
      <c r="B6" s="31">
        <f>[1]vivienda!C33</f>
        <v>1940233.1329421666</v>
      </c>
      <c r="C6" s="21">
        <f>[1]vivienda!D33</f>
        <v>164052.71174928578</v>
      </c>
      <c r="D6" s="22">
        <f>+C6/C$6*100</f>
        <v>100</v>
      </c>
      <c r="E6" s="22">
        <f>+C6/B6*100</f>
        <v>8.4553092596927506</v>
      </c>
      <c r="F6" s="22">
        <f>[1]vivienda!E33</f>
        <v>4.2822944450467313</v>
      </c>
      <c r="G6" s="22">
        <f>[1]vivienda!F33</f>
        <v>3.5171367697359481</v>
      </c>
      <c r="H6" s="22">
        <f>[1]vivienda!G33</f>
        <v>1.8146354018884616</v>
      </c>
      <c r="I6" s="22">
        <f>[1]vivienda!H33</f>
        <v>1.6031019173416334</v>
      </c>
      <c r="J6" s="22">
        <f>[1]vivienda!I33</f>
        <v>6.0236302094284451</v>
      </c>
      <c r="K6" s="22">
        <f>[1]vivienda!J33</f>
        <v>1.3289328094179471</v>
      </c>
      <c r="L6" s="22">
        <f>[1]vivienda!K33</f>
        <v>1.1357837586078858</v>
      </c>
      <c r="M6" s="22">
        <f>[1]vivienda!L33</f>
        <v>4.8747951739058282</v>
      </c>
    </row>
    <row r="7" spans="1:13">
      <c r="A7" s="15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20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16" t="s">
        <v>47</v>
      </c>
      <c r="B9" s="7">
        <f>[1]vivienda!C34</f>
        <v>1067096.1118639039</v>
      </c>
      <c r="C9" s="7">
        <f>[1]vivienda!D34</f>
        <v>85748.643496745033</v>
      </c>
      <c r="D9" s="9">
        <f>+C9/C$6*100</f>
        <v>52.268958301518808</v>
      </c>
      <c r="E9" s="9">
        <f t="shared" ref="E9:E39" si="0">+C9/B9*100</f>
        <v>8.035700115800001</v>
      </c>
      <c r="F9" s="9">
        <f>[1]vivienda!E34</f>
        <v>4.1351391599869363</v>
      </c>
      <c r="G9" s="9">
        <f>[1]vivienda!F34</f>
        <v>3.6312828130442409</v>
      </c>
      <c r="H9" s="9">
        <f>[1]vivienda!G34</f>
        <v>1.905047482227799</v>
      </c>
      <c r="I9" s="9">
        <f>[1]vivienda!H34</f>
        <v>1.5455534383823402</v>
      </c>
      <c r="J9" s="9">
        <f>[1]vivienda!I34</f>
        <v>5.6029639200600139</v>
      </c>
      <c r="K9" s="9">
        <f>[1]vivienda!J34</f>
        <v>1.208499366253458</v>
      </c>
      <c r="L9" s="9">
        <f>[1]vivienda!K34</f>
        <v>1.104119292568785</v>
      </c>
      <c r="M9" s="9">
        <f>[1]vivienda!L34</f>
        <v>4.9312903468474154</v>
      </c>
    </row>
    <row r="10" spans="1:13">
      <c r="A10" s="17" t="s">
        <v>48</v>
      </c>
      <c r="B10" s="7">
        <f>[1]vivienda!C35</f>
        <v>280303.77302987361</v>
      </c>
      <c r="C10" s="7">
        <f>[1]vivienda!D35</f>
        <v>26665.123005124984</v>
      </c>
      <c r="D10" s="9">
        <f>+C10/C$6*100</f>
        <v>16.253997096906307</v>
      </c>
      <c r="E10" s="9">
        <f t="shared" si="0"/>
        <v>9.5129375951293831</v>
      </c>
      <c r="F10" s="9">
        <f>[1]vivienda!E35</f>
        <v>4.1268161062681639</v>
      </c>
      <c r="G10" s="9">
        <f>[1]vivienda!F35</f>
        <v>3.7271511054781028</v>
      </c>
      <c r="H10" s="9">
        <f>[1]vivienda!G35</f>
        <v>2.0148747751487455</v>
      </c>
      <c r="I10" s="9">
        <f>[1]vivienda!H35</f>
        <v>1.5770089751976095</v>
      </c>
      <c r="J10" s="9">
        <f>[1]vivienda!I35</f>
        <v>5.4770909090909106</v>
      </c>
      <c r="K10" s="9">
        <f>[1]vivienda!J35</f>
        <v>1.1912727272727273</v>
      </c>
      <c r="L10" s="9">
        <f>[1]vivienda!K35</f>
        <v>1.0610909090909093</v>
      </c>
      <c r="M10" s="9">
        <f>[1]vivienda!L35</f>
        <v>4.9993939393939417</v>
      </c>
    </row>
    <row r="11" spans="1:13">
      <c r="A11" s="17" t="s">
        <v>49</v>
      </c>
      <c r="B11" s="7">
        <f>[1]vivienda!C36</f>
        <v>165668.94833969214</v>
      </c>
      <c r="C11" s="7">
        <f>[1]vivienda!D36</f>
        <v>16742.748649101992</v>
      </c>
      <c r="D11" s="9">
        <f t="shared" ref="D11:D39" si="1">+C11/C$6*100</f>
        <v>10.205712828867568</v>
      </c>
      <c r="E11" s="9">
        <f t="shared" si="0"/>
        <v>10.10614772224678</v>
      </c>
      <c r="F11" s="9">
        <f>[1]vivienda!E36</f>
        <v>4.0887881468376852</v>
      </c>
      <c r="G11" s="9">
        <f>[1]vivienda!F36</f>
        <v>3.5530277306168641</v>
      </c>
      <c r="H11" s="9">
        <f>[1]vivienda!G36</f>
        <v>1.8617868199911536</v>
      </c>
      <c r="I11" s="9">
        <f>[1]vivienda!H36</f>
        <v>1.5977166033362977</v>
      </c>
      <c r="J11" s="9">
        <f>[1]vivienda!I36</f>
        <v>5.3774617067833725</v>
      </c>
      <c r="K11" s="9">
        <f>[1]vivienda!J36</f>
        <v>1.203501094091904</v>
      </c>
      <c r="L11" s="9">
        <f>[1]vivienda!K36</f>
        <v>1.1050328227571111</v>
      </c>
      <c r="M11" s="9">
        <f>[1]vivienda!L36</f>
        <v>4.7552881108679799</v>
      </c>
    </row>
    <row r="12" spans="1:13">
      <c r="A12" s="17" t="s">
        <v>50</v>
      </c>
      <c r="B12" s="7">
        <f>[1]vivienda!C37</f>
        <v>621123.39049432299</v>
      </c>
      <c r="C12" s="7">
        <f>[1]vivienda!D37</f>
        <v>42340.77184251797</v>
      </c>
      <c r="D12" s="9">
        <f t="shared" si="1"/>
        <v>25.809248375744883</v>
      </c>
      <c r="E12" s="9">
        <f t="shared" si="0"/>
        <v>6.8168052420020668</v>
      </c>
      <c r="F12" s="9">
        <f>[1]vivienda!E37</f>
        <v>4.1512581906282584</v>
      </c>
      <c r="G12" s="9">
        <f>[1]vivienda!F37</f>
        <v>3.6087905935050344</v>
      </c>
      <c r="H12" s="9">
        <f>[1]vivienda!G37</f>
        <v>1.8670227410384919</v>
      </c>
      <c r="I12" s="9">
        <f>[1]vivienda!H37</f>
        <v>1.5175496988080974</v>
      </c>
      <c r="J12" s="9">
        <f>[1]vivienda!I37</f>
        <v>5.7714054927302119</v>
      </c>
      <c r="K12" s="9">
        <f>[1]vivienda!J37</f>
        <v>1.2213247172859447</v>
      </c>
      <c r="L12" s="9">
        <f>[1]vivienda!K37</f>
        <v>1.1308562197092082</v>
      </c>
      <c r="M12" s="9">
        <f>[1]vivienda!L37</f>
        <v>4.9579967689822277</v>
      </c>
    </row>
    <row r="13" spans="1:13">
      <c r="A13" s="16" t="s">
        <v>51</v>
      </c>
      <c r="B13" s="7">
        <f>[1]vivienda!C38</f>
        <v>873137.02107818262</v>
      </c>
      <c r="C13" s="7">
        <f>[1]vivienda!D38</f>
        <v>78304.068252539786</v>
      </c>
      <c r="D13" s="9">
        <f t="shared" si="1"/>
        <v>47.731041698480603</v>
      </c>
      <c r="E13" s="9">
        <f t="shared" si="0"/>
        <v>8.9681305868633263</v>
      </c>
      <c r="F13" s="9">
        <f>[1]vivienda!E38</f>
        <v>4.4621388780930307</v>
      </c>
      <c r="G13" s="9">
        <f>[1]vivienda!F38</f>
        <v>3.3778641032393999</v>
      </c>
      <c r="H13" s="9">
        <f>[1]vivienda!G38</f>
        <v>1.7041391371939372</v>
      </c>
      <c r="I13" s="9">
        <f>[1]vivienda!H38</f>
        <v>1.6733183688732485</v>
      </c>
      <c r="J13" s="9">
        <f>[1]vivienda!I38</f>
        <v>6.4842903575297948</v>
      </c>
      <c r="K13" s="9">
        <f>[1]vivienda!J38</f>
        <v>1.4608161791260372</v>
      </c>
      <c r="L13" s="9">
        <f>[1]vivienda!K38</f>
        <v>1.1704586493318889</v>
      </c>
      <c r="M13" s="9">
        <f>[1]vivienda!L38</f>
        <v>4.8129288551823777</v>
      </c>
    </row>
    <row r="14" spans="1:13">
      <c r="A14" s="1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4" t="s">
        <v>71</v>
      </c>
      <c r="B15" s="21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16" t="s">
        <v>52</v>
      </c>
      <c r="B16" s="7">
        <f>[1]vivienda!C40</f>
        <v>306434.57872647408</v>
      </c>
      <c r="C16" s="7">
        <f>[1]vivienda!D40</f>
        <v>29553.951711185022</v>
      </c>
      <c r="D16" s="9">
        <f t="shared" si="1"/>
        <v>18.014912034097289</v>
      </c>
      <c r="E16" s="9">
        <f t="shared" si="0"/>
        <v>9.6444571738638913</v>
      </c>
      <c r="F16" s="9">
        <f>[1]vivienda!E40</f>
        <v>4.478913277938859</v>
      </c>
      <c r="G16" s="9">
        <f>[1]vivienda!F40</f>
        <v>3.1614740795256773</v>
      </c>
      <c r="H16" s="9">
        <f>[1]vivienda!G40</f>
        <v>1.6830578528317701</v>
      </c>
      <c r="I16" s="9">
        <f>[1]vivienda!H40</f>
        <v>1.7619187896063382</v>
      </c>
      <c r="J16" s="9">
        <f>[1]vivienda!I40</f>
        <v>6.7626040084229855</v>
      </c>
      <c r="K16" s="9">
        <f>[1]vivienda!J40</f>
        <v>1.5553452656951954</v>
      </c>
      <c r="L16" s="9">
        <f>[1]vivienda!K40</f>
        <v>1.2537936224965582</v>
      </c>
      <c r="M16" s="9">
        <f>[1]vivienda!L40</f>
        <v>4.8487722874349544</v>
      </c>
    </row>
    <row r="17" spans="1:14">
      <c r="A17" s="16" t="s">
        <v>53</v>
      </c>
      <c r="B17" s="7">
        <f>[1]vivienda!C41</f>
        <v>1049895.0000779887</v>
      </c>
      <c r="C17" s="7">
        <f>[1]vivienda!D41</f>
        <v>111883.46234342112</v>
      </c>
      <c r="D17" s="9">
        <f t="shared" si="1"/>
        <v>68.199703101773451</v>
      </c>
      <c r="E17" s="9">
        <f t="shared" si="0"/>
        <v>10.656633504789541</v>
      </c>
      <c r="F17" s="9">
        <f>[1]vivienda!E41</f>
        <v>4.4413802655223966</v>
      </c>
      <c r="G17" s="9">
        <f>[1]vivienda!F41</f>
        <v>3.3482802951514317</v>
      </c>
      <c r="H17" s="9">
        <f>[1]vivienda!G41</f>
        <v>1.7377543446303791</v>
      </c>
      <c r="I17" s="9">
        <f>[1]vivienda!H41</f>
        <v>1.756356431464015</v>
      </c>
      <c r="J17" s="9">
        <f>[1]vivienda!I41</f>
        <v>6.0284211000156223</v>
      </c>
      <c r="K17" s="9">
        <f>[1]vivienda!J41</f>
        <v>1.3262640246602129</v>
      </c>
      <c r="L17" s="9">
        <f>[1]vivienda!K41</f>
        <v>1.1246724300282622</v>
      </c>
      <c r="M17" s="9">
        <f>[1]vivienda!L41</f>
        <v>4.8772185563619104</v>
      </c>
    </row>
    <row r="18" spans="1:14">
      <c r="A18" s="16" t="s">
        <v>54</v>
      </c>
      <c r="B18" s="7">
        <f>[1]vivienda!C42</f>
        <v>424283.60590333224</v>
      </c>
      <c r="C18" s="7">
        <f>[1]vivienda!D42</f>
        <v>21156.799738160997</v>
      </c>
      <c r="D18" s="9">
        <f t="shared" si="1"/>
        <v>12.896342591699405</v>
      </c>
      <c r="E18" s="9">
        <f t="shared" si="0"/>
        <v>4.986475895790635</v>
      </c>
      <c r="F18" s="9">
        <f>[1]vivienda!E42</f>
        <v>3.9052867143577341</v>
      </c>
      <c r="G18" s="9">
        <f>[1]vivienda!F42</f>
        <v>3.7198343288630857</v>
      </c>
      <c r="H18" s="9">
        <f>[1]vivienda!G42</f>
        <v>1.9061392754083155</v>
      </c>
      <c r="I18" s="9">
        <f>[1]vivienda!H42</f>
        <v>1.3647828035489487</v>
      </c>
      <c r="J18" s="9">
        <f>[1]vivienda!I42</f>
        <v>5.0169110387535421</v>
      </c>
      <c r="K18" s="9">
        <f>[1]vivienda!J42</f>
        <v>1.0494462063637673</v>
      </c>
      <c r="L18" s="9">
        <f>[1]vivienda!K42</f>
        <v>1.0390562952412679</v>
      </c>
      <c r="M18" s="9">
        <f>[1]vivienda!L42</f>
        <v>4.8700227446548086</v>
      </c>
    </row>
    <row r="19" spans="1:14">
      <c r="A19" s="16" t="s">
        <v>55</v>
      </c>
      <c r="B19" s="7">
        <f>[1]vivienda!C43</f>
        <v>154472.60658219905</v>
      </c>
      <c r="C19" s="7">
        <f>[1]vivienda!D43</f>
        <v>850.82435298199994</v>
      </c>
      <c r="D19" s="9">
        <f t="shared" si="1"/>
        <v>0.51862864314140422</v>
      </c>
      <c r="E19" s="9">
        <f t="shared" si="0"/>
        <v>0.55079303172711935</v>
      </c>
      <c r="F19" s="9">
        <f>[1]vivienda!E43</f>
        <v>3.8260507882025045</v>
      </c>
      <c r="G19" s="9">
        <f>[1]vivienda!F43</f>
        <v>4.8300112212563358</v>
      </c>
      <c r="H19" s="9">
        <f>[1]vivienda!G43</f>
        <v>2.3473425118033049</v>
      </c>
      <c r="I19" s="9">
        <f>[1]vivienda!H43</f>
        <v>0.88050268784614272</v>
      </c>
      <c r="J19" s="9">
        <f>[1]vivienda!I43</f>
        <v>4.4558594653063555</v>
      </c>
      <c r="K19" s="9">
        <f>[1]vivienda!J43</f>
        <v>1</v>
      </c>
      <c r="L19" s="9">
        <f>[1]vivienda!K43</f>
        <v>1</v>
      </c>
      <c r="M19" s="9">
        <f>[1]vivienda!L43</f>
        <v>4.4558594653063555</v>
      </c>
    </row>
    <row r="20" spans="1:14">
      <c r="A20" s="16" t="s">
        <v>56</v>
      </c>
      <c r="B20" s="7">
        <f>[1]vivienda!C44</f>
        <v>5147.3416520949995</v>
      </c>
      <c r="C20" s="7">
        <f>[1]vivienda!D44</f>
        <v>607.67360353599997</v>
      </c>
      <c r="D20" s="9">
        <f t="shared" si="1"/>
        <v>0.37041362928805449</v>
      </c>
      <c r="E20" s="9">
        <f t="shared" si="0"/>
        <v>11.805581300177987</v>
      </c>
      <c r="F20" s="9">
        <f>[1]vivienda!E44</f>
        <v>4.8964230235333215</v>
      </c>
      <c r="G20" s="9">
        <f>[1]vivienda!F44</f>
        <v>2.9987410553763492</v>
      </c>
      <c r="H20" s="9">
        <f>[1]vivienda!G44</f>
        <v>1.8000063372910147</v>
      </c>
      <c r="I20" s="9">
        <f>[1]vivienda!H44</f>
        <v>2.1788072099733755</v>
      </c>
      <c r="J20" s="9">
        <f>[1]vivienda!I44</f>
        <v>6.4469430143873447</v>
      </c>
      <c r="K20" s="9">
        <f>[1]vivienda!J44</f>
        <v>1</v>
      </c>
      <c r="L20" s="9">
        <f>[1]vivienda!K44</f>
        <v>1</v>
      </c>
      <c r="M20" s="9">
        <f>[1]vivienda!L44</f>
        <v>6.4469430143873447</v>
      </c>
    </row>
    <row r="21" spans="1:14">
      <c r="A21" s="15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>
      <c r="A22" s="29" t="s">
        <v>72</v>
      </c>
      <c r="B22" s="2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4">
      <c r="A23" s="16" t="s">
        <v>57</v>
      </c>
      <c r="B23" s="7">
        <f>[1]vivienda!C46</f>
        <v>1269872.0201701333</v>
      </c>
      <c r="C23" s="7">
        <f>[1]vivienda!D46</f>
        <v>112474.14522295613</v>
      </c>
      <c r="D23" s="9">
        <f t="shared" si="1"/>
        <v>68.559759862333266</v>
      </c>
      <c r="E23" s="9">
        <f t="shared" si="0"/>
        <v>8.8571244532096394</v>
      </c>
      <c r="F23" s="9">
        <f>[1]vivienda!E46</f>
        <v>4.3937596344166723</v>
      </c>
      <c r="G23" s="9">
        <f>[1]vivienda!F46</f>
        <v>3.494549459756676</v>
      </c>
      <c r="H23" s="9">
        <f>[1]vivienda!G46</f>
        <v>1.7846328267731937</v>
      </c>
      <c r="I23" s="9">
        <f>[1]vivienda!H46</f>
        <v>1.6494369450930551</v>
      </c>
      <c r="J23" s="9">
        <f>[1]vivienda!I46</f>
        <v>6.0583214397095135</v>
      </c>
      <c r="K23" s="9">
        <f>[1]vivienda!J46</f>
        <v>1.3554431115666625</v>
      </c>
      <c r="L23" s="9">
        <f>[1]vivienda!K46</f>
        <v>1.1316797417925795</v>
      </c>
      <c r="M23" s="9">
        <f>[1]vivienda!L46</f>
        <v>4.8225942031374807</v>
      </c>
    </row>
    <row r="24" spans="1:14">
      <c r="A24" s="16" t="s">
        <v>58</v>
      </c>
      <c r="B24" s="7">
        <f>[1]vivienda!C47</f>
        <v>670361.11277198792</v>
      </c>
      <c r="C24" s="7">
        <f>[1]vivienda!D47</f>
        <v>51578.566526328854</v>
      </c>
      <c r="D24" s="9">
        <f t="shared" si="1"/>
        <v>31.440240137666244</v>
      </c>
      <c r="E24" s="9">
        <f t="shared" si="0"/>
        <v>7.6941465642373013</v>
      </c>
      <c r="F24" s="9">
        <f>[1]vivienda!E47</f>
        <v>4.0711447788339052</v>
      </c>
      <c r="G24" s="9">
        <f>[1]vivienda!F47</f>
        <v>3.5595749746515208</v>
      </c>
      <c r="H24" s="9">
        <f>[1]vivienda!G47</f>
        <v>1.8714695916199942</v>
      </c>
      <c r="I24" s="9">
        <f>[1]vivienda!H47</f>
        <v>1.5160452733991536</v>
      </c>
      <c r="J24" s="9">
        <f>[1]vivienda!I47</f>
        <v>5.9479812192494821</v>
      </c>
      <c r="K24" s="9">
        <f>[1]vivienda!J47</f>
        <v>1.2711234561421674</v>
      </c>
      <c r="L24" s="9">
        <f>[1]vivienda!K47</f>
        <v>1.1447331306895334</v>
      </c>
      <c r="M24" s="9">
        <f>[1]vivienda!L47</f>
        <v>4.9886265570246735</v>
      </c>
    </row>
    <row r="25" spans="1:14">
      <c r="A25" s="15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>
      <c r="A26" s="20" t="s">
        <v>59</v>
      </c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4">
      <c r="A27" s="16" t="s">
        <v>60</v>
      </c>
      <c r="B27" s="7">
        <f>[1]vivienda!C49</f>
        <v>385479.78988289821</v>
      </c>
      <c r="C27" s="7">
        <f>[1]vivienda!D49</f>
        <v>53049.913815995867</v>
      </c>
      <c r="D27" s="9">
        <f t="shared" si="1"/>
        <v>32.33711485188347</v>
      </c>
      <c r="E27" s="9">
        <f t="shared" si="0"/>
        <v>13.762048026463713</v>
      </c>
      <c r="F27" s="9">
        <f>[1]vivienda!E49</f>
        <v>4.9082369492992317</v>
      </c>
      <c r="G27" s="9">
        <f>[1]vivienda!F49</f>
        <v>3.1610382244070752</v>
      </c>
      <c r="H27" s="9">
        <f>[1]vivienda!G49</f>
        <v>1.6473347914618357</v>
      </c>
      <c r="I27" s="9">
        <f>[1]vivienda!H49</f>
        <v>1.9804422760617038</v>
      </c>
      <c r="J27" s="9">
        <f>[1]vivienda!I49</f>
        <v>6.7427602699098417</v>
      </c>
      <c r="K27" s="9">
        <f>[1]vivienda!J49</f>
        <v>1.5323476203593289</v>
      </c>
      <c r="L27" s="9">
        <f>[1]vivienda!K49</f>
        <v>1.1972045481727154</v>
      </c>
      <c r="M27" s="9">
        <f>[1]vivienda!L49</f>
        <v>4.8037728107345385</v>
      </c>
      <c r="N27" s="25"/>
    </row>
    <row r="28" spans="1:14">
      <c r="A28" s="16" t="s">
        <v>61</v>
      </c>
      <c r="B28" s="7">
        <f>[1]vivienda!C50</f>
        <v>385809.03763013973</v>
      </c>
      <c r="C28" s="7">
        <f>[1]vivienda!D50</f>
        <v>47719.615953512875</v>
      </c>
      <c r="D28" s="9">
        <f t="shared" si="1"/>
        <v>29.087977543730322</v>
      </c>
      <c r="E28" s="9">
        <f t="shared" si="0"/>
        <v>12.368713871150897</v>
      </c>
      <c r="F28" s="9">
        <f>[1]vivienda!E50</f>
        <v>4.7228829423187184</v>
      </c>
      <c r="G28" s="9">
        <f>[1]vivienda!F50</f>
        <v>3.2665013993614513</v>
      </c>
      <c r="H28" s="9">
        <f>[1]vivienda!G50</f>
        <v>1.7120965583807166</v>
      </c>
      <c r="I28" s="9">
        <f>[1]vivienda!H50</f>
        <v>1.9097524891240631</v>
      </c>
      <c r="J28" s="9">
        <f>[1]vivienda!I50</f>
        <v>6.2030139022335478</v>
      </c>
      <c r="K28" s="9">
        <f>[1]vivienda!J50</f>
        <v>1.2868792807384108</v>
      </c>
      <c r="L28" s="9">
        <f>[1]vivienda!K50</f>
        <v>1.1605778467112107</v>
      </c>
      <c r="M28" s="9">
        <f>[1]vivienda!L50</f>
        <v>5.1282800619098552</v>
      </c>
      <c r="N28" s="25"/>
    </row>
    <row r="29" spans="1:14">
      <c r="A29" s="16" t="s">
        <v>62</v>
      </c>
      <c r="B29" s="7">
        <f>[1]vivienda!C51</f>
        <v>385366.21343017142</v>
      </c>
      <c r="C29" s="7">
        <f>[1]vivienda!D51</f>
        <v>36919.846681990959</v>
      </c>
      <c r="D29" s="9">
        <f t="shared" si="1"/>
        <v>22.504868275761186</v>
      </c>
      <c r="E29" s="9">
        <f t="shared" si="0"/>
        <v>9.5804575998930588</v>
      </c>
      <c r="F29" s="9">
        <f>[1]vivienda!E51</f>
        <v>4.3799636843955545</v>
      </c>
      <c r="G29" s="9">
        <f>[1]vivienda!F51</f>
        <v>3.2643973531714474</v>
      </c>
      <c r="H29" s="9">
        <f>[1]vivienda!G51</f>
        <v>1.7733709111902642</v>
      </c>
      <c r="I29" s="9">
        <f>[1]vivienda!H51</f>
        <v>1.7533086788348842</v>
      </c>
      <c r="J29" s="9">
        <f>[1]vivienda!I51</f>
        <v>5.2778887406344115</v>
      </c>
      <c r="K29" s="9">
        <f>[1]vivienda!J51</f>
        <v>1.1804483043476637</v>
      </c>
      <c r="L29" s="9">
        <f>[1]vivienda!K51</f>
        <v>1.0717915672777938</v>
      </c>
      <c r="M29" s="9">
        <f>[1]vivienda!L51</f>
        <v>4.7342729206241527</v>
      </c>
      <c r="N29" s="25"/>
    </row>
    <row r="30" spans="1:14">
      <c r="A30" s="16" t="s">
        <v>63</v>
      </c>
      <c r="B30" s="7">
        <f>[1]vivienda!C52</f>
        <v>385651.85796845827</v>
      </c>
      <c r="C30" s="7">
        <f>[1]vivienda!D52</f>
        <v>21869.704215265003</v>
      </c>
      <c r="D30" s="9">
        <f t="shared" si="1"/>
        <v>13.330900770898237</v>
      </c>
      <c r="E30" s="9">
        <f t="shared" si="0"/>
        <v>5.6708411390704834</v>
      </c>
      <c r="F30" s="9">
        <f>[1]vivienda!E52</f>
        <v>4.0616877219860603</v>
      </c>
      <c r="G30" s="9">
        <f>[1]vivienda!F52</f>
        <v>3.58599278904651</v>
      </c>
      <c r="H30" s="9">
        <f>[1]vivienda!G52</f>
        <v>1.8735003332349081</v>
      </c>
      <c r="I30" s="9">
        <f>[1]vivienda!H52</f>
        <v>1.4563031067432677</v>
      </c>
      <c r="J30" s="9">
        <f>[1]vivienda!I52</f>
        <v>5.336067687258474</v>
      </c>
      <c r="K30" s="9">
        <f>[1]vivienda!J52</f>
        <v>1.1234714313373848</v>
      </c>
      <c r="L30" s="9">
        <f>[1]vivienda!K52</f>
        <v>1.0529844032994831</v>
      </c>
      <c r="M30" s="9">
        <f>[1]vivienda!L52</f>
        <v>4.8456122496166296</v>
      </c>
      <c r="N30" s="25"/>
    </row>
    <row r="31" spans="1:14">
      <c r="A31" s="16" t="s">
        <v>64</v>
      </c>
      <c r="B31" s="7">
        <f>[1]vivienda!C53</f>
        <v>385942.00920138636</v>
      </c>
      <c r="C31" s="7">
        <f>[1]vivienda!D53</f>
        <v>4493.6310825199998</v>
      </c>
      <c r="D31" s="9">
        <f t="shared" si="1"/>
        <v>2.7391385577261347</v>
      </c>
      <c r="E31" s="9">
        <f t="shared" si="0"/>
        <v>1.1643280532789064</v>
      </c>
      <c r="F31" s="9">
        <f>[1]vivienda!E53</f>
        <v>3.3684597649913415</v>
      </c>
      <c r="G31" s="9">
        <f>[1]vivienda!F53</f>
        <v>4.2753322550177835</v>
      </c>
      <c r="H31" s="9">
        <f>[1]vivienda!G53</f>
        <v>2.0616036327280378</v>
      </c>
      <c r="I31" s="9">
        <f>[1]vivienda!H53</f>
        <v>0.9425640317661057</v>
      </c>
      <c r="J31" s="9">
        <f>[1]vivienda!I53</f>
        <v>5.1022241343992123</v>
      </c>
      <c r="K31" s="9">
        <f>[1]vivienda!J53</f>
        <v>1.5939845582145922</v>
      </c>
      <c r="L31" s="9">
        <f>[1]vivienda!K53</f>
        <v>1.076109822842467</v>
      </c>
      <c r="M31" s="9">
        <f>[1]vivienda!L53</f>
        <v>4.3179650190784526</v>
      </c>
      <c r="N31" s="25"/>
    </row>
    <row r="32" spans="1:14">
      <c r="A32" s="16" t="s">
        <v>65</v>
      </c>
      <c r="B32" s="7">
        <f>[1]vivienda!C54</f>
        <v>11984.224828971001</v>
      </c>
      <c r="C32" s="7">
        <f>[1]vivienda!D54</f>
        <v>0</v>
      </c>
      <c r="D32" s="9">
        <f t="shared" si="1"/>
        <v>0</v>
      </c>
      <c r="E32" s="9">
        <f t="shared" si="0"/>
        <v>0</v>
      </c>
      <c r="F32" s="9">
        <f>[1]vivienda!E54</f>
        <v>3.3523178207938829</v>
      </c>
      <c r="G32" s="9">
        <f>[1]vivienda!F54</f>
        <v>4.3567127020171856</v>
      </c>
      <c r="H32" s="9">
        <f>[1]vivienda!G54</f>
        <v>1.9762288201533633</v>
      </c>
      <c r="I32" s="9">
        <f>[1]vivienda!H54</f>
        <v>0.91715470095442497</v>
      </c>
      <c r="J32" s="9">
        <f>[1]vivienda!I54</f>
        <v>0</v>
      </c>
      <c r="K32" s="9">
        <f>[1]vivienda!J54</f>
        <v>0</v>
      </c>
      <c r="L32" s="9">
        <f>[1]vivienda!K54</f>
        <v>0</v>
      </c>
      <c r="M32" s="9">
        <f>[1]vivienda!L54</f>
        <v>0</v>
      </c>
      <c r="N32" s="25"/>
    </row>
    <row r="33" spans="1:13">
      <c r="A33" s="15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30" t="s">
        <v>74</v>
      </c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>
      <c r="A35" s="16" t="s">
        <v>66</v>
      </c>
      <c r="B35" s="7">
        <f>[1]vivienda!C56</f>
        <v>165049.91265373965</v>
      </c>
      <c r="C35" s="7">
        <f>[1]vivienda!D56</f>
        <v>11750.986761986</v>
      </c>
      <c r="D35" s="9">
        <f t="shared" si="1"/>
        <v>7.1629335697568308</v>
      </c>
      <c r="E35" s="9">
        <f t="shared" si="0"/>
        <v>7.1196564560676547</v>
      </c>
      <c r="F35" s="9">
        <f>[1]vivienda!E56</f>
        <v>3.1366376392656106</v>
      </c>
      <c r="G35" s="9">
        <f>[1]vivienda!F56</f>
        <v>2.612878140872295</v>
      </c>
      <c r="H35" s="9">
        <f>[1]vivienda!G56</f>
        <v>1.3068421161924246</v>
      </c>
      <c r="I35" s="9">
        <f>[1]vivienda!H56</f>
        <v>1.6901266129846766</v>
      </c>
      <c r="J35" s="9">
        <f>[1]vivienda!I56</f>
        <v>4.8182797139554348</v>
      </c>
      <c r="K35" s="9">
        <f>[1]vivienda!J56</f>
        <v>1</v>
      </c>
      <c r="L35" s="9">
        <f>[1]vivienda!K56</f>
        <v>1</v>
      </c>
      <c r="M35" s="9">
        <f>[1]vivienda!L56</f>
        <v>4.8182797139554348</v>
      </c>
    </row>
    <row r="36" spans="1:13">
      <c r="A36" s="16" t="s">
        <v>67</v>
      </c>
      <c r="B36" s="7">
        <f>[1]vivienda!C57</f>
        <v>178521.41166661662</v>
      </c>
      <c r="C36" s="7">
        <f>[1]vivienda!D57</f>
        <v>22896.390441684009</v>
      </c>
      <c r="D36" s="9">
        <f t="shared" si="1"/>
        <v>13.956727808727424</v>
      </c>
      <c r="E36" s="9">
        <f t="shared" si="0"/>
        <v>12.825571021386683</v>
      </c>
      <c r="F36" s="9">
        <f>[1]vivienda!E57</f>
        <v>3.6407365300471768</v>
      </c>
      <c r="G36" s="9">
        <f>[1]vivienda!F57</f>
        <v>2.755095831627473</v>
      </c>
      <c r="H36" s="9">
        <f>[1]vivienda!G57</f>
        <v>1.3846524656351025</v>
      </c>
      <c r="I36" s="9">
        <f>[1]vivienda!H57</f>
        <v>1.8892146083958781</v>
      </c>
      <c r="J36" s="9">
        <f>[1]vivienda!I57</f>
        <v>4.9874709021292389</v>
      </c>
      <c r="K36" s="9">
        <f>[1]vivienda!J57</f>
        <v>1.0343020784920818</v>
      </c>
      <c r="L36" s="9">
        <f>[1]vivienda!K57</f>
        <v>1</v>
      </c>
      <c r="M36" s="9">
        <f>[1]vivienda!L57</f>
        <v>4.867413627406953</v>
      </c>
    </row>
    <row r="37" spans="1:13">
      <c r="A37" s="16" t="s">
        <v>68</v>
      </c>
      <c r="B37" s="7">
        <f>[1]vivienda!C58</f>
        <v>454783.31276212382</v>
      </c>
      <c r="C37" s="7">
        <f>[1]vivienda!D58</f>
        <v>53124.423450542818</v>
      </c>
      <c r="D37" s="9">
        <f t="shared" si="1"/>
        <v>32.38253295790102</v>
      </c>
      <c r="E37" s="9">
        <f t="shared" si="0"/>
        <v>11.681260494781997</v>
      </c>
      <c r="F37" s="9">
        <f>[1]vivienda!E58</f>
        <v>4.413155658773686</v>
      </c>
      <c r="G37" s="9">
        <f>[1]vivienda!F58</f>
        <v>3.261318491532458</v>
      </c>
      <c r="H37" s="9">
        <f>[1]vivienda!G58</f>
        <v>1.6674231638757577</v>
      </c>
      <c r="I37" s="9">
        <f>[1]vivienda!H58</f>
        <v>1.7920472842024608</v>
      </c>
      <c r="J37" s="9">
        <f>[1]vivienda!I58</f>
        <v>5.469847728808654</v>
      </c>
      <c r="K37" s="9">
        <f>[1]vivienda!J58</f>
        <v>1.2203227798100533</v>
      </c>
      <c r="L37" s="9">
        <f>[1]vivienda!K58</f>
        <v>1.0667866250948599</v>
      </c>
      <c r="M37" s="9">
        <f>[1]vivienda!L58</f>
        <v>4.7096942990048136</v>
      </c>
    </row>
    <row r="38" spans="1:13">
      <c r="A38" s="16" t="s">
        <v>69</v>
      </c>
      <c r="B38" s="7">
        <f>[1]vivienda!C59</f>
        <v>398508.57586565096</v>
      </c>
      <c r="C38" s="7">
        <f>[1]vivienda!D59</f>
        <v>33871.587585123001</v>
      </c>
      <c r="D38" s="9">
        <f t="shared" si="1"/>
        <v>20.646770921341055</v>
      </c>
      <c r="E38" s="9">
        <f t="shared" si="0"/>
        <v>8.4995881234290227</v>
      </c>
      <c r="F38" s="9">
        <f>[1]vivienda!E59</f>
        <v>4.8899735561161322</v>
      </c>
      <c r="G38" s="9">
        <f>[1]vivienda!F59</f>
        <v>3.7555702027214406</v>
      </c>
      <c r="H38" s="9">
        <f>[1]vivienda!G59</f>
        <v>2.0336535942871006</v>
      </c>
      <c r="I38" s="9">
        <f>[1]vivienda!H59</f>
        <v>1.6760343777897144</v>
      </c>
      <c r="J38" s="9">
        <f>[1]vivienda!I59</f>
        <v>6.7773324483166348</v>
      </c>
      <c r="K38" s="9">
        <f>[1]vivienda!J59</f>
        <v>1.4519736212072625</v>
      </c>
      <c r="L38" s="9">
        <f>[1]vivienda!K59</f>
        <v>1.2044495674805216</v>
      </c>
      <c r="M38" s="9">
        <f>[1]vivienda!L59</f>
        <v>5.0934733487992681</v>
      </c>
    </row>
    <row r="39" spans="1:13">
      <c r="A39" s="23" t="s">
        <v>70</v>
      </c>
      <c r="B39" s="13">
        <f>[1]vivienda!C60</f>
        <v>743369.91999391653</v>
      </c>
      <c r="C39" s="13">
        <f>[1]vivienda!D60</f>
        <v>42409.323509948932</v>
      </c>
      <c r="D39" s="24">
        <f t="shared" si="1"/>
        <v>25.851034742273054</v>
      </c>
      <c r="E39" s="24">
        <f t="shared" si="0"/>
        <v>5.7050093593100986</v>
      </c>
      <c r="F39" s="24">
        <f>[1]vivienda!E60</f>
        <v>4.2849089535145595</v>
      </c>
      <c r="G39" s="24">
        <f>[1]vivienda!F60</f>
        <v>3.9059564511758591</v>
      </c>
      <c r="H39" s="24">
        <f>[1]vivienda!G60</f>
        <v>2.0032917300393591</v>
      </c>
      <c r="I39" s="24">
        <f>[1]vivienda!H60</f>
        <v>1.366640432363633</v>
      </c>
      <c r="J39" s="24">
        <f>[1]vivienda!I60</f>
        <v>7.008759089593136</v>
      </c>
      <c r="K39" s="24">
        <f>[1]vivienda!J60</f>
        <v>1.6169242674374238</v>
      </c>
      <c r="L39" s="24">
        <f>[1]vivienda!K60</f>
        <v>1.2783034590102849</v>
      </c>
      <c r="M39" s="24">
        <f>[1]vivienda!L60</f>
        <v>4.9266006460763672</v>
      </c>
    </row>
    <row r="40" spans="1:13">
      <c r="A40" s="28" t="str">
        <f>[2]Resumen!A49</f>
        <v>Fuente: Instituto Nacional de Estadística (INE). Encuesta Permanente de Hogares de Propósitos Múltiples, Junio 2014.</v>
      </c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28" t="s">
        <v>27</v>
      </c>
    </row>
    <row r="42" spans="1:13">
      <c r="A42" s="28" t="s">
        <v>28</v>
      </c>
    </row>
    <row r="43" spans="1:13">
      <c r="A43" s="28" t="s">
        <v>39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Pablo Meraz</cp:lastModifiedBy>
  <cp:lastPrinted>2011-01-20T16:13:25Z</cp:lastPrinted>
  <dcterms:created xsi:type="dcterms:W3CDTF">2006-11-11T21:47:16Z</dcterms:created>
  <dcterms:modified xsi:type="dcterms:W3CDTF">2015-03-10T20:26:57Z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