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120" yWindow="45" windowWidth="15480" windowHeight="11640"/>
  </bookViews>
  <sheets>
    <sheet name="titulo" sheetId="6" r:id="rId1"/>
    <sheet name="Cuadro01" sheetId="1" r:id="rId2"/>
    <sheet name="Cuadro02" sheetId="5" r:id="rId3"/>
    <sheet name="Cuadro03" sheetId="4" r:id="rId4"/>
    <sheet name="Cuadro04" sheetId="2" r:id="rId5"/>
  </sheets>
  <externalReferences>
    <externalReference r:id="rId6"/>
    <externalReference r:id="rId7"/>
  </externalReferences>
  <definedNames>
    <definedName name="_xlnm.Print_Area" localSheetId="0">titulo!$A$1:$I$6</definedName>
  </definedNames>
  <calcPr calcId="125725"/>
</workbook>
</file>

<file path=xl/calcChain.xml><?xml version="1.0" encoding="utf-8"?>
<calcChain xmlns="http://schemas.openxmlformats.org/spreadsheetml/2006/main">
  <c r="A35" i="1"/>
  <c r="A32" i="5" s="1"/>
  <c r="A32" i="4" s="1"/>
  <c r="A40" i="2"/>
  <c r="R5" i="5"/>
  <c r="P5"/>
  <c r="N5"/>
  <c r="L5"/>
  <c r="J5"/>
  <c r="H5"/>
  <c r="F5"/>
  <c r="S31"/>
  <c r="R31"/>
  <c r="Q31"/>
  <c r="P31"/>
  <c r="O31"/>
  <c r="N31"/>
  <c r="M31"/>
  <c r="L31"/>
  <c r="K31"/>
  <c r="J31"/>
  <c r="I31"/>
  <c r="H31"/>
  <c r="G31"/>
  <c r="F31"/>
  <c r="E31"/>
  <c r="S30"/>
  <c r="R30"/>
  <c r="Q30"/>
  <c r="P30"/>
  <c r="O30"/>
  <c r="N30"/>
  <c r="M30"/>
  <c r="L30"/>
  <c r="K30"/>
  <c r="J30"/>
  <c r="I30"/>
  <c r="H30"/>
  <c r="G30"/>
  <c r="F30"/>
  <c r="E30"/>
  <c r="S29"/>
  <c r="R29"/>
  <c r="Q29"/>
  <c r="P29"/>
  <c r="O29"/>
  <c r="N29"/>
  <c r="M29"/>
  <c r="L29"/>
  <c r="K29"/>
  <c r="J29"/>
  <c r="I29"/>
  <c r="H29"/>
  <c r="G29"/>
  <c r="F29"/>
  <c r="E29"/>
  <c r="S28"/>
  <c r="R28"/>
  <c r="Q28"/>
  <c r="P28"/>
  <c r="O28"/>
  <c r="N28"/>
  <c r="M28"/>
  <c r="L28"/>
  <c r="K28"/>
  <c r="J28"/>
  <c r="I28"/>
  <c r="H28"/>
  <c r="G28"/>
  <c r="F28"/>
  <c r="E28"/>
  <c r="S27"/>
  <c r="R27"/>
  <c r="Q27"/>
  <c r="P27"/>
  <c r="O27"/>
  <c r="N27"/>
  <c r="M27"/>
  <c r="L27"/>
  <c r="K27"/>
  <c r="J27"/>
  <c r="I27"/>
  <c r="H27"/>
  <c r="G27"/>
  <c r="F27"/>
  <c r="E27"/>
  <c r="S26"/>
  <c r="R26"/>
  <c r="Q26"/>
  <c r="P26"/>
  <c r="O26"/>
  <c r="N26"/>
  <c r="M26"/>
  <c r="L26"/>
  <c r="K26"/>
  <c r="J26"/>
  <c r="I26"/>
  <c r="H26"/>
  <c r="G26"/>
  <c r="F26"/>
  <c r="E26"/>
  <c r="S23"/>
  <c r="R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S19"/>
  <c r="R19"/>
  <c r="Q19"/>
  <c r="P19"/>
  <c r="O19"/>
  <c r="N19"/>
  <c r="M19"/>
  <c r="L19"/>
  <c r="K19"/>
  <c r="J19"/>
  <c r="I19"/>
  <c r="H19"/>
  <c r="G19"/>
  <c r="F19"/>
  <c r="E19"/>
  <c r="S18"/>
  <c r="R18"/>
  <c r="Q18"/>
  <c r="P18"/>
  <c r="O18"/>
  <c r="N18"/>
  <c r="M18"/>
  <c r="L18"/>
  <c r="K18"/>
  <c r="J18"/>
  <c r="I18"/>
  <c r="H18"/>
  <c r="G18"/>
  <c r="F18"/>
  <c r="E18"/>
  <c r="S17"/>
  <c r="R17"/>
  <c r="Q17"/>
  <c r="P17"/>
  <c r="O17"/>
  <c r="N17"/>
  <c r="M17"/>
  <c r="L17"/>
  <c r="K17"/>
  <c r="J17"/>
  <c r="I17"/>
  <c r="H17"/>
  <c r="G17"/>
  <c r="F17"/>
  <c r="E17"/>
  <c r="S16"/>
  <c r="R16"/>
  <c r="Q16"/>
  <c r="P16"/>
  <c r="O16"/>
  <c r="N16"/>
  <c r="M16"/>
  <c r="L16"/>
  <c r="K16"/>
  <c r="J16"/>
  <c r="I16"/>
  <c r="H16"/>
  <c r="G16"/>
  <c r="F16"/>
  <c r="E16"/>
  <c r="S15"/>
  <c r="R15"/>
  <c r="Q15"/>
  <c r="P15"/>
  <c r="O15"/>
  <c r="N15"/>
  <c r="M15"/>
  <c r="L15"/>
  <c r="K15"/>
  <c r="J15"/>
  <c r="I15"/>
  <c r="H15"/>
  <c r="G15"/>
  <c r="F15"/>
  <c r="E15"/>
  <c r="S12"/>
  <c r="R12"/>
  <c r="Q12"/>
  <c r="P12"/>
  <c r="O12"/>
  <c r="N12"/>
  <c r="M12"/>
  <c r="L12"/>
  <c r="K12"/>
  <c r="J12"/>
  <c r="I12"/>
  <c r="H12"/>
  <c r="G12"/>
  <c r="F12"/>
  <c r="E12"/>
  <c r="S11"/>
  <c r="R11"/>
  <c r="Q11"/>
  <c r="P11"/>
  <c r="O11"/>
  <c r="N11"/>
  <c r="M11"/>
  <c r="L11"/>
  <c r="K11"/>
  <c r="J11"/>
  <c r="I11"/>
  <c r="H11"/>
  <c r="G11"/>
  <c r="F11"/>
  <c r="E11"/>
  <c r="S10"/>
  <c r="R10"/>
  <c r="Q10"/>
  <c r="P10"/>
  <c r="O10"/>
  <c r="N10"/>
  <c r="M10"/>
  <c r="L10"/>
  <c r="K10"/>
  <c r="J10"/>
  <c r="I10"/>
  <c r="H10"/>
  <c r="G10"/>
  <c r="F10"/>
  <c r="E10"/>
  <c r="S9"/>
  <c r="R9"/>
  <c r="Q9"/>
  <c r="P9"/>
  <c r="O9"/>
  <c r="N9"/>
  <c r="M9"/>
  <c r="L9"/>
  <c r="K9"/>
  <c r="J9"/>
  <c r="I9"/>
  <c r="H9"/>
  <c r="G9"/>
  <c r="F9"/>
  <c r="E9"/>
  <c r="R8"/>
  <c r="P8"/>
  <c r="N8"/>
  <c r="L8"/>
  <c r="J8"/>
  <c r="H8"/>
  <c r="F8"/>
  <c r="S31" i="4"/>
  <c r="R31"/>
  <c r="S30"/>
  <c r="R30"/>
  <c r="S29"/>
  <c r="R29"/>
  <c r="S28"/>
  <c r="R28"/>
  <c r="S27"/>
  <c r="R27"/>
  <c r="S26"/>
  <c r="R26"/>
  <c r="S23"/>
  <c r="R23"/>
  <c r="S22"/>
  <c r="R22"/>
  <c r="S19"/>
  <c r="R19"/>
  <c r="S18"/>
  <c r="R18"/>
  <c r="S17"/>
  <c r="R17"/>
  <c r="S16"/>
  <c r="R16"/>
  <c r="S15"/>
  <c r="R15"/>
  <c r="S12"/>
  <c r="R12"/>
  <c r="S11"/>
  <c r="R11"/>
  <c r="S10"/>
  <c r="R10"/>
  <c r="S9"/>
  <c r="R9"/>
  <c r="R8"/>
  <c r="R5"/>
  <c r="V34" i="1"/>
  <c r="V33"/>
  <c r="V32"/>
  <c r="V31"/>
  <c r="V30"/>
  <c r="V29"/>
  <c r="V26"/>
  <c r="V25"/>
  <c r="V22"/>
  <c r="V21"/>
  <c r="V20"/>
  <c r="V19"/>
  <c r="V18"/>
  <c r="V15"/>
  <c r="V14"/>
  <c r="V13"/>
  <c r="V12"/>
  <c r="V11"/>
  <c r="V8"/>
  <c r="T34"/>
  <c r="T33"/>
  <c r="T32"/>
  <c r="T31"/>
  <c r="T30"/>
  <c r="T29"/>
  <c r="T26"/>
  <c r="T25"/>
  <c r="T22"/>
  <c r="T21"/>
  <c r="T20"/>
  <c r="T19"/>
  <c r="T18"/>
  <c r="T15"/>
  <c r="T14"/>
  <c r="T13"/>
  <c r="T12"/>
  <c r="T11"/>
  <c r="T8"/>
  <c r="P5" i="4"/>
  <c r="N5"/>
  <c r="L5"/>
  <c r="J5"/>
  <c r="H5"/>
  <c r="F5"/>
  <c r="D5"/>
  <c r="B5"/>
  <c r="B8" i="1"/>
  <c r="D5" i="5"/>
  <c r="R8" i="1"/>
  <c r="P8"/>
  <c r="N8"/>
  <c r="L8"/>
  <c r="J8"/>
  <c r="H8"/>
  <c r="F8"/>
  <c r="D8"/>
  <c r="P8" i="4"/>
  <c r="N8"/>
  <c r="L8"/>
  <c r="J8"/>
  <c r="H8"/>
  <c r="F8"/>
  <c r="D8"/>
  <c r="B8"/>
  <c r="B11" i="1"/>
  <c r="D8" i="5"/>
  <c r="R11" i="1"/>
  <c r="P11"/>
  <c r="N11"/>
  <c r="L11"/>
  <c r="J11"/>
  <c r="H11"/>
  <c r="F11"/>
  <c r="D11"/>
  <c r="D15" i="5"/>
  <c r="B18" i="1"/>
  <c r="D16" i="5"/>
  <c r="B19" i="1"/>
  <c r="D17" i="5"/>
  <c r="B20" i="1"/>
  <c r="D18" i="5"/>
  <c r="B21" i="1"/>
  <c r="D19" i="5"/>
  <c r="B22" i="1"/>
  <c r="D22" i="5"/>
  <c r="B25" i="1"/>
  <c r="D23" i="5"/>
  <c r="B26" i="1"/>
  <c r="D26" i="5"/>
  <c r="B29" i="1"/>
  <c r="D27" i="5"/>
  <c r="B30" i="1"/>
  <c r="D28" i="5"/>
  <c r="B31" i="1"/>
  <c r="D29" i="5"/>
  <c r="B32" i="1"/>
  <c r="D30" i="5"/>
  <c r="B33" i="1"/>
  <c r="D31" i="5"/>
  <c r="B34" i="1"/>
  <c r="D12" i="5"/>
  <c r="B15" i="1"/>
  <c r="D11" i="5"/>
  <c r="B14" i="1"/>
  <c r="D10" i="5"/>
  <c r="B13" i="1"/>
  <c r="D9" i="5"/>
  <c r="B12" i="1"/>
  <c r="C39" i="2"/>
  <c r="B39"/>
  <c r="C38"/>
  <c r="B38"/>
  <c r="C37"/>
  <c r="B37"/>
  <c r="C36"/>
  <c r="B36"/>
  <c r="C35"/>
  <c r="B35"/>
  <c r="C32"/>
  <c r="B32"/>
  <c r="C31"/>
  <c r="B31"/>
  <c r="C30"/>
  <c r="B30"/>
  <c r="C29"/>
  <c r="C6"/>
  <c r="D6" s="1"/>
  <c r="B29"/>
  <c r="C28"/>
  <c r="B28"/>
  <c r="C27"/>
  <c r="B27"/>
  <c r="C24"/>
  <c r="B24"/>
  <c r="C23"/>
  <c r="D23" s="1"/>
  <c r="B23"/>
  <c r="C20"/>
  <c r="B20"/>
  <c r="C19"/>
  <c r="B19"/>
  <c r="C18"/>
  <c r="B18"/>
  <c r="C17"/>
  <c r="D17" s="1"/>
  <c r="B17"/>
  <c r="C16"/>
  <c r="B16"/>
  <c r="C13"/>
  <c r="B13"/>
  <c r="C12"/>
  <c r="B12"/>
  <c r="C11"/>
  <c r="D11" s="1"/>
  <c r="B11"/>
  <c r="C10"/>
  <c r="B10"/>
  <c r="C9"/>
  <c r="B9"/>
  <c r="B6"/>
  <c r="F6"/>
  <c r="G6"/>
  <c r="H6"/>
  <c r="I6"/>
  <c r="J6"/>
  <c r="K6"/>
  <c r="L6"/>
  <c r="M6"/>
  <c r="F9"/>
  <c r="G9"/>
  <c r="H9"/>
  <c r="I9"/>
  <c r="J9"/>
  <c r="K9"/>
  <c r="L9"/>
  <c r="M9"/>
  <c r="F10"/>
  <c r="G10"/>
  <c r="H10"/>
  <c r="I10"/>
  <c r="J10"/>
  <c r="K10"/>
  <c r="L10"/>
  <c r="M10"/>
  <c r="F11"/>
  <c r="G11"/>
  <c r="H11"/>
  <c r="I11"/>
  <c r="J11"/>
  <c r="K11"/>
  <c r="L11"/>
  <c r="M11"/>
  <c r="F12"/>
  <c r="G12"/>
  <c r="H12"/>
  <c r="I12"/>
  <c r="J12"/>
  <c r="K12"/>
  <c r="L12"/>
  <c r="M12"/>
  <c r="F13"/>
  <c r="G13"/>
  <c r="H13"/>
  <c r="I13"/>
  <c r="J13"/>
  <c r="K13"/>
  <c r="L13"/>
  <c r="M13"/>
  <c r="F16"/>
  <c r="G16"/>
  <c r="H16"/>
  <c r="I16"/>
  <c r="J16"/>
  <c r="K16"/>
  <c r="L16"/>
  <c r="M16"/>
  <c r="F17"/>
  <c r="G17"/>
  <c r="H17"/>
  <c r="I17"/>
  <c r="J17"/>
  <c r="K17"/>
  <c r="L17"/>
  <c r="M17"/>
  <c r="F18"/>
  <c r="G18"/>
  <c r="H18"/>
  <c r="I18"/>
  <c r="J18"/>
  <c r="K18"/>
  <c r="L18"/>
  <c r="M18"/>
  <c r="F19"/>
  <c r="G19"/>
  <c r="H19"/>
  <c r="I19"/>
  <c r="J19"/>
  <c r="K19"/>
  <c r="L19"/>
  <c r="M19"/>
  <c r="F20"/>
  <c r="G20"/>
  <c r="H20"/>
  <c r="I20"/>
  <c r="J20"/>
  <c r="K20"/>
  <c r="L20"/>
  <c r="M20"/>
  <c r="F23"/>
  <c r="G23"/>
  <c r="H23"/>
  <c r="I23"/>
  <c r="J23"/>
  <c r="K23"/>
  <c r="L23"/>
  <c r="M23"/>
  <c r="F24"/>
  <c r="G24"/>
  <c r="H24"/>
  <c r="I24"/>
  <c r="J24"/>
  <c r="K24"/>
  <c r="L24"/>
  <c r="M24"/>
  <c r="F27"/>
  <c r="G27"/>
  <c r="H27"/>
  <c r="I27"/>
  <c r="J27"/>
  <c r="K27"/>
  <c r="L27"/>
  <c r="M27"/>
  <c r="F28"/>
  <c r="G28"/>
  <c r="H28"/>
  <c r="I28"/>
  <c r="J28"/>
  <c r="K28"/>
  <c r="L28"/>
  <c r="M28"/>
  <c r="F29"/>
  <c r="G29"/>
  <c r="H29"/>
  <c r="I29"/>
  <c r="J29"/>
  <c r="K29"/>
  <c r="L29"/>
  <c r="M29"/>
  <c r="F30"/>
  <c r="G30"/>
  <c r="H30"/>
  <c r="I30"/>
  <c r="J30"/>
  <c r="K30"/>
  <c r="L30"/>
  <c r="M30"/>
  <c r="F31"/>
  <c r="G31"/>
  <c r="H31"/>
  <c r="I31"/>
  <c r="J31"/>
  <c r="K31"/>
  <c r="L31"/>
  <c r="M31"/>
  <c r="F32"/>
  <c r="G32"/>
  <c r="H32"/>
  <c r="I32"/>
  <c r="J32"/>
  <c r="K32"/>
  <c r="L32"/>
  <c r="M32"/>
  <c r="F35"/>
  <c r="G35"/>
  <c r="H35"/>
  <c r="I35"/>
  <c r="J35"/>
  <c r="K35"/>
  <c r="L35"/>
  <c r="M35"/>
  <c r="F36"/>
  <c r="G36"/>
  <c r="H36"/>
  <c r="I36"/>
  <c r="J36"/>
  <c r="K36"/>
  <c r="L36"/>
  <c r="M36"/>
  <c r="F37"/>
  <c r="G37"/>
  <c r="H37"/>
  <c r="I37"/>
  <c r="J37"/>
  <c r="K37"/>
  <c r="L37"/>
  <c r="M37"/>
  <c r="F38"/>
  <c r="G38"/>
  <c r="H38"/>
  <c r="I38"/>
  <c r="J38"/>
  <c r="K38"/>
  <c r="L38"/>
  <c r="M38"/>
  <c r="F39"/>
  <c r="G39"/>
  <c r="H39"/>
  <c r="I39"/>
  <c r="J39"/>
  <c r="K39"/>
  <c r="L39"/>
  <c r="M39"/>
  <c r="C5" i="5"/>
  <c r="B9" i="4"/>
  <c r="C9"/>
  <c r="D9"/>
  <c r="E9"/>
  <c r="F9"/>
  <c r="G9"/>
  <c r="H9"/>
  <c r="I9"/>
  <c r="J9"/>
  <c r="K9"/>
  <c r="L9"/>
  <c r="M9"/>
  <c r="N9"/>
  <c r="O9"/>
  <c r="P9"/>
  <c r="Q9"/>
  <c r="B10"/>
  <c r="C10"/>
  <c r="D10"/>
  <c r="E10"/>
  <c r="F10"/>
  <c r="G10"/>
  <c r="H10"/>
  <c r="I10"/>
  <c r="J10"/>
  <c r="K10"/>
  <c r="L10"/>
  <c r="M10"/>
  <c r="N10"/>
  <c r="O10"/>
  <c r="P10"/>
  <c r="Q10"/>
  <c r="B11"/>
  <c r="C11"/>
  <c r="D11"/>
  <c r="E11"/>
  <c r="F11"/>
  <c r="G11"/>
  <c r="H11"/>
  <c r="I11"/>
  <c r="J11"/>
  <c r="K11"/>
  <c r="L11"/>
  <c r="M11"/>
  <c r="N11"/>
  <c r="O11"/>
  <c r="P11"/>
  <c r="Q11"/>
  <c r="B12"/>
  <c r="C12"/>
  <c r="D12"/>
  <c r="E12"/>
  <c r="F12"/>
  <c r="G12"/>
  <c r="H12"/>
  <c r="I12"/>
  <c r="J12"/>
  <c r="K12"/>
  <c r="L12"/>
  <c r="M12"/>
  <c r="N12"/>
  <c r="O12"/>
  <c r="P12"/>
  <c r="Q12"/>
  <c r="B15"/>
  <c r="C15"/>
  <c r="D15"/>
  <c r="E15"/>
  <c r="F15"/>
  <c r="G15"/>
  <c r="H15"/>
  <c r="I15"/>
  <c r="J15"/>
  <c r="K15"/>
  <c r="L15"/>
  <c r="M15"/>
  <c r="N15"/>
  <c r="O15"/>
  <c r="P15"/>
  <c r="Q15"/>
  <c r="B16"/>
  <c r="C16"/>
  <c r="D16"/>
  <c r="E16"/>
  <c r="F16"/>
  <c r="G16"/>
  <c r="H16"/>
  <c r="I16"/>
  <c r="J16"/>
  <c r="K16"/>
  <c r="L16"/>
  <c r="M16"/>
  <c r="N16"/>
  <c r="O16"/>
  <c r="P16"/>
  <c r="Q16"/>
  <c r="B17"/>
  <c r="C17"/>
  <c r="D17"/>
  <c r="E17"/>
  <c r="F17"/>
  <c r="G17"/>
  <c r="H17"/>
  <c r="I17"/>
  <c r="J17"/>
  <c r="K17"/>
  <c r="L17"/>
  <c r="M17"/>
  <c r="N17"/>
  <c r="O17"/>
  <c r="P17"/>
  <c r="Q17"/>
  <c r="B18"/>
  <c r="C18"/>
  <c r="D18"/>
  <c r="E18"/>
  <c r="F18"/>
  <c r="G18"/>
  <c r="H18"/>
  <c r="I18"/>
  <c r="J18"/>
  <c r="K18"/>
  <c r="L18"/>
  <c r="M18"/>
  <c r="N18"/>
  <c r="O18"/>
  <c r="P18"/>
  <c r="Q18"/>
  <c r="B19"/>
  <c r="C19"/>
  <c r="D19"/>
  <c r="E19"/>
  <c r="F19"/>
  <c r="G19"/>
  <c r="H19"/>
  <c r="I19"/>
  <c r="J19"/>
  <c r="K19"/>
  <c r="L19"/>
  <c r="M19"/>
  <c r="N19"/>
  <c r="O19"/>
  <c r="P19"/>
  <c r="Q19"/>
  <c r="B22"/>
  <c r="C22"/>
  <c r="D22"/>
  <c r="E22"/>
  <c r="F22"/>
  <c r="G22"/>
  <c r="H22"/>
  <c r="I22"/>
  <c r="J22"/>
  <c r="K22"/>
  <c r="L22"/>
  <c r="M22"/>
  <c r="N22"/>
  <c r="O22"/>
  <c r="P22"/>
  <c r="Q22"/>
  <c r="B23"/>
  <c r="C23"/>
  <c r="D23"/>
  <c r="E23"/>
  <c r="F23"/>
  <c r="G23"/>
  <c r="H23"/>
  <c r="I23"/>
  <c r="J23"/>
  <c r="K23"/>
  <c r="L23"/>
  <c r="M23"/>
  <c r="N23"/>
  <c r="O23"/>
  <c r="P23"/>
  <c r="Q23"/>
  <c r="B26"/>
  <c r="C26"/>
  <c r="D26"/>
  <c r="E26"/>
  <c r="F26"/>
  <c r="G26"/>
  <c r="H26"/>
  <c r="I26"/>
  <c r="J26"/>
  <c r="K26"/>
  <c r="L26"/>
  <c r="M26"/>
  <c r="N26"/>
  <c r="O26"/>
  <c r="P26"/>
  <c r="Q26"/>
  <c r="B27"/>
  <c r="C27"/>
  <c r="D27"/>
  <c r="E27"/>
  <c r="F27"/>
  <c r="G27"/>
  <c r="H27"/>
  <c r="I27"/>
  <c r="J27"/>
  <c r="K27"/>
  <c r="L27"/>
  <c r="M27"/>
  <c r="N27"/>
  <c r="O27"/>
  <c r="P27"/>
  <c r="Q27"/>
  <c r="B28"/>
  <c r="C28"/>
  <c r="D28"/>
  <c r="E28"/>
  <c r="F28"/>
  <c r="G28"/>
  <c r="H28"/>
  <c r="I28"/>
  <c r="J28"/>
  <c r="K28"/>
  <c r="L28"/>
  <c r="M28"/>
  <c r="N28"/>
  <c r="O28"/>
  <c r="P28"/>
  <c r="Q28"/>
  <c r="B29"/>
  <c r="C29"/>
  <c r="D29"/>
  <c r="E29"/>
  <c r="F29"/>
  <c r="G29"/>
  <c r="H29"/>
  <c r="I29"/>
  <c r="J29"/>
  <c r="K29"/>
  <c r="L29"/>
  <c r="M29"/>
  <c r="N29"/>
  <c r="O29"/>
  <c r="P29"/>
  <c r="Q29"/>
  <c r="B30"/>
  <c r="C30"/>
  <c r="D30"/>
  <c r="E30"/>
  <c r="F30"/>
  <c r="G30"/>
  <c r="H30"/>
  <c r="I30"/>
  <c r="J30"/>
  <c r="K30"/>
  <c r="L30"/>
  <c r="M30"/>
  <c r="N30"/>
  <c r="O30"/>
  <c r="P30"/>
  <c r="Q30"/>
  <c r="B31"/>
  <c r="C31"/>
  <c r="D31"/>
  <c r="E31"/>
  <c r="F31"/>
  <c r="G31"/>
  <c r="H31"/>
  <c r="I31"/>
  <c r="J31"/>
  <c r="K31"/>
  <c r="L31"/>
  <c r="M31"/>
  <c r="N31"/>
  <c r="O31"/>
  <c r="P31"/>
  <c r="Q31"/>
  <c r="D12" i="1"/>
  <c r="F12"/>
  <c r="G12" s="1"/>
  <c r="H12"/>
  <c r="J12"/>
  <c r="L12"/>
  <c r="N12"/>
  <c r="O12" s="1"/>
  <c r="P12"/>
  <c r="R12"/>
  <c r="D13"/>
  <c r="F13"/>
  <c r="G13" s="1"/>
  <c r="H13"/>
  <c r="J13"/>
  <c r="L13"/>
  <c r="N13"/>
  <c r="O13" s="1"/>
  <c r="P13"/>
  <c r="R13"/>
  <c r="D14"/>
  <c r="F14"/>
  <c r="G14" s="1"/>
  <c r="H14"/>
  <c r="J14"/>
  <c r="L14"/>
  <c r="N14"/>
  <c r="O14" s="1"/>
  <c r="P14"/>
  <c r="R14"/>
  <c r="D15"/>
  <c r="F15"/>
  <c r="G15" s="1"/>
  <c r="H15"/>
  <c r="J15"/>
  <c r="L15"/>
  <c r="N15"/>
  <c r="O15" s="1"/>
  <c r="P15"/>
  <c r="R15"/>
  <c r="D18"/>
  <c r="F18"/>
  <c r="G18" s="1"/>
  <c r="H18"/>
  <c r="J18"/>
  <c r="L18"/>
  <c r="N18"/>
  <c r="O18" s="1"/>
  <c r="P18"/>
  <c r="R18"/>
  <c r="D19"/>
  <c r="F19"/>
  <c r="G19" s="1"/>
  <c r="H19"/>
  <c r="J19"/>
  <c r="L19"/>
  <c r="N19"/>
  <c r="O19" s="1"/>
  <c r="P19"/>
  <c r="R19"/>
  <c r="D20"/>
  <c r="F20"/>
  <c r="G20" s="1"/>
  <c r="H20"/>
  <c r="J20"/>
  <c r="L20"/>
  <c r="N20"/>
  <c r="O20" s="1"/>
  <c r="P20"/>
  <c r="R20"/>
  <c r="D21"/>
  <c r="F21"/>
  <c r="G21" s="1"/>
  <c r="H21"/>
  <c r="J21"/>
  <c r="L21"/>
  <c r="N21"/>
  <c r="O21" s="1"/>
  <c r="P21"/>
  <c r="R21"/>
  <c r="D22"/>
  <c r="F22"/>
  <c r="G22" s="1"/>
  <c r="H22"/>
  <c r="J22"/>
  <c r="L22"/>
  <c r="N22"/>
  <c r="O22" s="1"/>
  <c r="P22"/>
  <c r="R22"/>
  <c r="D25"/>
  <c r="F25"/>
  <c r="G25" s="1"/>
  <c r="H25"/>
  <c r="J25"/>
  <c r="L25"/>
  <c r="N25"/>
  <c r="O25" s="1"/>
  <c r="P25"/>
  <c r="R25"/>
  <c r="D26"/>
  <c r="F26"/>
  <c r="G26" s="1"/>
  <c r="H26"/>
  <c r="J26"/>
  <c r="L26"/>
  <c r="N26"/>
  <c r="O26" s="1"/>
  <c r="P26"/>
  <c r="R26"/>
  <c r="D29"/>
  <c r="F29"/>
  <c r="G29" s="1"/>
  <c r="H29"/>
  <c r="J29"/>
  <c r="L29"/>
  <c r="N29"/>
  <c r="O29" s="1"/>
  <c r="P29"/>
  <c r="R29"/>
  <c r="D30"/>
  <c r="F30"/>
  <c r="G30" s="1"/>
  <c r="H30"/>
  <c r="J30"/>
  <c r="L30"/>
  <c r="N30"/>
  <c r="O30" s="1"/>
  <c r="P30"/>
  <c r="R30"/>
  <c r="D31"/>
  <c r="F31"/>
  <c r="G31" s="1"/>
  <c r="H31"/>
  <c r="J31"/>
  <c r="L31"/>
  <c r="N31"/>
  <c r="O31" s="1"/>
  <c r="P31"/>
  <c r="R31"/>
  <c r="D32"/>
  <c r="F32"/>
  <c r="G32" s="1"/>
  <c r="H32"/>
  <c r="J32"/>
  <c r="L32"/>
  <c r="N32"/>
  <c r="O32" s="1"/>
  <c r="P32"/>
  <c r="R32"/>
  <c r="D33"/>
  <c r="F33"/>
  <c r="G33" s="1"/>
  <c r="H33"/>
  <c r="J33"/>
  <c r="L33"/>
  <c r="N33"/>
  <c r="O33" s="1"/>
  <c r="P33"/>
  <c r="R33"/>
  <c r="D34"/>
  <c r="F34"/>
  <c r="G34" s="1"/>
  <c r="H34"/>
  <c r="J34"/>
  <c r="L34"/>
  <c r="N34"/>
  <c r="O34" s="1"/>
  <c r="P34"/>
  <c r="R34"/>
  <c r="D13" i="2" l="1"/>
  <c r="D19"/>
  <c r="G8" i="1"/>
  <c r="O8"/>
  <c r="I34"/>
  <c r="G11"/>
  <c r="C11"/>
  <c r="Q8" i="4"/>
  <c r="S8" i="1"/>
  <c r="O8" i="4"/>
  <c r="D37" i="2"/>
  <c r="S11" i="1"/>
  <c r="M8" i="4"/>
  <c r="M33" i="1"/>
  <c r="M31"/>
  <c r="M25"/>
  <c r="M20"/>
  <c r="M18"/>
  <c r="M14"/>
  <c r="K34"/>
  <c r="K31"/>
  <c r="K26"/>
  <c r="K25"/>
  <c r="K20"/>
  <c r="K15"/>
  <c r="K13"/>
  <c r="I33"/>
  <c r="I32"/>
  <c r="I31"/>
  <c r="I30"/>
  <c r="I29"/>
  <c r="I26"/>
  <c r="I25"/>
  <c r="I22"/>
  <c r="I21"/>
  <c r="I20"/>
  <c r="I19"/>
  <c r="I18"/>
  <c r="I15"/>
  <c r="I14"/>
  <c r="I13"/>
  <c r="I12"/>
  <c r="M34"/>
  <c r="M30"/>
  <c r="M26"/>
  <c r="M21"/>
  <c r="M15"/>
  <c r="M12"/>
  <c r="K32"/>
  <c r="K29"/>
  <c r="K21"/>
  <c r="K19"/>
  <c r="K14"/>
  <c r="M32"/>
  <c r="M29"/>
  <c r="M22"/>
  <c r="M19"/>
  <c r="M13"/>
  <c r="K33"/>
  <c r="K30"/>
  <c r="K22"/>
  <c r="K18"/>
  <c r="K12"/>
  <c r="E11"/>
  <c r="K8"/>
  <c r="E34"/>
  <c r="E33"/>
  <c r="E32"/>
  <c r="E31"/>
  <c r="E30"/>
  <c r="E29"/>
  <c r="E26"/>
  <c r="E25"/>
  <c r="E22"/>
  <c r="E21"/>
  <c r="E20"/>
  <c r="E19"/>
  <c r="E18"/>
  <c r="E15"/>
  <c r="E14"/>
  <c r="E13"/>
  <c r="E12"/>
  <c r="Q34"/>
  <c r="Q33"/>
  <c r="Q32"/>
  <c r="Q31"/>
  <c r="Q30"/>
  <c r="Q29"/>
  <c r="Q26"/>
  <c r="Q25"/>
  <c r="Q22"/>
  <c r="Q21"/>
  <c r="Q20"/>
  <c r="Q19"/>
  <c r="Q18"/>
  <c r="Q15"/>
  <c r="Q14"/>
  <c r="Q13"/>
  <c r="Q12"/>
  <c r="E6" i="2"/>
  <c r="D12"/>
  <c r="D18"/>
  <c r="D24"/>
  <c r="Q11" i="1"/>
  <c r="K11"/>
  <c r="E8" i="4"/>
  <c r="K8"/>
  <c r="S34" i="1"/>
  <c r="S33"/>
  <c r="S32"/>
  <c r="S31"/>
  <c r="S30"/>
  <c r="S29"/>
  <c r="S26"/>
  <c r="S25"/>
  <c r="S22"/>
  <c r="S21"/>
  <c r="S20"/>
  <c r="S19"/>
  <c r="S18"/>
  <c r="S15"/>
  <c r="S14"/>
  <c r="S13"/>
  <c r="S12"/>
  <c r="O11"/>
  <c r="I8" i="4"/>
  <c r="D10" i="2"/>
  <c r="D16"/>
  <c r="D20"/>
  <c r="D28"/>
  <c r="I11" i="1"/>
  <c r="C8" i="4"/>
  <c r="M11" i="1"/>
  <c r="G8" i="4"/>
  <c r="M5"/>
  <c r="T29" i="5"/>
  <c r="B29" s="1"/>
  <c r="T9"/>
  <c r="B9" s="1"/>
  <c r="E28" i="2"/>
  <c r="D39"/>
  <c r="E30"/>
  <c r="T30" i="5"/>
  <c r="B30" s="1"/>
  <c r="T28"/>
  <c r="B28" s="1"/>
  <c r="T22"/>
  <c r="B22" s="1"/>
  <c r="U8" i="1"/>
  <c r="E10" i="2"/>
  <c r="E29"/>
  <c r="E9"/>
  <c r="C12" i="1"/>
  <c r="C13"/>
  <c r="C33"/>
  <c r="C32"/>
  <c r="C31"/>
  <c r="C30"/>
  <c r="C29"/>
  <c r="C25"/>
  <c r="C21"/>
  <c r="E27" i="2"/>
  <c r="E31"/>
  <c r="E32"/>
  <c r="E35"/>
  <c r="E36"/>
  <c r="E37"/>
  <c r="E38"/>
  <c r="T11" i="5"/>
  <c r="B11" s="1"/>
  <c r="T12"/>
  <c r="B12" s="1"/>
  <c r="C18" i="1"/>
  <c r="T31" i="5"/>
  <c r="B31" s="1"/>
  <c r="T23"/>
  <c r="B23" s="1"/>
  <c r="U11" i="1"/>
  <c r="T19" i="5"/>
  <c r="B19" s="1"/>
  <c r="T17"/>
  <c r="B17" s="1"/>
  <c r="T16"/>
  <c r="B16" s="1"/>
  <c r="U12" i="1"/>
  <c r="U14"/>
  <c r="U18"/>
  <c r="U20"/>
  <c r="U22"/>
  <c r="U26"/>
  <c r="U30"/>
  <c r="U32"/>
  <c r="U34"/>
  <c r="W11"/>
  <c r="W13"/>
  <c r="W15"/>
  <c r="W19"/>
  <c r="W21"/>
  <c r="W25"/>
  <c r="W29"/>
  <c r="W31"/>
  <c r="W33"/>
  <c r="T18" i="5"/>
  <c r="U13" i="1"/>
  <c r="U15"/>
  <c r="U19"/>
  <c r="U21"/>
  <c r="U25"/>
  <c r="U29"/>
  <c r="U31"/>
  <c r="U33"/>
  <c r="W12"/>
  <c r="W14"/>
  <c r="W18"/>
  <c r="W20"/>
  <c r="W22"/>
  <c r="W26"/>
  <c r="W30"/>
  <c r="W32"/>
  <c r="W34"/>
  <c r="C15"/>
  <c r="C19"/>
  <c r="C14"/>
  <c r="C20"/>
  <c r="C22"/>
  <c r="C26"/>
  <c r="C34"/>
  <c r="T15" i="5"/>
  <c r="B15" s="1"/>
  <c r="T8"/>
  <c r="B8" s="1"/>
  <c r="T5"/>
  <c r="B5" s="1"/>
  <c r="E5" s="1"/>
  <c r="Q5" i="4"/>
  <c r="G5"/>
  <c r="S5"/>
  <c r="D27" i="2"/>
  <c r="I5" i="4"/>
  <c r="E13" i="2"/>
  <c r="D35"/>
  <c r="E20"/>
  <c r="E24"/>
  <c r="E16"/>
  <c r="E17"/>
  <c r="D36"/>
  <c r="K5" i="4"/>
  <c r="W8" i="1"/>
  <c r="E5" i="4"/>
  <c r="D29" i="2"/>
  <c r="D9"/>
  <c r="D30"/>
  <c r="E23"/>
  <c r="E18"/>
  <c r="D32"/>
  <c r="E19"/>
  <c r="E11"/>
  <c r="E12"/>
  <c r="D38"/>
  <c r="D31"/>
  <c r="E8" i="5"/>
  <c r="G8"/>
  <c r="I8"/>
  <c r="K8"/>
  <c r="M8"/>
  <c r="O8"/>
  <c r="Q8"/>
  <c r="S8"/>
  <c r="T27"/>
  <c r="E39" i="2"/>
  <c r="T10" i="5"/>
  <c r="E8" i="1"/>
  <c r="I8"/>
  <c r="M8"/>
  <c r="Q8"/>
  <c r="S8" i="4"/>
  <c r="T26" i="5"/>
  <c r="O5" i="4"/>
  <c r="C8" i="1" l="1"/>
  <c r="U19" i="5"/>
  <c r="U12"/>
  <c r="U23"/>
  <c r="U10"/>
  <c r="U11"/>
  <c r="U15"/>
  <c r="U22"/>
  <c r="U29"/>
  <c r="U28"/>
  <c r="U9"/>
  <c r="U30"/>
  <c r="U16"/>
  <c r="U31"/>
  <c r="U17"/>
  <c r="C5" i="4"/>
  <c r="C8" i="5"/>
  <c r="C16"/>
  <c r="C23"/>
  <c r="C31"/>
  <c r="C11"/>
  <c r="C19"/>
  <c r="C15"/>
  <c r="C9"/>
  <c r="C17"/>
  <c r="Q5"/>
  <c r="I5"/>
  <c r="C22"/>
  <c r="C29"/>
  <c r="C30"/>
  <c r="B10"/>
  <c r="C10" s="1"/>
  <c r="O5"/>
  <c r="G5"/>
  <c r="B26"/>
  <c r="C26" s="1"/>
  <c r="U26"/>
  <c r="B18"/>
  <c r="C18" s="1"/>
  <c r="U18"/>
  <c r="B27"/>
  <c r="C27" s="1"/>
  <c r="U27"/>
  <c r="C28"/>
  <c r="C12"/>
  <c r="M5"/>
  <c r="U5"/>
  <c r="S5"/>
  <c r="K5"/>
  <c r="U8" l="1"/>
</calcChain>
</file>

<file path=xl/sharedStrings.xml><?xml version="1.0" encoding="utf-8"?>
<sst xmlns="http://schemas.openxmlformats.org/spreadsheetml/2006/main" count="220" uniqueCount="78">
  <si>
    <t>Categorias</t>
  </si>
  <si>
    <t>Total</t>
  </si>
  <si>
    <t>Dominio</t>
  </si>
  <si>
    <t>No</t>
  </si>
  <si>
    <t>% /1</t>
  </si>
  <si>
    <t>Servicio publico</t>
  </si>
  <si>
    <t>Servicio privado</t>
  </si>
  <si>
    <t>Pozo malacate</t>
  </si>
  <si>
    <t>Pozo con bomba</t>
  </si>
  <si>
    <t>Rio,riachuelo,manantial</t>
  </si>
  <si>
    <t>Carro cisterna</t>
  </si>
  <si>
    <t>Pick-up con dron o barril</t>
  </si>
  <si>
    <t>Llave pública comunitaria</t>
  </si>
  <si>
    <t>Otro</t>
  </si>
  <si>
    <t>Inodoro conectado a alcantarilla</t>
  </si>
  <si>
    <t>Inodoro conectado a pozo septico</t>
  </si>
  <si>
    <t>Inodoro con desague a rio, laguna o mar</t>
  </si>
  <si>
    <t>Letrina con descarga a rio, laguna o mar</t>
  </si>
  <si>
    <t>Letrina con cierre hidraulico</t>
  </si>
  <si>
    <t>Letrina con pozo septico</t>
  </si>
  <si>
    <t>Letrina con pozo negro</t>
  </si>
  <si>
    <t>Servicio privado colectivo</t>
  </si>
  <si>
    <t>Planta propia</t>
  </si>
  <si>
    <t>Energia solar</t>
  </si>
  <si>
    <t>Vela</t>
  </si>
  <si>
    <t>Candil o lampara de gas</t>
  </si>
  <si>
    <t>Ocote</t>
  </si>
  <si>
    <t>/1 Porcentaje por columnas</t>
  </si>
  <si>
    <t>/2 Porcentaje  por filas</t>
  </si>
  <si>
    <t>Total Hogares</t>
  </si>
  <si>
    <t>Hogares con Hacinamiento</t>
  </si>
  <si>
    <t>No.</t>
  </si>
  <si>
    <t>%/1</t>
  </si>
  <si>
    <t>%/2</t>
  </si>
  <si>
    <t>Personas por Hogar</t>
  </si>
  <si>
    <t>Piezas</t>
  </si>
  <si>
    <t>Piezas para Dormir</t>
  </si>
  <si>
    <t>Personas por Habitacion</t>
  </si>
  <si>
    <t>No Tiene</t>
  </si>
  <si>
    <t>*Hacinamiento &gt; 3 personas por pieza</t>
  </si>
  <si>
    <t>Hogares con Hacinamiento*</t>
  </si>
  <si>
    <t>Otro Tipo</t>
  </si>
  <si>
    <t>Del vecino / otra vivienda</t>
  </si>
  <si>
    <t>1/ Porcentaje por columnas</t>
  </si>
  <si>
    <t>2/ Porcentaje  por filas</t>
  </si>
  <si>
    <t>Total Nacional</t>
  </si>
  <si>
    <t>Total Nacional/2</t>
  </si>
  <si>
    <t>Urbano</t>
  </si>
  <si>
    <t>Distrito Central</t>
  </si>
  <si>
    <t>San Pedro Sula</t>
  </si>
  <si>
    <t>Resto Urbano</t>
  </si>
  <si>
    <t>Rural</t>
  </si>
  <si>
    <t>Sin Nivel</t>
  </si>
  <si>
    <t>Primaria</t>
  </si>
  <si>
    <t>Secundaria</t>
  </si>
  <si>
    <t>Superior</t>
  </si>
  <si>
    <t>Ns / Nr</t>
  </si>
  <si>
    <t>Hombre</t>
  </si>
  <si>
    <t>Mujer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</si>
  <si>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</si>
  <si>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</si>
  <si>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</si>
  <si>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</si>
  <si>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</si>
  <si>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</si>
  <si>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</si>
  <si>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Menos de 25 Años</t>
  </si>
  <si>
    <t>De 26 - 30 Años</t>
  </si>
  <si>
    <t>De 31 - 40 Años</t>
  </si>
  <si>
    <t>De 41 - 50 Años</t>
  </si>
  <si>
    <t>De 50 y mas Años</t>
  </si>
  <si>
    <t>Nivel Educativo del Jefe</t>
  </si>
  <si>
    <t>Sexo del Jefe</t>
  </si>
  <si>
    <t xml:space="preserve">Cuadro No. 4. Total hogares y hogares con hacinamiento segun dominio, nivel educativo del jefe, sexo del jefe, quintil de ingreso y  edad del jefe </t>
  </si>
  <si>
    <t>Edad del jefe del hogar</t>
  </si>
  <si>
    <t>Cuadro No. 1. Principal fuente de obtención de agua en las viviendas según dominio, nivel educativo del jefe, sexo del jefe y quintil de ingreso del hogar.</t>
  </si>
  <si>
    <t xml:space="preserve">Cuadro No. 2.  Principal medio de eliminación de excretas en las viviendas según dominio, nivel educativo del jefe, sexo del jefe y quintil de ingreso del hogar.                                 </t>
  </si>
  <si>
    <t>Cuadro No. 3.  Principal fuente de alumbrado en las viviendas según dominio, nivel educativo del jefe, sexo del jefe y quintil de ingreso del hogar.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</si>
</sst>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left" indent="1"/>
    </xf>
    <xf numFmtId="4" fontId="2" fillId="0" borderId="0" xfId="0" applyNumberFormat="1" applyFont="1"/>
    <xf numFmtId="4" fontId="5" fillId="0" borderId="0" xfId="0" applyNumberFormat="1" applyFont="1"/>
    <xf numFmtId="4" fontId="5" fillId="0" borderId="1" xfId="0" applyNumberFormat="1" applyFont="1" applyBorder="1" applyAlignment="1">
      <alignment horizontal="center"/>
    </xf>
    <xf numFmtId="166" fontId="5" fillId="0" borderId="0" xfId="1" applyNumberFormat="1" applyFont="1"/>
    <xf numFmtId="166" fontId="2" fillId="0" borderId="0" xfId="1" applyNumberFormat="1" applyFont="1"/>
    <xf numFmtId="4" fontId="2" fillId="0" borderId="0" xfId="0" applyNumberFormat="1" applyFont="1" applyAlignment="1">
      <alignment horizontal="left" indent="1"/>
    </xf>
    <xf numFmtId="165" fontId="2" fillId="0" borderId="0" xfId="1" applyNumberFormat="1" applyFont="1"/>
    <xf numFmtId="4" fontId="2" fillId="0" borderId="0" xfId="0" applyNumberFormat="1" applyFont="1" applyAlignment="1">
      <alignment horizontal="left" indent="2"/>
    </xf>
    <xf numFmtId="165" fontId="2" fillId="0" borderId="0" xfId="0" applyNumberFormat="1" applyFont="1"/>
    <xf numFmtId="4" fontId="2" fillId="0" borderId="2" xfId="0" applyNumberFormat="1" applyFont="1" applyBorder="1" applyAlignment="1">
      <alignment horizontal="left" indent="1"/>
    </xf>
    <xf numFmtId="166" fontId="2" fillId="0" borderId="2" xfId="1" applyNumberFormat="1" applyFont="1" applyBorder="1"/>
    <xf numFmtId="165" fontId="2" fillId="0" borderId="2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2"/>
    </xf>
    <xf numFmtId="3" fontId="2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166" fontId="6" fillId="0" borderId="0" xfId="1" applyNumberFormat="1" applyFont="1"/>
    <xf numFmtId="165" fontId="6" fillId="0" borderId="0" xfId="1" applyNumberFormat="1" applyFont="1"/>
    <xf numFmtId="3" fontId="2" fillId="0" borderId="2" xfId="0" applyNumberFormat="1" applyFont="1" applyBorder="1" applyAlignment="1">
      <alignment horizontal="left" indent="1"/>
    </xf>
    <xf numFmtId="165" fontId="2" fillId="0" borderId="2" xfId="1" applyNumberFormat="1" applyFont="1" applyBorder="1"/>
    <xf numFmtId="165" fontId="0" fillId="0" borderId="0" xfId="0" applyNumberFormat="1"/>
    <xf numFmtId="0" fontId="2" fillId="0" borderId="0" xfId="4"/>
    <xf numFmtId="165" fontId="5" fillId="0" borderId="0" xfId="1" applyNumberFormat="1" applyFont="1"/>
    <xf numFmtId="0" fontId="3" fillId="0" borderId="0" xfId="0" applyFont="1" applyFill="1" applyBorder="1" applyAlignment="1">
      <alignment horizontal="left" indent="1"/>
    </xf>
    <xf numFmtId="3" fontId="5" fillId="0" borderId="0" xfId="0" applyNumberFormat="1" applyFont="1"/>
    <xf numFmtId="3" fontId="5" fillId="0" borderId="0" xfId="0" applyNumberFormat="1" applyFont="1" applyAlignment="1">
      <alignment vertical="top" wrapText="1"/>
    </xf>
    <xf numFmtId="166" fontId="6" fillId="0" borderId="0" xfId="1" applyNumberFormat="1" applyFont="1" applyFill="1"/>
    <xf numFmtId="166" fontId="2" fillId="0" borderId="0" xfId="1" applyNumberFormat="1" applyFont="1" applyBorder="1"/>
    <xf numFmtId="165" fontId="2" fillId="0" borderId="0" xfId="1" applyNumberFormat="1" applyFont="1" applyBorder="1"/>
    <xf numFmtId="165" fontId="2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2" fillId="0" borderId="0" xfId="1" applyNumberFormat="1" applyFont="1" applyFill="1"/>
    <xf numFmtId="165" fontId="2" fillId="0" borderId="0" xfId="1" applyNumberFormat="1" applyFont="1" applyFill="1"/>
    <xf numFmtId="4" fontId="2" fillId="0" borderId="0" xfId="0" applyNumberFormat="1" applyFont="1" applyFill="1"/>
    <xf numFmtId="4" fontId="5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3" fontId="5" fillId="0" borderId="0" xfId="3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3" xfId="3"/>
    <cellStyle name="Normal_vivienda final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619125</xdr:colOff>
      <xdr:row>5</xdr:row>
      <xdr:rowOff>104775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0"/>
          <a:ext cx="6105525" cy="8191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VIVIENDA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3.%20Vivien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ivienda"/>
    </sheetNames>
    <sheetDataSet>
      <sheetData sheetId="0">
        <row r="5">
          <cell r="C5">
            <v>1913897.1072422834</v>
          </cell>
          <cell r="E5">
            <v>523210.91513761779</v>
          </cell>
          <cell r="G5">
            <v>1108465.6952475547</v>
          </cell>
          <cell r="I5">
            <v>18028.653413292108</v>
          </cell>
          <cell r="K5">
            <v>36111.047922539678</v>
          </cell>
          <cell r="M5">
            <v>45452.233094176423</v>
          </cell>
          <cell r="O5">
            <v>18778.213216327673</v>
          </cell>
          <cell r="Q5">
            <v>3684.8833454290993</v>
          </cell>
          <cell r="S5">
            <v>6153.4344516866995</v>
          </cell>
          <cell r="U5">
            <v>78768.778692068154</v>
          </cell>
          <cell r="W5">
            <v>75243.252721811717</v>
          </cell>
          <cell r="X5">
            <v>100</v>
          </cell>
          <cell r="AA5">
            <v>706886.37812195055</v>
          </cell>
          <cell r="AC5">
            <v>376051.49311522424</v>
          </cell>
          <cell r="AE5">
            <v>24591.578607467796</v>
          </cell>
          <cell r="AG5">
            <v>8280.8269471867588</v>
          </cell>
          <cell r="AI5">
            <v>431964.99627903005</v>
          </cell>
          <cell r="AK5">
            <v>86525.910408484153</v>
          </cell>
          <cell r="AM5">
            <v>118244.32454761186</v>
          </cell>
          <cell r="AO5">
            <v>3661.8047717659797</v>
          </cell>
          <cell r="AQ5">
            <v>1913897.1072422834</v>
          </cell>
          <cell r="AS5">
            <v>1674433.9875977277</v>
          </cell>
          <cell r="AU5">
            <v>8133.1296691477592</v>
          </cell>
          <cell r="AW5">
            <v>7535.9385906299995</v>
          </cell>
          <cell r="AY5">
            <v>32185.019619261941</v>
          </cell>
          <cell r="BA5">
            <v>54513.224549142316</v>
          </cell>
          <cell r="BC5">
            <v>67667.531413995152</v>
          </cell>
          <cell r="BE5">
            <v>56751.03630874891</v>
          </cell>
          <cell r="BG5">
            <v>12677.239493687804</v>
          </cell>
        </row>
        <row r="6">
          <cell r="C6">
            <v>1085842.1998391808</v>
          </cell>
          <cell r="E6">
            <v>492778.12794245296</v>
          </cell>
          <cell r="G6">
            <v>511351.54505693674</v>
          </cell>
          <cell r="I6">
            <v>4445.5042090104407</v>
          </cell>
          <cell r="K6">
            <v>13163.964196669016</v>
          </cell>
          <cell r="M6">
            <v>3750.0595852393999</v>
          </cell>
          <cell r="O6">
            <v>16219.463666823713</v>
          </cell>
          <cell r="Q6">
            <v>1752.21081335696</v>
          </cell>
          <cell r="S6">
            <v>1117.5975723438</v>
          </cell>
          <cell r="U6">
            <v>36222.762246592509</v>
          </cell>
          <cell r="W6">
            <v>5040.9645497825195</v>
          </cell>
          <cell r="AA6">
            <v>642400.4453264731</v>
          </cell>
          <cell r="AC6">
            <v>184145.27690242731</v>
          </cell>
          <cell r="AE6">
            <v>15826.500363422312</v>
          </cell>
          <cell r="AG6">
            <v>7409.7632707598796</v>
          </cell>
          <cell r="AI6">
            <v>116068.30987484429</v>
          </cell>
          <cell r="AK6">
            <v>35868.113476283113</v>
          </cell>
          <cell r="AM6">
            <v>48123.698595247668</v>
          </cell>
          <cell r="AO6">
            <v>2709.0788756740799</v>
          </cell>
          <cell r="AQ6">
            <v>1085842.1998391808</v>
          </cell>
          <cell r="AS6">
            <v>1068636.4213828624</v>
          </cell>
          <cell r="AU6">
            <v>3587.2661077949797</v>
          </cell>
          <cell r="AW6">
            <v>894.07805787503992</v>
          </cell>
          <cell r="AY6">
            <v>745.06504822919999</v>
          </cell>
          <cell r="BA6">
            <v>8428.5119181825212</v>
          </cell>
          <cell r="BC6">
            <v>2011.1068033187998</v>
          </cell>
          <cell r="BE6">
            <v>894.07805787503992</v>
          </cell>
          <cell r="BG6">
            <v>645.6724630415199</v>
          </cell>
        </row>
        <row r="7">
          <cell r="C7">
            <v>246942.95905183157</v>
          </cell>
          <cell r="E7">
            <v>189201.37404146936</v>
          </cell>
          <cell r="G7">
            <v>36763.589614115524</v>
          </cell>
          <cell r="I7">
            <v>0</v>
          </cell>
          <cell r="K7">
            <v>208.39068274415999</v>
          </cell>
          <cell r="M7">
            <v>0</v>
          </cell>
          <cell r="O7">
            <v>14083.736975459475</v>
          </cell>
          <cell r="Q7">
            <v>1007.22163326344</v>
          </cell>
          <cell r="S7">
            <v>0</v>
          </cell>
          <cell r="U7">
            <v>5470.2554220341999</v>
          </cell>
          <cell r="W7">
            <v>208.39068274415999</v>
          </cell>
          <cell r="AA7">
            <v>186388.099824423</v>
          </cell>
          <cell r="AB7">
            <v>26.367476527078825</v>
          </cell>
          <cell r="AC7">
            <v>10801.58372223896</v>
          </cell>
          <cell r="AD7">
            <v>2.8723682580697254</v>
          </cell>
          <cell r="AE7">
            <v>2535.4199733872797</v>
          </cell>
          <cell r="AF7">
            <v>10.310114750491623</v>
          </cell>
          <cell r="AG7">
            <v>729.36738960456012</v>
          </cell>
          <cell r="AH7">
            <v>8.807905228020104</v>
          </cell>
          <cell r="AI7">
            <v>12816.026988765843</v>
          </cell>
          <cell r="AJ7">
            <v>2.9669133145425661</v>
          </cell>
          <cell r="AK7">
            <v>10280.607015378564</v>
          </cell>
          <cell r="AL7">
            <v>11.881535792971578</v>
          </cell>
          <cell r="AM7">
            <v>15924.521339699553</v>
          </cell>
          <cell r="AN7">
            <v>13.467472033541398</v>
          </cell>
          <cell r="AO7">
            <v>2709.0788756740799</v>
          </cell>
          <cell r="AP7">
            <v>73.982067437406599</v>
          </cell>
          <cell r="AQ7">
            <v>246942.95905183157</v>
          </cell>
          <cell r="AR7">
            <v>12.902624603871699</v>
          </cell>
          <cell r="AS7">
            <v>244789.58866347521</v>
          </cell>
          <cell r="AT7">
            <v>14.619243904304</v>
          </cell>
          <cell r="AU7">
            <v>1076.6851941781601</v>
          </cell>
          <cell r="AV7">
            <v>13.238264210423957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555.70848731776005</v>
          </cell>
          <cell r="BB7">
            <v>1.019401240549993</v>
          </cell>
          <cell r="BC7">
            <v>520.9767068604001</v>
          </cell>
          <cell r="BD7">
            <v>0.76990647652420563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</row>
        <row r="8">
          <cell r="C8">
            <v>172811.08767048112</v>
          </cell>
          <cell r="E8">
            <v>0</v>
          </cell>
          <cell r="G8">
            <v>160356.7713521602</v>
          </cell>
          <cell r="I8">
            <v>198.63343410399997</v>
          </cell>
          <cell r="K8">
            <v>4350.0722068776004</v>
          </cell>
          <cell r="M8">
            <v>397.26686820799995</v>
          </cell>
          <cell r="O8">
            <v>496.58358525999995</v>
          </cell>
          <cell r="Q8">
            <v>297.95015115599995</v>
          </cell>
          <cell r="S8">
            <v>0</v>
          </cell>
          <cell r="U8">
            <v>5085.0159130624006</v>
          </cell>
          <cell r="W8">
            <v>1628.7941596527996</v>
          </cell>
          <cell r="AA8">
            <v>145320.22039048726</v>
          </cell>
          <cell r="AB8">
            <v>20.557790458004401</v>
          </cell>
          <cell r="AC8">
            <v>12335.136257858398</v>
          </cell>
          <cell r="AD8">
            <v>3.280172126341975</v>
          </cell>
          <cell r="AE8">
            <v>3456.2217534096003</v>
          </cell>
          <cell r="AF8">
            <v>14.054493241682497</v>
          </cell>
          <cell r="AG8">
            <v>1390.4340387279997</v>
          </cell>
          <cell r="AH8">
            <v>16.791004661682624</v>
          </cell>
          <cell r="AI8">
            <v>5164.4692867040003</v>
          </cell>
          <cell r="AJ8">
            <v>1.1955758756359935</v>
          </cell>
          <cell r="AK8">
            <v>2006.1976844503995</v>
          </cell>
          <cell r="AL8">
            <v>2.3186091599374667</v>
          </cell>
          <cell r="AM8">
            <v>198.63343410399997</v>
          </cell>
          <cell r="AN8">
            <v>0.16798559665670795</v>
          </cell>
          <cell r="AO8">
            <v>0</v>
          </cell>
          <cell r="AP8">
            <v>0</v>
          </cell>
          <cell r="AQ8">
            <v>172811.08767048112</v>
          </cell>
          <cell r="AR8">
            <v>9.0292778549356303</v>
          </cell>
          <cell r="AS8">
            <v>171281.61022788027</v>
          </cell>
          <cell r="AT8">
            <v>10.229224412340919</v>
          </cell>
          <cell r="AU8">
            <v>1132.2105743927998</v>
          </cell>
          <cell r="AV8">
            <v>13.920970406850037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198.63343410399997</v>
          </cell>
          <cell r="BB8">
            <v>0.36437659989263133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198.63343410399997</v>
          </cell>
          <cell r="BH8">
            <v>1.5668508447986857</v>
          </cell>
        </row>
        <row r="9">
          <cell r="C9">
            <v>666088.1531168943</v>
          </cell>
          <cell r="E9">
            <v>303576.75390098605</v>
          </cell>
          <cell r="G9">
            <v>314231.18409066316</v>
          </cell>
          <cell r="I9">
            <v>4246.8707749064406</v>
          </cell>
          <cell r="K9">
            <v>8605.5013070472614</v>
          </cell>
          <cell r="M9">
            <v>3352.7927170314006</v>
          </cell>
          <cell r="O9">
            <v>1639.1431061042399</v>
          </cell>
          <cell r="Q9">
            <v>447.03902893751996</v>
          </cell>
          <cell r="S9">
            <v>1117.5975723438</v>
          </cell>
          <cell r="U9">
            <v>25667.490911495923</v>
          </cell>
          <cell r="W9">
            <v>3203.77970738556</v>
          </cell>
          <cell r="AA9">
            <v>310692.12511157471</v>
          </cell>
          <cell r="AB9">
            <v>43.952201475011982</v>
          </cell>
          <cell r="AC9">
            <v>161008.55692233035</v>
          </cell>
          <cell r="AD9">
            <v>42.815561131942225</v>
          </cell>
          <cell r="AE9">
            <v>9834.8586366254403</v>
          </cell>
          <cell r="AF9">
            <v>39.992791002196419</v>
          </cell>
          <cell r="AG9">
            <v>5289.9618424273203</v>
          </cell>
          <cell r="AH9">
            <v>63.882047966531609</v>
          </cell>
          <cell r="AI9">
            <v>98087.813599374262</v>
          </cell>
          <cell r="AJ9">
            <v>22.707352318893435</v>
          </cell>
          <cell r="AK9">
            <v>23581.308776454167</v>
          </cell>
          <cell r="AL9">
            <v>27.253465077834004</v>
          </cell>
          <cell r="AM9">
            <v>32000.543821444135</v>
          </cell>
          <cell r="AN9">
            <v>27.063069575537135</v>
          </cell>
          <cell r="AO9">
            <v>0</v>
          </cell>
          <cell r="AP9">
            <v>0</v>
          </cell>
          <cell r="AQ9">
            <v>666088.1531168943</v>
          </cell>
          <cell r="AR9">
            <v>34.802714868860143</v>
          </cell>
          <cell r="AS9">
            <v>652565.22249153478</v>
          </cell>
          <cell r="AT9">
            <v>38.97228719226819</v>
          </cell>
          <cell r="AU9">
            <v>1378.37033922402</v>
          </cell>
          <cell r="AV9">
            <v>16.947600681355599</v>
          </cell>
          <cell r="AW9">
            <v>894.07805787503992</v>
          </cell>
          <cell r="AX9">
            <v>11.864189803599443</v>
          </cell>
          <cell r="AY9">
            <v>745.06504822919999</v>
          </cell>
          <cell r="AZ9">
            <v>2.3149435887971213</v>
          </cell>
          <cell r="BA9">
            <v>7674.1699967607619</v>
          </cell>
          <cell r="BB9">
            <v>14.077629896655056</v>
          </cell>
          <cell r="BC9">
            <v>1490.1300964584</v>
          </cell>
          <cell r="BD9">
            <v>2.2021345619092703</v>
          </cell>
          <cell r="BE9">
            <v>894.07805787503992</v>
          </cell>
          <cell r="BF9">
            <v>1.5754391743806908</v>
          </cell>
          <cell r="BG9">
            <v>447.03902893751996</v>
          </cell>
          <cell r="BH9">
            <v>3.5263120899475608</v>
          </cell>
        </row>
        <row r="10">
          <cell r="C10">
            <v>828054.90740331193</v>
          </cell>
          <cell r="E10">
            <v>30432.787195164168</v>
          </cell>
          <cell r="G10">
            <v>597114.15019063093</v>
          </cell>
          <cell r="I10">
            <v>13583.149204281659</v>
          </cell>
          <cell r="K10">
            <v>22947.083725870634</v>
          </cell>
          <cell r="M10">
            <v>41702.173508937005</v>
          </cell>
          <cell r="O10">
            <v>2558.7495495039598</v>
          </cell>
          <cell r="Q10">
            <v>1932.67253207214</v>
          </cell>
          <cell r="S10">
            <v>5035.8368793428999</v>
          </cell>
          <cell r="U10">
            <v>42546.01644547555</v>
          </cell>
          <cell r="W10">
            <v>70202.288172029177</v>
          </cell>
          <cell r="AA10">
            <v>64485.932795477631</v>
          </cell>
          <cell r="AB10">
            <v>9.1225315399064968</v>
          </cell>
          <cell r="AC10">
            <v>191906.2162127959</v>
          </cell>
          <cell r="AD10">
            <v>51.031898483645911</v>
          </cell>
          <cell r="AE10">
            <v>8765.0782440454786</v>
          </cell>
          <cell r="AF10">
            <v>35.642601005629473</v>
          </cell>
          <cell r="AG10">
            <v>871.06367642687997</v>
          </cell>
          <cell r="AH10">
            <v>10.519042143765677</v>
          </cell>
          <cell r="AI10">
            <v>315896.6864041831</v>
          </cell>
          <cell r="AJ10">
            <v>73.130158490927343</v>
          </cell>
          <cell r="AK10">
            <v>50657.796932200938</v>
          </cell>
          <cell r="AL10">
            <v>58.54638996925685</v>
          </cell>
          <cell r="AM10">
            <v>70120.62595236412</v>
          </cell>
          <cell r="AN10">
            <v>59.301472794264711</v>
          </cell>
          <cell r="AO10">
            <v>952.72589609190004</v>
          </cell>
          <cell r="AP10">
            <v>26.017932562593408</v>
          </cell>
          <cell r="AQ10">
            <v>828054.90740331193</v>
          </cell>
          <cell r="AR10">
            <v>43.265382672344835</v>
          </cell>
          <cell r="AS10">
            <v>605797.56621501187</v>
          </cell>
          <cell r="AT10">
            <v>36.179244491097307</v>
          </cell>
          <cell r="AU10">
            <v>4545.8635613527795</v>
          </cell>
          <cell r="AV10">
            <v>55.893164701370409</v>
          </cell>
          <cell r="AW10">
            <v>6641.8605327549594</v>
          </cell>
          <cell r="AX10">
            <v>88.135810196400556</v>
          </cell>
          <cell r="AY10">
            <v>31439.95457103274</v>
          </cell>
          <cell r="AZ10">
            <v>97.685056411202879</v>
          </cell>
          <cell r="BA10">
            <v>46084.712630959752</v>
          </cell>
          <cell r="BB10">
            <v>84.538592262902242</v>
          </cell>
          <cell r="BC10">
            <v>65656.424610676375</v>
          </cell>
          <cell r="BD10">
            <v>97.027958961566569</v>
          </cell>
          <cell r="BE10">
            <v>55856.95825087386</v>
          </cell>
          <cell r="BF10">
            <v>98.424560825619295</v>
          </cell>
          <cell r="BG10">
            <v>12031.567030646285</v>
          </cell>
          <cell r="BH10">
            <v>94.906837065253754</v>
          </cell>
        </row>
        <row r="12">
          <cell r="C12">
            <v>296039.91093418904</v>
          </cell>
          <cell r="E12">
            <v>43935.30514554026</v>
          </cell>
          <cell r="G12">
            <v>182978.50398389666</v>
          </cell>
          <cell r="I12">
            <v>5045.94195058692</v>
          </cell>
          <cell r="K12">
            <v>6466.8302542062593</v>
          </cell>
          <cell r="M12">
            <v>17230.728349319223</v>
          </cell>
          <cell r="O12">
            <v>2139.3792104317999</v>
          </cell>
          <cell r="Q12">
            <v>1215.5580586127398</v>
          </cell>
          <cell r="S12">
            <v>1289.479845996</v>
          </cell>
          <cell r="U12">
            <v>16664.070768153266</v>
          </cell>
          <cell r="W12">
            <v>19074.113367447713</v>
          </cell>
          <cell r="AA12">
            <v>41583.688075305632</v>
          </cell>
          <cell r="AB12">
            <v>5.8826551709462569</v>
          </cell>
          <cell r="AC12">
            <v>41558.803548654621</v>
          </cell>
          <cell r="AD12">
            <v>11.051359802983358</v>
          </cell>
          <cell r="AE12">
            <v>2202.37764242906</v>
          </cell>
          <cell r="AF12">
            <v>8.9558205171922456</v>
          </cell>
          <cell r="AG12">
            <v>1642.87988510788</v>
          </cell>
          <cell r="AH12">
            <v>19.839563072453949</v>
          </cell>
          <cell r="AI12">
            <v>108955.47699303701</v>
          </cell>
          <cell r="AJ12">
            <v>25.223218994961492</v>
          </cell>
          <cell r="AK12">
            <v>20380.602094064077</v>
          </cell>
          <cell r="AL12">
            <v>23.554334184810486</v>
          </cell>
          <cell r="AM12">
            <v>29449.579228318602</v>
          </cell>
          <cell r="AN12">
            <v>24.905702105356045</v>
          </cell>
          <cell r="AO12">
            <v>0</v>
          </cell>
          <cell r="AP12">
            <v>0</v>
          </cell>
          <cell r="AQ12">
            <v>296039.91093418904</v>
          </cell>
          <cell r="AR12">
            <v>15.467911509660528</v>
          </cell>
          <cell r="AS12">
            <v>214894.93035017047</v>
          </cell>
          <cell r="AT12">
            <v>12.833884879419783</v>
          </cell>
          <cell r="AU12">
            <v>1967.9815268460998</v>
          </cell>
          <cell r="AV12">
            <v>24.197100094339419</v>
          </cell>
          <cell r="AW12">
            <v>1769.3480927420999</v>
          </cell>
          <cell r="AX12">
            <v>23.478801896582116</v>
          </cell>
          <cell r="AY12">
            <v>6914.0679316383603</v>
          </cell>
          <cell r="AZ12">
            <v>21.482254829822946</v>
          </cell>
          <cell r="BA12">
            <v>17539.138878727466</v>
          </cell>
          <cell r="BB12">
            <v>32.174099081070445</v>
          </cell>
          <cell r="BC12">
            <v>20970.074785265839</v>
          </cell>
          <cell r="BD12">
            <v>30.989862267871594</v>
          </cell>
          <cell r="BE12">
            <v>27030.194709121657</v>
          </cell>
          <cell r="BF12">
            <v>47.629429288420944</v>
          </cell>
          <cell r="BG12">
            <v>4954.1746596778794</v>
          </cell>
          <cell r="BH12">
            <v>39.079285850398584</v>
          </cell>
        </row>
        <row r="13">
          <cell r="C13">
            <v>1048811.5497035554</v>
          </cell>
          <cell r="E13">
            <v>230899.07762445149</v>
          </cell>
          <cell r="G13">
            <v>634905.13875786681</v>
          </cell>
          <cell r="I13">
            <v>11890.93251076966</v>
          </cell>
          <cell r="K13">
            <v>23857.585035029202</v>
          </cell>
          <cell r="M13">
            <v>27342.352813544614</v>
          </cell>
          <cell r="O13">
            <v>10346.619878094281</v>
          </cell>
          <cell r="Q13">
            <v>1607.6368467520399</v>
          </cell>
          <cell r="S13">
            <v>4219.2146826927001</v>
          </cell>
          <cell r="U13">
            <v>50495.022583536731</v>
          </cell>
          <cell r="W13">
            <v>53247.968970818903</v>
          </cell>
          <cell r="AA13">
            <v>280937.75582081277</v>
          </cell>
          <cell r="AB13">
            <v>39.742986216144907</v>
          </cell>
          <cell r="AC13">
            <v>224771.27401644617</v>
          </cell>
          <cell r="AD13">
            <v>59.771408472396374</v>
          </cell>
          <cell r="AE13">
            <v>15212.9961843408</v>
          </cell>
          <cell r="AF13">
            <v>61.862625523849147</v>
          </cell>
          <cell r="AG13">
            <v>5818.6156967505594</v>
          </cell>
          <cell r="AH13">
            <v>70.26611875674223</v>
          </cell>
          <cell r="AI13">
            <v>287748.28792558349</v>
          </cell>
          <cell r="AJ13">
            <v>66.613797507729302</v>
          </cell>
          <cell r="AK13">
            <v>55354.423900236005</v>
          </cell>
          <cell r="AL13">
            <v>63.974390606132616</v>
          </cell>
          <cell r="AM13">
            <v>78479.466873049561</v>
          </cell>
          <cell r="AN13">
            <v>66.370599327538372</v>
          </cell>
          <cell r="AO13">
            <v>2793.5102603319797</v>
          </cell>
          <cell r="AP13">
            <v>76.287798898267113</v>
          </cell>
          <cell r="AQ13">
            <v>1048811.5497035554</v>
          </cell>
          <cell r="AR13">
            <v>54.799787602729502</v>
          </cell>
          <cell r="AS13">
            <v>898708.28387688904</v>
          </cell>
          <cell r="AT13">
            <v>53.672362752636516</v>
          </cell>
          <cell r="AU13">
            <v>4675.5742894265395</v>
          </cell>
          <cell r="AV13">
            <v>57.488008671039367</v>
          </cell>
          <cell r="AW13">
            <v>4677.7609023542991</v>
          </cell>
          <cell r="AX13">
            <v>62.072704628598117</v>
          </cell>
          <cell r="AY13">
            <v>23891.251787640387</v>
          </cell>
          <cell r="AZ13">
            <v>74.2309685383633</v>
          </cell>
          <cell r="BA13">
            <v>35068.633878230961</v>
          </cell>
          <cell r="BB13">
            <v>64.330507263641067</v>
          </cell>
          <cell r="BC13">
            <v>45162.760732025425</v>
          </cell>
          <cell r="BD13">
            <v>66.742143223337337</v>
          </cell>
          <cell r="BE13">
            <v>28904.219402976927</v>
          </cell>
          <cell r="BF13">
            <v>50.931615143952826</v>
          </cell>
          <cell r="BG13">
            <v>7723.0648340099197</v>
          </cell>
          <cell r="BH13">
            <v>60.920714149601373</v>
          </cell>
        </row>
        <row r="14">
          <cell r="C14">
            <v>412370.26725354907</v>
          </cell>
          <cell r="E14">
            <v>173860.44546602061</v>
          </cell>
          <cell r="G14">
            <v>213556.76847913372</v>
          </cell>
          <cell r="I14">
            <v>719.24642782091996</v>
          </cell>
          <cell r="K14">
            <v>4343.4704586151993</v>
          </cell>
          <cell r="M14">
            <v>879.15193131249998</v>
          </cell>
          <cell r="O14">
            <v>5102.1268669932806</v>
          </cell>
          <cell r="Q14">
            <v>653.29775732016003</v>
          </cell>
          <cell r="S14">
            <v>644.739922998</v>
          </cell>
          <cell r="U14">
            <v>10506.471756439401</v>
          </cell>
          <cell r="W14">
            <v>2104.54818689478</v>
          </cell>
          <cell r="AA14">
            <v>256252.99365375441</v>
          </cell>
          <cell r="AB14">
            <v>36.250945213368674</v>
          </cell>
          <cell r="AC14">
            <v>86360.321012765533</v>
          </cell>
          <cell r="AD14">
            <v>22.965025427064123</v>
          </cell>
          <cell r="AE14">
            <v>6556.6795772409396</v>
          </cell>
          <cell r="AF14">
            <v>26.662296397880915</v>
          </cell>
          <cell r="AG14">
            <v>819.33136532831986</v>
          </cell>
          <cell r="AH14">
            <v>9.8943181708038335</v>
          </cell>
          <cell r="AI14">
            <v>33255.454442991118</v>
          </cell>
          <cell r="AJ14">
            <v>7.6986456609807297</v>
          </cell>
          <cell r="AK14">
            <v>10790.884414183964</v>
          </cell>
          <cell r="AL14">
            <v>12.471275209056779</v>
          </cell>
          <cell r="AM14">
            <v>8569.2425103938003</v>
          </cell>
          <cell r="AN14">
            <v>7.247064536229253</v>
          </cell>
          <cell r="AO14">
            <v>868.29451143400001</v>
          </cell>
          <cell r="AP14">
            <v>23.712201101732884</v>
          </cell>
          <cell r="AQ14">
            <v>412370.26725354907</v>
          </cell>
          <cell r="AR14">
            <v>21.546104317369995</v>
          </cell>
          <cell r="AS14">
            <v>405863.74881860981</v>
          </cell>
          <cell r="AT14">
            <v>24.238862315551376</v>
          </cell>
          <cell r="AU14">
            <v>1142.25604830152</v>
          </cell>
          <cell r="AV14">
            <v>14.04448342480703</v>
          </cell>
          <cell r="AW14">
            <v>544.41479776680001</v>
          </cell>
          <cell r="AX14">
            <v>7.2242467374098824</v>
          </cell>
          <cell r="AY14">
            <v>1379.6998999831801</v>
          </cell>
          <cell r="AZ14">
            <v>4.2867766318137139</v>
          </cell>
          <cell r="BA14">
            <v>1361.036994417</v>
          </cell>
          <cell r="BB14">
            <v>2.4967097537773775</v>
          </cell>
          <cell r="BC14">
            <v>1262.4884978204</v>
          </cell>
          <cell r="BD14">
            <v>1.8657227054677057</v>
          </cell>
          <cell r="BE14">
            <v>816.62219665020007</v>
          </cell>
          <cell r="BF14">
            <v>1.4389555676260084</v>
          </cell>
          <cell r="BG14">
            <v>0</v>
          </cell>
          <cell r="BH14">
            <v>0</v>
          </cell>
        </row>
        <row r="15">
          <cell r="C15">
            <v>146017.9862841306</v>
          </cell>
          <cell r="E15">
            <v>73387.304036742527</v>
          </cell>
          <cell r="G15">
            <v>68760.335050030742</v>
          </cell>
          <cell r="I15">
            <v>372.53252411459999</v>
          </cell>
          <cell r="K15">
            <v>1443.162174689</v>
          </cell>
          <cell r="M15">
            <v>0</v>
          </cell>
          <cell r="O15">
            <v>198.63343410399997</v>
          </cell>
          <cell r="Q15">
            <v>208.39068274415999</v>
          </cell>
          <cell r="S15">
            <v>0</v>
          </cell>
          <cell r="U15">
            <v>1103.2135839387001</v>
          </cell>
          <cell r="W15">
            <v>544.41479776680001</v>
          </cell>
          <cell r="AA15">
            <v>121775.01985296435</v>
          </cell>
          <cell r="AB15">
            <v>17.226958054630384</v>
          </cell>
          <cell r="AC15">
            <v>21393.113010510559</v>
          </cell>
          <cell r="AD15">
            <v>5.6888786249162937</v>
          </cell>
          <cell r="AE15">
            <v>619.52520345700009</v>
          </cell>
          <cell r="AF15">
            <v>2.5192575610777057</v>
          </cell>
          <cell r="AG15">
            <v>0</v>
          </cell>
          <cell r="AH15">
            <v>0</v>
          </cell>
          <cell r="AI15">
            <v>644.739922998</v>
          </cell>
          <cell r="AJ15">
            <v>0.14925744644863004</v>
          </cell>
          <cell r="AK15">
            <v>0</v>
          </cell>
          <cell r="AL15">
            <v>0</v>
          </cell>
          <cell r="AM15">
            <v>754.58210914556003</v>
          </cell>
          <cell r="AN15">
            <v>0.63815503368343274</v>
          </cell>
          <cell r="AO15">
            <v>0</v>
          </cell>
          <cell r="AP15">
            <v>0</v>
          </cell>
          <cell r="AQ15">
            <v>146017.9862841306</v>
          </cell>
          <cell r="AR15">
            <v>7.6293540405903304</v>
          </cell>
          <cell r="AS15">
            <v>144854.04628290684</v>
          </cell>
          <cell r="AT15">
            <v>8.6509260655133779</v>
          </cell>
          <cell r="AU15">
            <v>347.31780457360003</v>
          </cell>
          <cell r="AV15">
            <v>4.2704078098141789</v>
          </cell>
          <cell r="AW15">
            <v>544.41479776680001</v>
          </cell>
          <cell r="AX15">
            <v>7.2242467374098824</v>
          </cell>
          <cell r="AY15">
            <v>0</v>
          </cell>
          <cell r="AZ15">
            <v>0</v>
          </cell>
          <cell r="BA15">
            <v>272.2073988834</v>
          </cell>
          <cell r="BB15">
            <v>0.49934195075547549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</row>
        <row r="16">
          <cell r="C16">
            <v>10657.393067090981</v>
          </cell>
          <cell r="E16">
            <v>1128.7828648642001</v>
          </cell>
          <cell r="G16">
            <v>8264.9489766390598</v>
          </cell>
          <cell r="I16">
            <v>0</v>
          </cell>
          <cell r="K16">
            <v>0</v>
          </cell>
          <cell r="M16">
            <v>0</v>
          </cell>
          <cell r="O16">
            <v>991.45382670431991</v>
          </cell>
          <cell r="Q16">
            <v>0</v>
          </cell>
          <cell r="S16">
            <v>0</v>
          </cell>
          <cell r="U16">
            <v>0</v>
          </cell>
          <cell r="W16">
            <v>272.2073988834</v>
          </cell>
          <cell r="AA16">
            <v>6336.920719123561</v>
          </cell>
          <cell r="AB16">
            <v>0.8964553449112197</v>
          </cell>
          <cell r="AC16">
            <v>1967.9815268460998</v>
          </cell>
          <cell r="AD16">
            <v>0.52332767263952851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1361.036994417</v>
          </cell>
          <cell r="AJ16">
            <v>0.3150803898790519</v>
          </cell>
          <cell r="AK16">
            <v>0</v>
          </cell>
          <cell r="AL16">
            <v>0</v>
          </cell>
          <cell r="AM16">
            <v>991.45382670431991</v>
          </cell>
          <cell r="AN16">
            <v>0.8384789971928881</v>
          </cell>
          <cell r="AO16">
            <v>0</v>
          </cell>
          <cell r="AP16">
            <v>0</v>
          </cell>
          <cell r="AQ16">
            <v>10657.393067090981</v>
          </cell>
          <cell r="AR16">
            <v>0.55684252966174974</v>
          </cell>
          <cell r="AS16">
            <v>10112.978269324181</v>
          </cell>
          <cell r="AT16">
            <v>0.60396398688926756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272.2073988834</v>
          </cell>
          <cell r="BB16">
            <v>0.49934195075547549</v>
          </cell>
          <cell r="BC16">
            <v>272.2073988834</v>
          </cell>
          <cell r="BD16">
            <v>0.40227180332324264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</row>
        <row r="18">
          <cell r="C18">
            <v>1276292.1970504085</v>
          </cell>
          <cell r="E18">
            <v>314389.2507607849</v>
          </cell>
          <cell r="G18">
            <v>746697.38886752457</v>
          </cell>
          <cell r="I18">
            <v>13869.95826773286</v>
          </cell>
          <cell r="K18">
            <v>27083.880588513934</v>
          </cell>
          <cell r="M18">
            <v>34675.551778632944</v>
          </cell>
          <cell r="O18">
            <v>12574.790336482523</v>
          </cell>
          <cell r="Q18">
            <v>1959.9475293553398</v>
          </cell>
          <cell r="S18">
            <v>5508.6945286886994</v>
          </cell>
          <cell r="U18">
            <v>57404.384957209855</v>
          </cell>
          <cell r="W18">
            <v>62128.349435548887</v>
          </cell>
          <cell r="AA18">
            <v>430484.67385669873</v>
          </cell>
          <cell r="AB18">
            <v>60.898708361081532</v>
          </cell>
          <cell r="AC18">
            <v>251453.46461117058</v>
          </cell>
          <cell r="AD18">
            <v>66.866764050880619</v>
          </cell>
          <cell r="AE18">
            <v>14634.529273324286</v>
          </cell>
          <cell r="AF18">
            <v>59.510328746769339</v>
          </cell>
          <cell r="AG18">
            <v>5251.4267052593996</v>
          </cell>
          <cell r="AH18">
            <v>63.41669423539232</v>
          </cell>
          <cell r="AI18">
            <v>315672.40958141873</v>
          </cell>
          <cell r="AJ18">
            <v>73.078238352792013</v>
          </cell>
          <cell r="AK18">
            <v>59013.829343717101</v>
          </cell>
          <cell r="AL18">
            <v>68.203650288238521</v>
          </cell>
          <cell r="AM18">
            <v>81538.321500530292</v>
          </cell>
          <cell r="AN18">
            <v>68.957492727440254</v>
          </cell>
          <cell r="AO18">
            <v>1881.5883453751599</v>
          </cell>
          <cell r="AP18">
            <v>51.384179732436294</v>
          </cell>
          <cell r="AQ18">
            <v>1276292.1970504085</v>
          </cell>
          <cell r="AR18">
            <v>66.685517848417987</v>
          </cell>
          <cell r="AS18">
            <v>1091143.6469288596</v>
          </cell>
          <cell r="AT18">
            <v>65.164924685642504</v>
          </cell>
          <cell r="AU18">
            <v>5517.4855516443395</v>
          </cell>
          <cell r="AV18">
            <v>67.839635860896053</v>
          </cell>
          <cell r="AW18">
            <v>6447.1089950963997</v>
          </cell>
          <cell r="AX18">
            <v>85.551506525180244</v>
          </cell>
          <cell r="AY18">
            <v>26577.547202263886</v>
          </cell>
          <cell r="AZ18">
            <v>82.577383878175041</v>
          </cell>
          <cell r="BA18">
            <v>39556.449327244598</v>
          </cell>
          <cell r="BB18">
            <v>72.563033382084086</v>
          </cell>
          <cell r="BC18">
            <v>54490.916679403948</v>
          </cell>
          <cell r="BD18">
            <v>80.527419193149427</v>
          </cell>
          <cell r="BE18">
            <v>42230.874757539546</v>
          </cell>
          <cell r="BF18">
            <v>74.414279464054673</v>
          </cell>
          <cell r="BG18">
            <v>10328.167608404943</v>
          </cell>
          <cell r="BH18">
            <v>81.470162439918397</v>
          </cell>
        </row>
        <row r="19">
          <cell r="C19">
            <v>637604.91019204375</v>
          </cell>
          <cell r="E19">
            <v>208821.66437683304</v>
          </cell>
          <cell r="G19">
            <v>361768.30638004496</v>
          </cell>
          <cell r="I19">
            <v>4158.6951455592389</v>
          </cell>
          <cell r="K19">
            <v>9027.1673340257385</v>
          </cell>
          <cell r="M19">
            <v>10776.681315543423</v>
          </cell>
          <cell r="O19">
            <v>6203.4228798451604</v>
          </cell>
          <cell r="Q19">
            <v>1724.9358160737602</v>
          </cell>
          <cell r="S19">
            <v>644.739922998</v>
          </cell>
          <cell r="U19">
            <v>21364.39373485828</v>
          </cell>
          <cell r="W19">
            <v>13114.903286262761</v>
          </cell>
          <cell r="AA19">
            <v>276401.70426526084</v>
          </cell>
          <cell r="AB19">
            <v>39.10129163891974</v>
          </cell>
          <cell r="AC19">
            <v>124598.02850405179</v>
          </cell>
          <cell r="AD19">
            <v>33.133235949118884</v>
          </cell>
          <cell r="AE19">
            <v>9957.0493341435213</v>
          </cell>
          <cell r="AF19">
            <v>40.489671253230711</v>
          </cell>
          <cell r="AG19">
            <v>3029.4002419273597</v>
          </cell>
          <cell r="AH19">
            <v>36.58330576460768</v>
          </cell>
          <cell r="AI19">
            <v>116292.58669760804</v>
          </cell>
          <cell r="AJ19">
            <v>26.921761647207227</v>
          </cell>
          <cell r="AK19">
            <v>27512.081064766971</v>
          </cell>
          <cell r="AL19">
            <v>31.79634971176139</v>
          </cell>
          <cell r="AM19">
            <v>36706.003047081598</v>
          </cell>
          <cell r="AN19">
            <v>31.042507272559778</v>
          </cell>
          <cell r="AO19">
            <v>1780.2164263908201</v>
          </cell>
          <cell r="AP19">
            <v>48.615820267563706</v>
          </cell>
          <cell r="AQ19">
            <v>637604.91019204375</v>
          </cell>
          <cell r="AR19">
            <v>33.31448215159083</v>
          </cell>
          <cell r="AS19">
            <v>583290.34066902683</v>
          </cell>
          <cell r="AT19">
            <v>34.835075314366989</v>
          </cell>
          <cell r="AU19">
            <v>2615.6441175034197</v>
          </cell>
          <cell r="AV19">
            <v>32.160364139103955</v>
          </cell>
          <cell r="AW19">
            <v>1088.8295955336</v>
          </cell>
          <cell r="AX19">
            <v>14.448493474819765</v>
          </cell>
          <cell r="AY19">
            <v>5607.47241699804</v>
          </cell>
          <cell r="AZ19">
            <v>17.422616121824909</v>
          </cell>
          <cell r="BA19">
            <v>14956.775221897644</v>
          </cell>
          <cell r="BB19">
            <v>27.436966617915775</v>
          </cell>
          <cell r="BC19">
            <v>13176.614734591163</v>
          </cell>
          <cell r="BD19">
            <v>19.472580806850516</v>
          </cell>
          <cell r="BE19">
            <v>14520.161551209301</v>
          </cell>
          <cell r="BF19">
            <v>25.585720535945228</v>
          </cell>
          <cell r="BG19">
            <v>2349.07188528286</v>
          </cell>
          <cell r="BH19">
            <v>18.529837560081592</v>
          </cell>
        </row>
        <row r="21">
          <cell r="C21">
            <v>378316.34403990803</v>
          </cell>
          <cell r="E21">
            <v>45333.964197848851</v>
          </cell>
          <cell r="G21">
            <v>226133.29163883755</v>
          </cell>
          <cell r="I21">
            <v>6444.3047561362791</v>
          </cell>
          <cell r="K21">
            <v>6257.0929926498593</v>
          </cell>
          <cell r="M21">
            <v>24054.576226970428</v>
          </cell>
          <cell r="O21">
            <v>2900.6007007111198</v>
          </cell>
          <cell r="Q21">
            <v>829.08861396847988</v>
          </cell>
          <cell r="S21">
            <v>2822.3991140651997</v>
          </cell>
          <cell r="U21">
            <v>27380.376036279744</v>
          </cell>
          <cell r="W21">
            <v>36160.649762439665</v>
          </cell>
          <cell r="AA21">
            <v>39986.700848295804</v>
          </cell>
          <cell r="AB21">
            <v>5.6567366532839571</v>
          </cell>
          <cell r="AC21">
            <v>50013.582749912857</v>
          </cell>
          <cell r="AD21">
            <v>13.299663388010647</v>
          </cell>
          <cell r="AE21">
            <v>2823.8213012663796</v>
          </cell>
          <cell r="AF21">
            <v>11.482879348009249</v>
          </cell>
          <cell r="AG21">
            <v>897.8148368786799</v>
          </cell>
          <cell r="AH21">
            <v>10.842091527872032</v>
          </cell>
          <cell r="AI21">
            <v>152847.25355460867</v>
          </cell>
          <cell r="AJ21">
            <v>35.384175771472968</v>
          </cell>
          <cell r="AK21">
            <v>21328.819681282159</v>
          </cell>
          <cell r="AL21">
            <v>24.650211226429114</v>
          </cell>
          <cell r="AM21">
            <v>40290.109805422988</v>
          </cell>
          <cell r="AN21">
            <v>34.073609840952585</v>
          </cell>
          <cell r="AO21">
            <v>680.51849720849998</v>
          </cell>
          <cell r="AP21">
            <v>18.584237544709577</v>
          </cell>
          <cell r="AQ21">
            <v>378316.34403990803</v>
          </cell>
          <cell r="AR21">
            <v>19.766806826152767</v>
          </cell>
          <cell r="AS21">
            <v>251304.30670275117</v>
          </cell>
          <cell r="AT21">
            <v>15.008313768361317</v>
          </cell>
          <cell r="AU21">
            <v>2504.3080697272799</v>
          </cell>
          <cell r="AV21">
            <v>30.791444027102266</v>
          </cell>
          <cell r="AW21">
            <v>1497.1406938586999</v>
          </cell>
          <cell r="AX21">
            <v>19.866678527877173</v>
          </cell>
          <cell r="AY21">
            <v>14481.433620596881</v>
          </cell>
          <cell r="AZ21">
            <v>44.994329013644908</v>
          </cell>
          <cell r="BA21">
            <v>28366.505711616337</v>
          </cell>
          <cell r="BB21">
            <v>52.036007677448318</v>
          </cell>
          <cell r="BC21">
            <v>35660.945882360094</v>
          </cell>
          <cell r="BD21">
            <v>52.700231761350494</v>
          </cell>
          <cell r="BE21">
            <v>38909.94449116203</v>
          </cell>
          <cell r="BF21">
            <v>68.562526822375503</v>
          </cell>
          <cell r="BG21">
            <v>5591.7588678337797</v>
          </cell>
          <cell r="BH21">
            <v>44.108647396130706</v>
          </cell>
        </row>
        <row r="22">
          <cell r="C22">
            <v>379729.72762012412</v>
          </cell>
          <cell r="E22">
            <v>75164.011790322533</v>
          </cell>
          <cell r="G22">
            <v>232477.694005903</v>
          </cell>
          <cell r="I22">
            <v>4921.3454418693</v>
          </cell>
          <cell r="K22">
            <v>9844.8042814111814</v>
          </cell>
          <cell r="M22">
            <v>12146.276144282581</v>
          </cell>
          <cell r="O22">
            <v>3492.1420196342401</v>
          </cell>
          <cell r="Q22">
            <v>743.43024414839999</v>
          </cell>
          <cell r="S22">
            <v>1224.9332949753</v>
          </cell>
          <cell r="U22">
            <v>19949.814632931604</v>
          </cell>
          <cell r="W22">
            <v>19765.275764642895</v>
          </cell>
          <cell r="AA22">
            <v>78179.870664559494</v>
          </cell>
          <cell r="AB22">
            <v>11.059750630966619</v>
          </cell>
          <cell r="AC22">
            <v>75081.541397005611</v>
          </cell>
          <cell r="AD22">
            <v>19.96576074596258</v>
          </cell>
          <cell r="AE22">
            <v>7034.4138225730794</v>
          </cell>
          <cell r="AF22">
            <v>28.604970566781418</v>
          </cell>
          <cell r="AG22">
            <v>4999.2843314222391</v>
          </cell>
          <cell r="AH22">
            <v>60.371800585938388</v>
          </cell>
          <cell r="AI22">
            <v>115552.9957458943</v>
          </cell>
          <cell r="AJ22">
            <v>26.750546164914766</v>
          </cell>
          <cell r="AK22">
            <v>21649.569188412202</v>
          </cell>
          <cell r="AL22">
            <v>25.020908865570735</v>
          </cell>
          <cell r="AM22">
            <v>33886.250494320506</v>
          </cell>
          <cell r="AN22">
            <v>28.657824063831477</v>
          </cell>
          <cell r="AO22">
            <v>1557.2832758057198</v>
          </cell>
          <cell r="AP22">
            <v>42.527752648448498</v>
          </cell>
          <cell r="AQ22">
            <v>379729.72762012412</v>
          </cell>
          <cell r="AR22">
            <v>19.840655288270597</v>
          </cell>
          <cell r="AS22">
            <v>317969.2068384249</v>
          </cell>
          <cell r="AT22">
            <v>18.989653171971746</v>
          </cell>
          <cell r="AU22">
            <v>1782.4450996702599</v>
          </cell>
          <cell r="AV22">
            <v>21.91585739044335</v>
          </cell>
          <cell r="AW22">
            <v>1769.3480927420999</v>
          </cell>
          <cell r="AX22">
            <v>23.478801896582116</v>
          </cell>
          <cell r="AY22">
            <v>8601.7538047154412</v>
          </cell>
          <cell r="AZ22">
            <v>26.725954827653741</v>
          </cell>
          <cell r="BA22">
            <v>13992.610518812982</v>
          </cell>
          <cell r="BB22">
            <v>25.668286245292631</v>
          </cell>
          <cell r="BC22">
            <v>18375.546661551369</v>
          </cell>
          <cell r="BD22">
            <v>27.155633252125551</v>
          </cell>
          <cell r="BE22">
            <v>12793.747747519803</v>
          </cell>
          <cell r="BF22">
            <v>22.543637226140802</v>
          </cell>
          <cell r="BG22">
            <v>4445.0688566850404</v>
          </cell>
          <cell r="BH22">
            <v>35.063381573711766</v>
          </cell>
        </row>
        <row r="23">
          <cell r="C23">
            <v>380974.52277661348</v>
          </cell>
          <cell r="E23">
            <v>102323.92542223795</v>
          </cell>
          <cell r="G23">
            <v>226572.52357055669</v>
          </cell>
          <cell r="I23">
            <v>3822.4107750916796</v>
          </cell>
          <cell r="K23">
            <v>5028.8729178922995</v>
          </cell>
          <cell r="M23">
            <v>4692.0723320384996</v>
          </cell>
          <cell r="O23">
            <v>6214.0718743604002</v>
          </cell>
          <cell r="Q23">
            <v>1133.89583894772</v>
          </cell>
          <cell r="S23">
            <v>916.94732188140006</v>
          </cell>
          <cell r="U23">
            <v>19110.783975829534</v>
          </cell>
          <cell r="W23">
            <v>11159.018747774102</v>
          </cell>
          <cell r="AA23">
            <v>130256.40084793353</v>
          </cell>
          <cell r="AB23">
            <v>18.426780438745698</v>
          </cell>
          <cell r="AC23">
            <v>84531.966311936296</v>
          </cell>
          <cell r="AD23">
            <v>22.478827463672705</v>
          </cell>
          <cell r="AE23">
            <v>6093.2017360348209</v>
          </cell>
          <cell r="AF23">
            <v>24.777594937254172</v>
          </cell>
          <cell r="AG23">
            <v>1266.3703942658399</v>
          </cell>
          <cell r="AH23">
            <v>15.292801097552983</v>
          </cell>
          <cell r="AI23">
            <v>85227.247762471728</v>
          </cell>
          <cell r="AJ23">
            <v>19.730128250349882</v>
          </cell>
          <cell r="AK23">
            <v>18676.521355416233</v>
          </cell>
          <cell r="AL23">
            <v>21.584888581056685</v>
          </cell>
          <cell r="AM23">
            <v>26939.551872854085</v>
          </cell>
          <cell r="AN23">
            <v>22.782955525283327</v>
          </cell>
          <cell r="AO23">
            <v>694.63560914720006</v>
          </cell>
          <cell r="AP23">
            <v>18.969760881386311</v>
          </cell>
          <cell r="AQ23">
            <v>380974.52277661348</v>
          </cell>
          <cell r="AR23">
            <v>19.905695104244977</v>
          </cell>
          <cell r="AS23">
            <v>351059.51349119225</v>
          </cell>
          <cell r="AT23">
            <v>20.965861663788214</v>
          </cell>
          <cell r="AU23">
            <v>1623.2085713624997</v>
          </cell>
          <cell r="AV23">
            <v>19.957982196201598</v>
          </cell>
          <cell r="AW23">
            <v>2189.1663817912799</v>
          </cell>
          <cell r="AX23">
            <v>29.049684461511344</v>
          </cell>
          <cell r="AY23">
            <v>3974.2280236976394</v>
          </cell>
          <cell r="AZ23">
            <v>12.348067736827359</v>
          </cell>
          <cell r="BA23">
            <v>8070.9973354618605</v>
          </cell>
          <cell r="BB23">
            <v>14.805576815926669</v>
          </cell>
          <cell r="BC23">
            <v>9010.0649030405384</v>
          </cell>
          <cell r="BD23">
            <v>13.315196689999329</v>
          </cell>
          <cell r="BE23">
            <v>3686.3070756499797</v>
          </cell>
          <cell r="BF23">
            <v>6.4955766721068455</v>
          </cell>
          <cell r="BG23">
            <v>1361.036994417</v>
          </cell>
          <cell r="BH23">
            <v>10.736067541318294</v>
          </cell>
        </row>
        <row r="24">
          <cell r="C24">
            <v>381788.1947936925</v>
          </cell>
          <cell r="E24">
            <v>133162.61012944925</v>
          </cell>
          <cell r="G24">
            <v>214298.06119207019</v>
          </cell>
          <cell r="I24">
            <v>1814.76215876008</v>
          </cell>
          <cell r="K24">
            <v>9236.6486356408204</v>
          </cell>
          <cell r="M24">
            <v>3728.3022058294996</v>
          </cell>
          <cell r="O24">
            <v>5824.0808170483206</v>
          </cell>
          <cell r="Q24">
            <v>272.2073988834</v>
          </cell>
          <cell r="S24">
            <v>916.94732188140006</v>
          </cell>
          <cell r="U24">
            <v>8071.6605739177003</v>
          </cell>
          <cell r="W24">
            <v>4462.9143602108197</v>
          </cell>
          <cell r="AA24">
            <v>186791.85731124709</v>
          </cell>
          <cell r="AB24">
            <v>26.424594261883222</v>
          </cell>
          <cell r="AC24">
            <v>94991.633061341417</v>
          </cell>
          <cell r="AD24">
            <v>25.260272808499519</v>
          </cell>
          <cell r="AE24">
            <v>5277.2740592707996</v>
          </cell>
          <cell r="AF24">
            <v>21.459679931520277</v>
          </cell>
          <cell r="AG24">
            <v>546.19142640140001</v>
          </cell>
          <cell r="AH24">
            <v>6.5958560646766973</v>
          </cell>
          <cell r="AI24">
            <v>50774.704277846387</v>
          </cell>
          <cell r="AJ24">
            <v>11.754356189789092</v>
          </cell>
          <cell r="AK24">
            <v>16093.464709014042</v>
          </cell>
          <cell r="AL24">
            <v>18.599590149398793</v>
          </cell>
          <cell r="AM24">
            <v>13151.285841662304</v>
          </cell>
          <cell r="AN24">
            <v>11.12212860277015</v>
          </cell>
          <cell r="AO24">
            <v>555.70848731776005</v>
          </cell>
          <cell r="AP24">
            <v>15.175808705109048</v>
          </cell>
          <cell r="AQ24">
            <v>381788.1947936925</v>
          </cell>
          <cell r="AR24">
            <v>19.948208989343609</v>
          </cell>
          <cell r="AS24">
            <v>368565.83113405673</v>
          </cell>
          <cell r="AT24">
            <v>22.011368251239915</v>
          </cell>
          <cell r="AU24">
            <v>1677.2166897101199</v>
          </cell>
          <cell r="AV24">
            <v>20.622033066464919</v>
          </cell>
          <cell r="AW24">
            <v>816.62219665020007</v>
          </cell>
          <cell r="AX24">
            <v>10.836370106114824</v>
          </cell>
          <cell r="AY24">
            <v>2977.1657190730798</v>
          </cell>
          <cell r="AZ24">
            <v>9.250159714960434</v>
          </cell>
          <cell r="BA24">
            <v>2994.2813877173999</v>
          </cell>
          <cell r="BB24">
            <v>5.4927614583102304</v>
          </cell>
          <cell r="BC24">
            <v>3123.8332731842797</v>
          </cell>
          <cell r="BD24">
            <v>4.6164433782465455</v>
          </cell>
          <cell r="BE24">
            <v>1361.036994417</v>
          </cell>
          <cell r="BF24">
            <v>2.3982592793766808</v>
          </cell>
          <cell r="BG24">
            <v>272.2073988834</v>
          </cell>
          <cell r="BH24">
            <v>2.147213508263659</v>
          </cell>
        </row>
        <row r="25">
          <cell r="C25">
            <v>384025.19855665689</v>
          </cell>
          <cell r="E25">
            <v>163893.53649200924</v>
          </cell>
          <cell r="G25">
            <v>203812.67127659215</v>
          </cell>
          <cell r="I25">
            <v>1025.8302814347601</v>
          </cell>
          <cell r="K25">
            <v>5743.6290949454797</v>
          </cell>
          <cell r="M25">
            <v>272.2073988834</v>
          </cell>
          <cell r="O25">
            <v>347.31780457360003</v>
          </cell>
          <cell r="Q25">
            <v>706.26124948109987</v>
          </cell>
          <cell r="S25">
            <v>272.2073988834</v>
          </cell>
          <cell r="U25">
            <v>4256.1434731094196</v>
          </cell>
          <cell r="W25">
            <v>3695.3940867439796</v>
          </cell>
          <cell r="AA25">
            <v>265622.99308333063</v>
          </cell>
          <cell r="AB25">
            <v>37.576476404742081</v>
          </cell>
          <cell r="AC25">
            <v>70788.029672031131</v>
          </cell>
          <cell r="AD25">
            <v>18.824025690104438</v>
          </cell>
          <cell r="AE25">
            <v>3362.8676883227195</v>
          </cell>
          <cell r="AF25">
            <v>13.674875216434895</v>
          </cell>
          <cell r="AG25">
            <v>571.16595821859994</v>
          </cell>
          <cell r="AH25">
            <v>6.8974507239599037</v>
          </cell>
          <cell r="AI25">
            <v>26459.5813542709</v>
          </cell>
          <cell r="AJ25">
            <v>6.1253994148125823</v>
          </cell>
          <cell r="AK25">
            <v>7883.4574164842606</v>
          </cell>
          <cell r="AL25">
            <v>9.1110944447355529</v>
          </cell>
          <cell r="AM25">
            <v>3604.5940092372593</v>
          </cell>
          <cell r="AN25">
            <v>3.0484287707067459</v>
          </cell>
          <cell r="AO25">
            <v>173.65890228680001</v>
          </cell>
          <cell r="AP25">
            <v>4.7424402203465776</v>
          </cell>
          <cell r="AQ25">
            <v>384025.19855665689</v>
          </cell>
          <cell r="AR25">
            <v>20.06509112237466</v>
          </cell>
          <cell r="AS25">
            <v>376472.00997595151</v>
          </cell>
          <cell r="AT25">
            <v>22.483538483118544</v>
          </cell>
          <cell r="AU25">
            <v>545.95123867760003</v>
          </cell>
          <cell r="AV25">
            <v>6.7126833197878693</v>
          </cell>
          <cell r="AW25">
            <v>1263.6612255877199</v>
          </cell>
          <cell r="AX25">
            <v>16.768465007914543</v>
          </cell>
          <cell r="AY25">
            <v>2150.4384511788599</v>
          </cell>
          <cell r="AZ25">
            <v>6.6814887069134343</v>
          </cell>
          <cell r="BA25">
            <v>1088.8295955336</v>
          </cell>
          <cell r="BB25">
            <v>1.997367803021902</v>
          </cell>
          <cell r="BC25">
            <v>1497.1406938586999</v>
          </cell>
          <cell r="BD25">
            <v>2.2124949182778342</v>
          </cell>
          <cell r="BE25">
            <v>0</v>
          </cell>
          <cell r="BF25">
            <v>0</v>
          </cell>
          <cell r="BG25">
            <v>1007.1673758685799</v>
          </cell>
          <cell r="BH25">
            <v>7.9446899805755367</v>
          </cell>
        </row>
        <row r="26">
          <cell r="C26">
            <v>9063.1194555212605</v>
          </cell>
          <cell r="E26">
            <v>3332.8671057525398</v>
          </cell>
          <cell r="G26">
            <v>5171.4535635968195</v>
          </cell>
          <cell r="I26">
            <v>0</v>
          </cell>
          <cell r="K26">
            <v>0</v>
          </cell>
          <cell r="M26">
            <v>558.79878617190002</v>
          </cell>
          <cell r="O26">
            <v>0</v>
          </cell>
          <cell r="Q26">
            <v>0</v>
          </cell>
          <cell r="S26">
            <v>0</v>
          </cell>
          <cell r="U26">
            <v>0</v>
          </cell>
          <cell r="W26">
            <v>0</v>
          </cell>
          <cell r="AA26">
            <v>6048.5553665949201</v>
          </cell>
          <cell r="AB26">
            <v>0.85566161037996924</v>
          </cell>
          <cell r="AC26">
            <v>644.739922998</v>
          </cell>
          <cell r="AD26">
            <v>0.17144990375040159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1103.2135839387001</v>
          </cell>
          <cell r="AJ26">
            <v>0.25539420866085027</v>
          </cell>
          <cell r="AK26">
            <v>894.07805787503992</v>
          </cell>
          <cell r="AL26">
            <v>1.0333067328088728</v>
          </cell>
          <cell r="AM26">
            <v>372.53252411459999</v>
          </cell>
          <cell r="AN26">
            <v>0.31505319645561281</v>
          </cell>
          <cell r="AO26">
            <v>0</v>
          </cell>
          <cell r="AP26">
            <v>0</v>
          </cell>
          <cell r="AQ26">
            <v>9063.1194555212605</v>
          </cell>
          <cell r="AR26">
            <v>0.47354266962554875</v>
          </cell>
          <cell r="AS26">
            <v>9063.1194555212605</v>
          </cell>
          <cell r="AT26">
            <v>0.54126466153042629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</row>
        <row r="33">
          <cell r="C33">
            <v>1948418.7202633102</v>
          </cell>
          <cell r="D33">
            <v>154234.37340995175</v>
          </cell>
          <cell r="E33">
            <v>4.398517345245291</v>
          </cell>
          <cell r="F33">
            <v>3.6364027523079505</v>
          </cell>
          <cell r="G33">
            <v>1.8626493966536981</v>
          </cell>
          <cell r="H33">
            <v>1.5675359716458577</v>
          </cell>
          <cell r="I33">
            <v>6.3073932889151765</v>
          </cell>
          <cell r="J33">
            <v>1.4016425956142742</v>
          </cell>
          <cell r="K33">
            <v>1.1472859345358368</v>
          </cell>
          <cell r="L33">
            <v>4.8755834779525369</v>
          </cell>
        </row>
        <row r="34">
          <cell r="C34">
            <v>1101608.7230771456</v>
          </cell>
          <cell r="D34">
            <v>86182.523689102221</v>
          </cell>
          <cell r="E34">
            <v>4.1918300480352118</v>
          </cell>
          <cell r="F34">
            <v>3.7481090586222345</v>
          </cell>
          <cell r="G34">
            <v>1.920598277422809</v>
          </cell>
          <cell r="H34">
            <v>1.4970589033204584</v>
          </cell>
          <cell r="I34">
            <v>5.7589146705776599</v>
          </cell>
          <cell r="J34">
            <v>1.2525950861297113</v>
          </cell>
          <cell r="K34">
            <v>1.0816570152312694</v>
          </cell>
          <cell r="L34">
            <v>4.8853354572365069</v>
          </cell>
        </row>
        <row r="35">
          <cell r="C35">
            <v>252204.82379112183</v>
          </cell>
          <cell r="D35">
            <v>20439.652799156353</v>
          </cell>
          <cell r="E35">
            <v>4.2953935137368386</v>
          </cell>
          <cell r="F35">
            <v>4.0827014883459647</v>
          </cell>
          <cell r="G35">
            <v>2.0753287888177385</v>
          </cell>
          <cell r="H35">
            <v>1.4679029356630442</v>
          </cell>
          <cell r="I35">
            <v>5.3364485981308425</v>
          </cell>
          <cell r="J35">
            <v>1.144435004248088</v>
          </cell>
          <cell r="K35">
            <v>1.0186915887850465</v>
          </cell>
          <cell r="L35">
            <v>4.7731520815632971</v>
          </cell>
        </row>
        <row r="36">
          <cell r="C36">
            <v>175790.58918204115</v>
          </cell>
          <cell r="D36">
            <v>16307.804939938405</v>
          </cell>
          <cell r="E36">
            <v>3.9838418079096005</v>
          </cell>
          <cell r="F36">
            <v>3.5749425287356296</v>
          </cell>
          <cell r="G36">
            <v>1.8470056497175134</v>
          </cell>
          <cell r="H36">
            <v>1.5419043970078445</v>
          </cell>
          <cell r="I36">
            <v>5.3702801461632124</v>
          </cell>
          <cell r="J36">
            <v>1.1875761266747868</v>
          </cell>
          <cell r="K36">
            <v>1.1339829476248477</v>
          </cell>
          <cell r="L36">
            <v>4.7320341047503041</v>
          </cell>
        </row>
        <row r="37">
          <cell r="C37">
            <v>673613.310104009</v>
          </cell>
          <cell r="D37">
            <v>49435.065950007396</v>
          </cell>
          <cell r="E37">
            <v>4.2073332595951793</v>
          </cell>
          <cell r="F37">
            <v>3.6689004299994457</v>
          </cell>
          <cell r="G37">
            <v>1.8818714743944249</v>
          </cell>
          <cell r="H37">
            <v>1.4962527411346298</v>
          </cell>
          <cell r="I37">
            <v>6.0617935192162777</v>
          </cell>
          <cell r="J37">
            <v>1.3187641296156745</v>
          </cell>
          <cell r="K37">
            <v>1.0904295403165034</v>
          </cell>
          <cell r="L37">
            <v>4.9822908816880176</v>
          </cell>
        </row>
        <row r="38">
          <cell r="C38">
            <v>846809.99718637799</v>
          </cell>
          <cell r="D38">
            <v>68051.849720850238</v>
          </cell>
          <cell r="E38">
            <v>4.6673952875373805</v>
          </cell>
          <cell r="F38">
            <v>3.4902904673019579</v>
          </cell>
          <cell r="G38">
            <v>1.7872641357806403</v>
          </cell>
          <cell r="H38">
            <v>1.6597202523128463</v>
          </cell>
          <cell r="I38">
            <v>7.0020000000000024</v>
          </cell>
          <cell r="J38">
            <v>1.5903999999999998</v>
          </cell>
          <cell r="K38">
            <v>1.2303999999999995</v>
          </cell>
          <cell r="L38">
            <v>4.8632333333333326</v>
          </cell>
        </row>
        <row r="40">
          <cell r="C40">
            <v>299228.61939757009</v>
          </cell>
          <cell r="D40">
            <v>27921.450155656628</v>
          </cell>
          <cell r="E40">
            <v>4.6368653589906001</v>
          </cell>
          <cell r="F40">
            <v>3.339197238621578</v>
          </cell>
          <cell r="G40">
            <v>1.7527791687287821</v>
          </cell>
          <cell r="H40">
            <v>1.725905346552693</v>
          </cell>
          <cell r="I40">
            <v>7.1195176392740667</v>
          </cell>
          <cell r="J40">
            <v>1.628872838431783</v>
          </cell>
          <cell r="K40">
            <v>1.2928189607434843</v>
          </cell>
          <cell r="L40">
            <v>4.9224364561438509</v>
          </cell>
        </row>
        <row r="41">
          <cell r="C41">
            <v>1070109.7900702222</v>
          </cell>
          <cell r="D41">
            <v>102232.11667074372</v>
          </cell>
          <cell r="E41">
            <v>4.5474031777347896</v>
          </cell>
          <cell r="F41">
            <v>3.4418653121781788</v>
          </cell>
          <cell r="G41">
            <v>1.8020174462193475</v>
          </cell>
          <cell r="H41">
            <v>1.7052394503418447</v>
          </cell>
          <cell r="I41">
            <v>6.4053088208858711</v>
          </cell>
          <cell r="J41">
            <v>1.4102793050948079</v>
          </cell>
          <cell r="K41">
            <v>1.1308232558122557</v>
          </cell>
          <cell r="L41">
            <v>4.9249224878470468</v>
          </cell>
        </row>
        <row r="42">
          <cell r="C42">
            <v>420482.07997142221</v>
          </cell>
          <cell r="D42">
            <v>21466.662946506724</v>
          </cell>
          <cell r="E42">
            <v>4.0873915839135462</v>
          </cell>
          <cell r="F42">
            <v>3.8299655079840074</v>
          </cell>
          <cell r="G42">
            <v>1.9398835360081157</v>
          </cell>
          <cell r="H42">
            <v>1.3538036573873424</v>
          </cell>
          <cell r="I42">
            <v>4.8749236803507587</v>
          </cell>
          <cell r="J42">
            <v>1.1011858842373692</v>
          </cell>
          <cell r="K42">
            <v>1.0543300772767865</v>
          </cell>
          <cell r="L42">
            <v>4.5331185257656745</v>
          </cell>
        </row>
        <row r="43">
          <cell r="C43">
            <v>147940.83775723734</v>
          </cell>
          <cell r="D43">
            <v>1350.4824114575599</v>
          </cell>
          <cell r="E43">
            <v>3.6982593772332928</v>
          </cell>
          <cell r="F43">
            <v>5.054403859484272</v>
          </cell>
          <cell r="G43">
            <v>2.2841962542420542</v>
          </cell>
          <cell r="H43">
            <v>0.84349460989941738</v>
          </cell>
          <cell r="I43">
            <v>3.9672347888441117</v>
          </cell>
          <cell r="J43">
            <v>1</v>
          </cell>
          <cell r="K43">
            <v>1</v>
          </cell>
          <cell r="L43">
            <v>4.2758514446052871</v>
          </cell>
        </row>
        <row r="44">
          <cell r="C44">
            <v>10657.393067090981</v>
          </cell>
          <cell r="D44">
            <v>1263.6612255877199</v>
          </cell>
          <cell r="E44">
            <v>4.7527150020861404</v>
          </cell>
          <cell r="F44">
            <v>4.1752317019447052</v>
          </cell>
          <cell r="G44">
            <v>2.1365994631708931</v>
          </cell>
          <cell r="H44">
            <v>1.7749645129838454</v>
          </cell>
          <cell r="I44">
            <v>7.2767064882802064</v>
          </cell>
          <cell r="J44">
            <v>1.2154116889649742</v>
          </cell>
          <cell r="K44">
            <v>1</v>
          </cell>
          <cell r="L44">
            <v>6.3073538879378228</v>
          </cell>
        </row>
        <row r="46">
          <cell r="C46">
            <v>1302749.6932062083</v>
          </cell>
          <cell r="D46">
            <v>113796.06200282126</v>
          </cell>
          <cell r="E46">
            <v>4.5659106107213008</v>
          </cell>
          <cell r="F46">
            <v>3.6066827632001206</v>
          </cell>
          <cell r="G46">
            <v>1.8497281064859714</v>
          </cell>
          <cell r="H46">
            <v>1.646228325726089</v>
          </cell>
          <cell r="I46">
            <v>6.3965546319201954</v>
          </cell>
          <cell r="J46">
            <v>1.4187568070377838</v>
          </cell>
          <cell r="K46">
            <v>1.1647626118948813</v>
          </cell>
          <cell r="L46">
            <v>4.9090565664699781</v>
          </cell>
        </row>
        <row r="47">
          <cell r="C47">
            <v>645669.0270572647</v>
          </cell>
          <cell r="D47">
            <v>40438.311407131099</v>
          </cell>
          <cell r="E47">
            <v>4.0607722837583298</v>
          </cell>
          <cell r="F47">
            <v>3.6958728786469583</v>
          </cell>
          <cell r="G47">
            <v>1.8887203495667724</v>
          </cell>
          <cell r="H47">
            <v>1.4100714375208929</v>
          </cell>
          <cell r="I47">
            <v>6.0564874186204785</v>
          </cell>
          <cell r="J47">
            <v>1.3534820815742301</v>
          </cell>
          <cell r="K47">
            <v>1.0981054175669107</v>
          </cell>
          <cell r="L47">
            <v>4.7813880102435196</v>
          </cell>
        </row>
        <row r="49">
          <cell r="C49">
            <v>387708.23319293419</v>
          </cell>
          <cell r="D49">
            <v>46801.240891227986</v>
          </cell>
          <cell r="E49">
            <v>5.0304159006298788</v>
          </cell>
          <cell r="F49">
            <v>3.2879301706093913</v>
          </cell>
          <cell r="G49">
            <v>1.6986393053255826</v>
          </cell>
          <cell r="H49">
            <v>1.9080377313730277</v>
          </cell>
          <cell r="I49">
            <v>7.407884778772809</v>
          </cell>
          <cell r="J49">
            <v>1.6444520785946333</v>
          </cell>
          <cell r="K49">
            <v>1.223917450120648</v>
          </cell>
          <cell r="L49">
            <v>4.9188394923771561</v>
          </cell>
        </row>
        <row r="50">
          <cell r="C50">
            <v>387733.22026176768</v>
          </cell>
          <cell r="D50">
            <v>46558.792741904588</v>
          </cell>
          <cell r="E50">
            <v>4.8347047014196489</v>
          </cell>
          <cell r="F50">
            <v>3.355883769530585</v>
          </cell>
          <cell r="G50">
            <v>1.7853857219086893</v>
          </cell>
          <cell r="H50">
            <v>1.8964326448594084</v>
          </cell>
          <cell r="I50">
            <v>6.092971656890259</v>
          </cell>
          <cell r="J50">
            <v>1.3235151095980426</v>
          </cell>
          <cell r="K50">
            <v>1.100616008577433</v>
          </cell>
          <cell r="L50">
            <v>5.1575953403187427</v>
          </cell>
        </row>
        <row r="51">
          <cell r="C51">
            <v>387797.521069974</v>
          </cell>
          <cell r="D51">
            <v>38758.632947855469</v>
          </cell>
          <cell r="E51">
            <v>4.4518956065017585</v>
          </cell>
          <cell r="F51">
            <v>3.3817059418194324</v>
          </cell>
          <cell r="G51">
            <v>1.7930554643479948</v>
          </cell>
          <cell r="H51">
            <v>1.7075035355929169</v>
          </cell>
          <cell r="I51">
            <v>5.7510313209076811</v>
          </cell>
          <cell r="J51">
            <v>1.3025809290116404</v>
          </cell>
          <cell r="K51">
            <v>1.1172501318391992</v>
          </cell>
          <cell r="L51">
            <v>4.6597656022529277</v>
          </cell>
        </row>
        <row r="52">
          <cell r="C52">
            <v>387573.94711382239</v>
          </cell>
          <cell r="D52">
            <v>19400.490053186364</v>
          </cell>
          <cell r="E52">
            <v>4.1753186002700939</v>
          </cell>
          <cell r="F52">
            <v>3.7319128860430668</v>
          </cell>
          <cell r="G52">
            <v>1.9550727566912047</v>
          </cell>
          <cell r="H52">
            <v>1.4049360523841998</v>
          </cell>
          <cell r="I52">
            <v>5.6016248942674629</v>
          </cell>
          <cell r="J52">
            <v>1.2575110722061964</v>
          </cell>
          <cell r="K52">
            <v>1.1550437427726963</v>
          </cell>
          <cell r="L52">
            <v>4.6481478712284794</v>
          </cell>
        </row>
        <row r="53">
          <cell r="C53">
            <v>388009.983417215</v>
          </cell>
          <cell r="D53">
            <v>2506.8260930338797</v>
          </cell>
          <cell r="E53">
            <v>3.5208958650384954</v>
          </cell>
          <cell r="F53">
            <v>4.3918968289186031</v>
          </cell>
          <cell r="G53">
            <v>2.070396895587471</v>
          </cell>
          <cell r="H53">
            <v>0.94478560195688943</v>
          </cell>
          <cell r="I53">
            <v>4</v>
          </cell>
          <cell r="J53">
            <v>1</v>
          </cell>
          <cell r="K53">
            <v>1</v>
          </cell>
          <cell r="L53">
            <v>4</v>
          </cell>
        </row>
        <row r="54">
          <cell r="C54">
            <v>9595.8152078348612</v>
          </cell>
          <cell r="D54">
            <v>208.39068274415999</v>
          </cell>
          <cell r="E54">
            <v>3.5872633375910032</v>
          </cell>
          <cell r="F54">
            <v>4.6497571614801929</v>
          </cell>
          <cell r="G54">
            <v>2.2904526027406562</v>
          </cell>
          <cell r="H54">
            <v>0.90642765722532093</v>
          </cell>
          <cell r="I54">
            <v>4</v>
          </cell>
          <cell r="J54">
            <v>1</v>
          </cell>
          <cell r="K54">
            <v>1</v>
          </cell>
          <cell r="L54">
            <v>4</v>
          </cell>
        </row>
        <row r="56">
          <cell r="C56">
            <v>130270.60405329337</v>
          </cell>
          <cell r="D56">
            <v>9112.6497886587422</v>
          </cell>
          <cell r="E56">
            <v>3.1962386279644193</v>
          </cell>
          <cell r="F56">
            <v>2.8788805175587697</v>
          </cell>
          <cell r="G56">
            <v>1.3386254387920788</v>
          </cell>
          <cell r="H56">
            <v>1.5330384388189682</v>
          </cell>
          <cell r="I56">
            <v>4.4721523028579595</v>
          </cell>
          <cell r="J56">
            <v>1.0599113596307703</v>
          </cell>
          <cell r="K56">
            <v>1.0217975494187448</v>
          </cell>
          <cell r="L56">
            <v>4.4215164878533413</v>
          </cell>
        </row>
        <row r="57">
          <cell r="C57">
            <v>174773.80224166944</v>
          </cell>
          <cell r="D57">
            <v>20491.883332964346</v>
          </cell>
          <cell r="E57">
            <v>3.81111920365464</v>
          </cell>
          <cell r="F57">
            <v>2.8983747373890543</v>
          </cell>
          <cell r="G57">
            <v>1.3906184130892012</v>
          </cell>
          <cell r="H57">
            <v>1.7625175759510159</v>
          </cell>
          <cell r="I57">
            <v>4.8490349752077426</v>
          </cell>
          <cell r="J57">
            <v>1.0914778715146995</v>
          </cell>
          <cell r="K57">
            <v>1.0116319284592727</v>
          </cell>
          <cell r="L57">
            <v>4.5164046260912203</v>
          </cell>
        </row>
        <row r="58">
          <cell r="C58">
            <v>435866.32434917981</v>
          </cell>
          <cell r="D58">
            <v>48721.7450041181</v>
          </cell>
          <cell r="E58">
            <v>4.4706326277978388</v>
          </cell>
          <cell r="F58">
            <v>3.2941499101537266</v>
          </cell>
          <cell r="G58">
            <v>1.7166648332227712</v>
          </cell>
          <cell r="H58">
            <v>1.7998658076636092</v>
          </cell>
          <cell r="I58">
            <v>5.7388773515996538</v>
          </cell>
          <cell r="J58">
            <v>1.2797835645478153</v>
          </cell>
          <cell r="K58">
            <v>1.0712498691073331</v>
          </cell>
          <cell r="L58">
            <v>4.8379968377809632</v>
          </cell>
        </row>
        <row r="59">
          <cell r="C59">
            <v>410083.54185763351</v>
          </cell>
          <cell r="D59">
            <v>30055.256212434262</v>
          </cell>
          <cell r="E59">
            <v>4.9241662926902805</v>
          </cell>
          <cell r="F59">
            <v>3.799720907952532</v>
          </cell>
          <cell r="G59">
            <v>2.0216501034036183</v>
          </cell>
          <cell r="H59">
            <v>1.6340554911517717</v>
          </cell>
          <cell r="I59">
            <v>6.9717504845793501</v>
          </cell>
          <cell r="J59">
            <v>1.4327421008801935</v>
          </cell>
          <cell r="K59">
            <v>1.1596868144616097</v>
          </cell>
          <cell r="L59">
            <v>5.1906597020131509</v>
          </cell>
        </row>
        <row r="60">
          <cell r="C60">
            <v>797424.44776177488</v>
          </cell>
          <cell r="D60">
            <v>45852.839071776994</v>
          </cell>
          <cell r="E60">
            <v>4.4139304368967842</v>
          </cell>
          <cell r="F60">
            <v>4.0063849228146404</v>
          </cell>
          <cell r="G60">
            <v>2.0497389069060046</v>
          </cell>
          <cell r="H60">
            <v>1.3707077339691536</v>
          </cell>
          <cell r="I60">
            <v>7.4924906722467188</v>
          </cell>
          <cell r="J60">
            <v>1.7172701063160651</v>
          </cell>
          <cell r="K60">
            <v>1.3055146524659229</v>
          </cell>
          <cell r="L60">
            <v>4.9597569931572441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 Encuesta Permanente de Hogares de Propósitos Múltiples, Junio 2015.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tabSelected="1" workbookViewId="0">
      <selection activeCell="K6" sqref="K6"/>
    </sheetView>
  </sheetViews>
  <sheetFormatPr baseColWidth="10" defaultColWidth="10.28515625" defaultRowHeight="11.25"/>
  <cols>
    <col min="1" max="16384" width="10.28515625" style="26"/>
  </cols>
  <sheetData/>
  <phoneticPr fontId="2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4:W37"/>
  <sheetViews>
    <sheetView workbookViewId="0">
      <selection activeCell="F47" sqref="F47"/>
    </sheetView>
  </sheetViews>
  <sheetFormatPr baseColWidth="10" defaultRowHeight="12.75"/>
  <cols>
    <col min="1" max="1" width="19.28515625" customWidth="1"/>
    <col min="2" max="2" width="9" bestFit="1" customWidth="1"/>
    <col min="3" max="3" width="6" bestFit="1" customWidth="1"/>
    <col min="4" max="4" width="7.7109375" bestFit="1" customWidth="1"/>
    <col min="5" max="5" width="5.140625" bestFit="1" customWidth="1"/>
    <col min="6" max="6" width="8.5703125" bestFit="1" customWidth="1"/>
    <col min="7" max="7" width="5.140625" bestFit="1" customWidth="1"/>
    <col min="8" max="8" width="6.85546875" bestFit="1" customWidth="1"/>
    <col min="9" max="9" width="5.140625" bestFit="1" customWidth="1"/>
    <col min="10" max="10" width="6.85546875" bestFit="1" customWidth="1"/>
    <col min="11" max="11" width="6" bestFit="1" customWidth="1"/>
    <col min="12" max="12" width="6.85546875" bestFit="1" customWidth="1"/>
    <col min="13" max="13" width="7.28515625" bestFit="1" customWidth="1"/>
    <col min="14" max="14" width="6.85546875" bestFit="1" customWidth="1"/>
    <col min="15" max="15" width="5.140625" bestFit="1" customWidth="1"/>
    <col min="16" max="17" width="6" bestFit="1" customWidth="1"/>
    <col min="18" max="18" width="7.42578125" customWidth="1"/>
    <col min="19" max="19" width="5.140625" bestFit="1" customWidth="1"/>
    <col min="20" max="20" width="6.85546875" bestFit="1" customWidth="1"/>
    <col min="21" max="21" width="5.140625" bestFit="1" customWidth="1"/>
    <col min="22" max="22" width="6.85546875" customWidth="1"/>
    <col min="23" max="23" width="5.140625" bestFit="1" customWidth="1"/>
  </cols>
  <sheetData>
    <row r="4" spans="1:23">
      <c r="A4" s="39" t="s">
        <v>75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6.25" customHeight="1">
      <c r="A6" s="40" t="s">
        <v>0</v>
      </c>
      <c r="B6" s="42" t="s">
        <v>1</v>
      </c>
      <c r="C6" s="42"/>
      <c r="D6" s="42" t="s">
        <v>5</v>
      </c>
      <c r="E6" s="42">
        <v>0</v>
      </c>
      <c r="F6" s="42" t="s">
        <v>6</v>
      </c>
      <c r="G6" s="42">
        <v>0</v>
      </c>
      <c r="H6" s="42" t="s">
        <v>7</v>
      </c>
      <c r="I6" s="42">
        <v>0</v>
      </c>
      <c r="J6" s="42" t="s">
        <v>8</v>
      </c>
      <c r="K6" s="42">
        <v>0</v>
      </c>
      <c r="L6" s="42" t="s">
        <v>9</v>
      </c>
      <c r="M6" s="42">
        <v>0</v>
      </c>
      <c r="N6" s="42" t="s">
        <v>10</v>
      </c>
      <c r="O6" s="42">
        <v>0</v>
      </c>
      <c r="P6" s="42" t="s">
        <v>11</v>
      </c>
      <c r="Q6" s="42">
        <v>0</v>
      </c>
      <c r="R6" s="42" t="s">
        <v>12</v>
      </c>
      <c r="S6" s="42">
        <v>0</v>
      </c>
      <c r="T6" s="42" t="s">
        <v>42</v>
      </c>
      <c r="U6" s="42">
        <v>0</v>
      </c>
      <c r="V6" s="42" t="s">
        <v>13</v>
      </c>
      <c r="W6" s="42">
        <v>0</v>
      </c>
    </row>
    <row r="7" spans="1:23">
      <c r="A7" s="41"/>
      <c r="B7" s="5" t="s">
        <v>3</v>
      </c>
      <c r="C7" s="5" t="s">
        <v>4</v>
      </c>
      <c r="D7" s="5" t="s">
        <v>3</v>
      </c>
      <c r="E7" s="5" t="s">
        <v>4</v>
      </c>
      <c r="F7" s="5" t="s">
        <v>3</v>
      </c>
      <c r="G7" s="5" t="s">
        <v>4</v>
      </c>
      <c r="H7" s="5" t="s">
        <v>3</v>
      </c>
      <c r="I7" s="5" t="s">
        <v>4</v>
      </c>
      <c r="J7" s="5" t="s">
        <v>3</v>
      </c>
      <c r="K7" s="5" t="s">
        <v>4</v>
      </c>
      <c r="L7" s="5" t="s">
        <v>3</v>
      </c>
      <c r="M7" s="5" t="s">
        <v>4</v>
      </c>
      <c r="N7" s="5" t="s">
        <v>3</v>
      </c>
      <c r="O7" s="5" t="s">
        <v>4</v>
      </c>
      <c r="P7" s="5" t="s">
        <v>3</v>
      </c>
      <c r="Q7" s="5" t="s">
        <v>4</v>
      </c>
      <c r="R7" s="5" t="s">
        <v>3</v>
      </c>
      <c r="S7" s="5" t="s">
        <v>4</v>
      </c>
      <c r="T7" s="5" t="s">
        <v>3</v>
      </c>
      <c r="U7" s="5" t="s">
        <v>4</v>
      </c>
      <c r="V7" s="5" t="s">
        <v>3</v>
      </c>
      <c r="W7" s="5" t="s">
        <v>4</v>
      </c>
    </row>
    <row r="8" spans="1:23">
      <c r="A8" s="4" t="s">
        <v>46</v>
      </c>
      <c r="B8" s="6">
        <f>[1]vivienda!C5</f>
        <v>1913897.1072422834</v>
      </c>
      <c r="C8" s="27">
        <f>+C11+C15</f>
        <v>100.00000000001094</v>
      </c>
      <c r="D8" s="6">
        <f>[1]vivienda!E5</f>
        <v>523210.91513761779</v>
      </c>
      <c r="E8" s="27">
        <f>+D8/$B8*100</f>
        <v>27.337463082929652</v>
      </c>
      <c r="F8" s="6">
        <f>[1]vivienda!G5</f>
        <v>1108465.6952475547</v>
      </c>
      <c r="G8" s="27">
        <f>+F8/$B8*100</f>
        <v>57.916681678083137</v>
      </c>
      <c r="H8" s="6">
        <f>[1]vivienda!I5</f>
        <v>18028.653413292108</v>
      </c>
      <c r="I8" s="27">
        <f>+H8/$B8*100</f>
        <v>0.94198655429650702</v>
      </c>
      <c r="J8" s="6">
        <f>[1]vivienda!K5</f>
        <v>36111.047922539678</v>
      </c>
      <c r="K8" s="27">
        <f>+J8/$B8*100</f>
        <v>1.8867810492995494</v>
      </c>
      <c r="L8" s="6">
        <f>[1]vivienda!M5</f>
        <v>45452.233094176423</v>
      </c>
      <c r="M8" s="27">
        <f>+L8/$B8*100</f>
        <v>2.3748524893100509</v>
      </c>
      <c r="N8" s="6">
        <f>[1]vivienda!O5</f>
        <v>18778.213216327673</v>
      </c>
      <c r="O8" s="27">
        <f>+N8/$B8*100</f>
        <v>0.98115061385849656</v>
      </c>
      <c r="P8" s="6">
        <f>[1]vivienda!Q5</f>
        <v>3684.8833454290993</v>
      </c>
      <c r="Q8" s="27">
        <f>+P8/$B8*100</f>
        <v>0.19253299101008695</v>
      </c>
      <c r="R8" s="6">
        <f>[1]vivienda!S5</f>
        <v>6153.4344516866995</v>
      </c>
      <c r="S8" s="27">
        <f>+R8/$B8*100</f>
        <v>0.32151333676203347</v>
      </c>
      <c r="T8" s="6">
        <f>[1]vivienda!U5</f>
        <v>78768.778692068154</v>
      </c>
      <c r="U8" s="27">
        <f>+T8/$B8*100</f>
        <v>4.1156224330975322</v>
      </c>
      <c r="V8" s="6">
        <f>[1]vivienda!W5</f>
        <v>75243.252721811717</v>
      </c>
      <c r="W8" s="27">
        <f>+V8/$B8*100</f>
        <v>3.9314157713644819</v>
      </c>
    </row>
    <row r="9" spans="1:23">
      <c r="A9" s="3"/>
      <c r="B9" s="7"/>
      <c r="C9" s="3"/>
      <c r="D9" s="7"/>
      <c r="E9" s="3"/>
      <c r="F9" s="7"/>
      <c r="G9" s="3"/>
      <c r="H9" s="7"/>
      <c r="I9" s="3"/>
      <c r="J9" s="7"/>
      <c r="K9" s="3"/>
      <c r="L9" s="7"/>
      <c r="M9" s="3"/>
      <c r="N9" s="7"/>
      <c r="O9" s="3"/>
      <c r="P9" s="7"/>
      <c r="Q9" s="3"/>
      <c r="R9" s="7"/>
      <c r="S9" s="3"/>
      <c r="T9" s="7"/>
      <c r="U9" s="3"/>
      <c r="V9" s="7"/>
      <c r="W9" s="3"/>
    </row>
    <row r="10" spans="1:23">
      <c r="A10" s="4" t="s">
        <v>2</v>
      </c>
      <c r="B10" s="7"/>
      <c r="C10" s="3"/>
      <c r="D10" s="7"/>
      <c r="E10" s="3"/>
      <c r="F10" s="7"/>
      <c r="G10" s="3"/>
      <c r="H10" s="7"/>
      <c r="I10" s="3"/>
      <c r="J10" s="7"/>
      <c r="K10" s="3"/>
      <c r="L10" s="7"/>
      <c r="M10" s="3"/>
      <c r="N10" s="7"/>
      <c r="O10" s="3"/>
      <c r="P10" s="7"/>
      <c r="Q10" s="3"/>
      <c r="R10" s="7"/>
      <c r="S10" s="3"/>
      <c r="T10" s="7"/>
      <c r="U10" s="3"/>
      <c r="V10" s="7"/>
      <c r="W10" s="3"/>
    </row>
    <row r="11" spans="1:23">
      <c r="A11" s="8" t="s">
        <v>47</v>
      </c>
      <c r="B11" s="7">
        <f>[1]vivienda!C6</f>
        <v>1085842.1998391808</v>
      </c>
      <c r="C11" s="9">
        <f>+B11/B$8*100</f>
        <v>56.734617327666101</v>
      </c>
      <c r="D11" s="7">
        <f>[1]vivienda!E6</f>
        <v>492778.12794245296</v>
      </c>
      <c r="E11" s="9">
        <f>+D11/D$8*100</f>
        <v>94.183457127005795</v>
      </c>
      <c r="F11" s="7">
        <f>[1]vivienda!G6</f>
        <v>511351.54505693674</v>
      </c>
      <c r="G11" s="9">
        <f>+F11/F$8*100</f>
        <v>46.131472290871038</v>
      </c>
      <c r="H11" s="7">
        <f>[1]vivienda!I6</f>
        <v>4445.5042090104407</v>
      </c>
      <c r="I11" s="9">
        <f>+H11/H$8*100</f>
        <v>24.657993623266801</v>
      </c>
      <c r="J11" s="7">
        <f>[1]vivienda!K6</f>
        <v>13163.964196669016</v>
      </c>
      <c r="K11" s="9">
        <f>+J11/J$8*100</f>
        <v>36.454118487246603</v>
      </c>
      <c r="L11" s="7">
        <f>[1]vivienda!M6</f>
        <v>3750.0595852393999</v>
      </c>
      <c r="M11" s="9">
        <f>+L11/L$8*100</f>
        <v>8.2505508089543724</v>
      </c>
      <c r="N11" s="7">
        <f>[1]vivienda!O6</f>
        <v>16219.463666823713</v>
      </c>
      <c r="O11" s="9">
        <f>+N11/N$8*100</f>
        <v>86.373839086675588</v>
      </c>
      <c r="P11" s="7">
        <f>[1]vivienda!Q6</f>
        <v>1752.21081335696</v>
      </c>
      <c r="Q11" s="9">
        <f>+P11/P$8*100</f>
        <v>47.55132385752411</v>
      </c>
      <c r="R11" s="7">
        <f>[1]vivienda!S6</f>
        <v>1117.5975723438</v>
      </c>
      <c r="S11" s="9">
        <f>+R11/R$8*100</f>
        <v>18.162175629212378</v>
      </c>
      <c r="T11" s="7">
        <f>[1]vivienda!U6</f>
        <v>36222.762246592509</v>
      </c>
      <c r="U11" s="9">
        <f>+T11/T$8*100</f>
        <v>45.986192560124159</v>
      </c>
      <c r="V11" s="7">
        <f>[1]vivienda!W6</f>
        <v>5040.9645497825195</v>
      </c>
      <c r="W11" s="9">
        <f>+V11/V$8*100</f>
        <v>6.6995569269445348</v>
      </c>
    </row>
    <row r="12" spans="1:23">
      <c r="A12" s="10" t="s">
        <v>48</v>
      </c>
      <c r="B12" s="7">
        <f>[1]vivienda!C7</f>
        <v>246942.95905183157</v>
      </c>
      <c r="C12" s="9">
        <f t="shared" ref="C12:E15" si="0">+B12/B$8*100</f>
        <v>12.902624603871699</v>
      </c>
      <c r="D12" s="7">
        <f>[1]vivienda!E7</f>
        <v>189201.37404146936</v>
      </c>
      <c r="E12" s="9">
        <f t="shared" si="0"/>
        <v>36.161587720643134</v>
      </c>
      <c r="F12" s="7">
        <f>[1]vivienda!G7</f>
        <v>36763.589614115524</v>
      </c>
      <c r="G12" s="9">
        <f t="shared" ref="G12" si="1">+F12/F$8*100</f>
        <v>3.3166195193713306</v>
      </c>
      <c r="H12" s="7">
        <f>[1]vivienda!I7</f>
        <v>0</v>
      </c>
      <c r="I12" s="9">
        <f t="shared" ref="I12" si="2">+H12/H$8*100</f>
        <v>0</v>
      </c>
      <c r="J12" s="7">
        <f>[1]vivienda!K7</f>
        <v>208.39068274415999</v>
      </c>
      <c r="K12" s="9">
        <f t="shared" ref="K12" si="3">+J12/J$8*100</f>
        <v>0.577082900477356</v>
      </c>
      <c r="L12" s="7">
        <f>[1]vivienda!M7</f>
        <v>0</v>
      </c>
      <c r="M12" s="9">
        <f t="shared" ref="M12" si="4">+L12/L$8*100</f>
        <v>0</v>
      </c>
      <c r="N12" s="7">
        <f>[1]vivienda!O7</f>
        <v>14083.736975459475</v>
      </c>
      <c r="O12" s="9">
        <f t="shared" ref="O12" si="5">+N12/N$8*100</f>
        <v>75.000410386296252</v>
      </c>
      <c r="P12" s="7">
        <f>[1]vivienda!Q7</f>
        <v>1007.22163326344</v>
      </c>
      <c r="Q12" s="9">
        <f t="shared" ref="Q12" si="6">+P12/P$8*100</f>
        <v>27.333881125785016</v>
      </c>
      <c r="R12" s="7">
        <f>[1]vivienda!S7</f>
        <v>0</v>
      </c>
      <c r="S12" s="9">
        <f t="shared" ref="S12" si="7">+R12/R$8*100</f>
        <v>0</v>
      </c>
      <c r="T12" s="7">
        <f>[1]vivienda!U7</f>
        <v>5470.2554220341999</v>
      </c>
      <c r="U12" s="9">
        <f t="shared" ref="U12" si="8">+T12/T$8*100</f>
        <v>6.9447000611995557</v>
      </c>
      <c r="V12" s="7">
        <f>[1]vivienda!W7</f>
        <v>208.39068274415999</v>
      </c>
      <c r="W12" s="9">
        <f t="shared" ref="W12" si="9">+V12/V$8*100</f>
        <v>0.27695597306860065</v>
      </c>
    </row>
    <row r="13" spans="1:23">
      <c r="A13" s="10" t="s">
        <v>49</v>
      </c>
      <c r="B13" s="7">
        <f>[1]vivienda!C8</f>
        <v>172811.08767048112</v>
      </c>
      <c r="C13" s="9">
        <f t="shared" si="0"/>
        <v>9.0292778549356303</v>
      </c>
      <c r="D13" s="7">
        <f>[1]vivienda!E8</f>
        <v>0</v>
      </c>
      <c r="E13" s="9">
        <f t="shared" si="0"/>
        <v>0</v>
      </c>
      <c r="F13" s="7">
        <f>[1]vivienda!G8</f>
        <v>160356.7713521602</v>
      </c>
      <c r="G13" s="9">
        <f t="shared" ref="G13" si="10">+F13/F$8*100</f>
        <v>14.466552464336532</v>
      </c>
      <c r="H13" s="7">
        <f>[1]vivienda!I8</f>
        <v>198.63343410399997</v>
      </c>
      <c r="I13" s="9">
        <f t="shared" ref="I13" si="11">+H13/H$8*100</f>
        <v>1.1017652264453215</v>
      </c>
      <c r="J13" s="7">
        <f>[1]vivienda!K8</f>
        <v>4350.0722068776004</v>
      </c>
      <c r="K13" s="9">
        <f t="shared" ref="K13" si="12">+J13/J$8*100</f>
        <v>12.046374882857904</v>
      </c>
      <c r="L13" s="7">
        <f>[1]vivienda!M8</f>
        <v>397.26686820799995</v>
      </c>
      <c r="M13" s="9">
        <f t="shared" ref="M13" si="13">+L13/L$8*100</f>
        <v>0.87403157372899198</v>
      </c>
      <c r="N13" s="7">
        <f>[1]vivienda!O8</f>
        <v>496.58358525999995</v>
      </c>
      <c r="O13" s="9">
        <f t="shared" ref="O13" si="14">+N13/N$8*100</f>
        <v>2.6444666462100885</v>
      </c>
      <c r="P13" s="7">
        <f>[1]vivienda!Q8</f>
        <v>297.95015115599995</v>
      </c>
      <c r="Q13" s="9">
        <f t="shared" ref="Q13" si="15">+P13/P$8*100</f>
        <v>8.0857417515154495</v>
      </c>
      <c r="R13" s="7">
        <f>[1]vivienda!S8</f>
        <v>0</v>
      </c>
      <c r="S13" s="9">
        <f t="shared" ref="S13" si="16">+R13/R$8*100</f>
        <v>0</v>
      </c>
      <c r="T13" s="7">
        <f>[1]vivienda!U8</f>
        <v>5085.0159130624006</v>
      </c>
      <c r="U13" s="9">
        <f t="shared" ref="U13" si="17">+T13/T$8*100</f>
        <v>6.4556236588881513</v>
      </c>
      <c r="V13" s="7">
        <f>[1]vivienda!W8</f>
        <v>1628.7941596527996</v>
      </c>
      <c r="W13" s="9">
        <f t="shared" ref="W13" si="18">+V13/V$8*100</f>
        <v>2.1647046090295352</v>
      </c>
    </row>
    <row r="14" spans="1:23">
      <c r="A14" s="10" t="s">
        <v>50</v>
      </c>
      <c r="B14" s="7">
        <f>[1]vivienda!C9</f>
        <v>666088.1531168943</v>
      </c>
      <c r="C14" s="9">
        <f t="shared" si="0"/>
        <v>34.802714868860143</v>
      </c>
      <c r="D14" s="7">
        <f>[1]vivienda!E9</f>
        <v>303576.75390098605</v>
      </c>
      <c r="E14" s="9">
        <f t="shared" si="0"/>
        <v>58.021869406363138</v>
      </c>
      <c r="F14" s="7">
        <f>[1]vivienda!G9</f>
        <v>314231.18409066316</v>
      </c>
      <c r="G14" s="9">
        <f t="shared" ref="G14" si="19">+F14/F$8*100</f>
        <v>28.34830030716337</v>
      </c>
      <c r="H14" s="7">
        <f>[1]vivienda!I9</f>
        <v>4246.8707749064406</v>
      </c>
      <c r="I14" s="9">
        <f t="shared" ref="I14" si="20">+H14/H$8*100</f>
        <v>23.556228396821481</v>
      </c>
      <c r="J14" s="7">
        <f>[1]vivienda!K9</f>
        <v>8605.5013070472614</v>
      </c>
      <c r="K14" s="9">
        <f t="shared" ref="K14" si="21">+J14/J$8*100</f>
        <v>23.830660703911359</v>
      </c>
      <c r="L14" s="7">
        <f>[1]vivienda!M9</f>
        <v>3352.7927170314006</v>
      </c>
      <c r="M14" s="9">
        <f t="shared" ref="M14" si="22">+L14/L$8*100</f>
        <v>7.3765192352253814</v>
      </c>
      <c r="N14" s="7">
        <f>[1]vivienda!O9</f>
        <v>1639.1431061042399</v>
      </c>
      <c r="O14" s="9">
        <f t="shared" ref="O14" si="23">+N14/N$8*100</f>
        <v>8.7289620541692621</v>
      </c>
      <c r="P14" s="7">
        <f>[1]vivienda!Q9</f>
        <v>447.03902893751996</v>
      </c>
      <c r="Q14" s="9">
        <f t="shared" ref="Q14" si="24">+P14/P$8*100</f>
        <v>12.131700980223648</v>
      </c>
      <c r="R14" s="7">
        <f>[1]vivienda!S9</f>
        <v>1117.5975723438</v>
      </c>
      <c r="S14" s="9">
        <f t="shared" ref="S14" si="25">+R14/R$8*100</f>
        <v>18.162175629212378</v>
      </c>
      <c r="T14" s="7">
        <f>[1]vivienda!U9</f>
        <v>25667.490911495923</v>
      </c>
      <c r="U14" s="9">
        <f t="shared" ref="U14" si="26">+T14/T$8*100</f>
        <v>32.585868840036468</v>
      </c>
      <c r="V14" s="7">
        <f>[1]vivienda!W9</f>
        <v>3203.77970738556</v>
      </c>
      <c r="W14" s="9">
        <f t="shared" ref="W14" si="27">+V14/V$8*100</f>
        <v>4.2578963448463991</v>
      </c>
    </row>
    <row r="15" spans="1:23">
      <c r="A15" s="8" t="s">
        <v>51</v>
      </c>
      <c r="B15" s="7">
        <f>[1]vivienda!C10</f>
        <v>828054.90740331193</v>
      </c>
      <c r="C15" s="9">
        <f t="shared" si="0"/>
        <v>43.265382672344835</v>
      </c>
      <c r="D15" s="7">
        <f>[1]vivienda!E10</f>
        <v>30432.787195164168</v>
      </c>
      <c r="E15" s="9">
        <f t="shared" si="0"/>
        <v>5.8165428729940718</v>
      </c>
      <c r="F15" s="7">
        <f>[1]vivienda!G10</f>
        <v>597114.15019063093</v>
      </c>
      <c r="G15" s="9">
        <f t="shared" ref="G15" si="28">+F15/F$8*100</f>
        <v>53.868527709130134</v>
      </c>
      <c r="H15" s="7">
        <f>[1]vivienda!I10</f>
        <v>13583.149204281659</v>
      </c>
      <c r="I15" s="9">
        <f t="shared" ref="I15" si="29">+H15/H$8*100</f>
        <v>75.342006376733153</v>
      </c>
      <c r="J15" s="7">
        <f>[1]vivienda!K10</f>
        <v>22947.083725870634</v>
      </c>
      <c r="K15" s="9">
        <f t="shared" ref="K15" si="30">+J15/J$8*100</f>
        <v>63.545881512753319</v>
      </c>
      <c r="L15" s="7">
        <f>[1]vivienda!M10</f>
        <v>41702.173508937005</v>
      </c>
      <c r="M15" s="9">
        <f t="shared" ref="M15" si="31">+L15/L$8*100</f>
        <v>91.749449191045585</v>
      </c>
      <c r="N15" s="7">
        <f>[1]vivienda!O10</f>
        <v>2558.7495495039598</v>
      </c>
      <c r="O15" s="9">
        <f t="shared" ref="O15" si="32">+N15/N$8*100</f>
        <v>13.626160913324409</v>
      </c>
      <c r="P15" s="7">
        <f>[1]vivienda!Q10</f>
        <v>1932.67253207214</v>
      </c>
      <c r="Q15" s="9">
        <f t="shared" ref="Q15" si="33">+P15/P$8*100</f>
        <v>52.448676142475904</v>
      </c>
      <c r="R15" s="7">
        <f>[1]vivienda!S10</f>
        <v>5035.8368793428999</v>
      </c>
      <c r="S15" s="9">
        <f t="shared" ref="S15" si="34">+R15/R$8*100</f>
        <v>81.837824370787629</v>
      </c>
      <c r="T15" s="7">
        <f>[1]vivienda!U10</f>
        <v>42546.01644547555</v>
      </c>
      <c r="U15" s="9">
        <f t="shared" ref="U15" si="35">+T15/T$8*100</f>
        <v>54.01380743987572</v>
      </c>
      <c r="V15" s="7">
        <f>[1]vivienda!W10</f>
        <v>70202.288172029177</v>
      </c>
      <c r="W15" s="9">
        <f t="shared" ref="W15" si="36">+V15/V$8*100</f>
        <v>93.300443073055433</v>
      </c>
    </row>
    <row r="16" spans="1:23">
      <c r="A16" s="3"/>
      <c r="B16" s="7"/>
      <c r="C16" s="3"/>
      <c r="D16" s="7"/>
      <c r="E16" s="3"/>
      <c r="F16" s="7"/>
      <c r="G16" s="3"/>
      <c r="H16" s="7"/>
      <c r="I16" s="3"/>
      <c r="J16" s="7"/>
      <c r="K16" s="3"/>
      <c r="L16" s="7"/>
      <c r="M16" s="3"/>
      <c r="N16" s="7"/>
      <c r="O16" s="3"/>
      <c r="P16" s="7"/>
      <c r="Q16" s="3"/>
      <c r="R16" s="7"/>
      <c r="S16" s="3"/>
      <c r="T16" s="7"/>
      <c r="U16" s="3"/>
      <c r="V16" s="7"/>
      <c r="W16" s="3"/>
    </row>
    <row r="17" spans="1:23">
      <c r="A17" s="4" t="s">
        <v>71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>
      <c r="A18" s="8" t="s">
        <v>52</v>
      </c>
      <c r="B18" s="7">
        <f>[1]vivienda!C12</f>
        <v>296039.91093418904</v>
      </c>
      <c r="C18" s="9">
        <f t="shared" ref="C18:E22" si="37">+B18/B$8*100</f>
        <v>15.467911509660528</v>
      </c>
      <c r="D18" s="7">
        <f>[1]vivienda!E12</f>
        <v>43935.30514554026</v>
      </c>
      <c r="E18" s="9">
        <f t="shared" si="37"/>
        <v>8.3972455226749538</v>
      </c>
      <c r="F18" s="7">
        <f>[1]vivienda!G12</f>
        <v>182978.50398389666</v>
      </c>
      <c r="G18" s="9">
        <f t="shared" ref="G18" si="38">+F18/F$8*100</f>
        <v>16.507367324798615</v>
      </c>
      <c r="H18" s="7">
        <f>[1]vivienda!I12</f>
        <v>5045.94195058692</v>
      </c>
      <c r="I18" s="9">
        <f t="shared" ref="I18" si="39">+H18/H$8*100</f>
        <v>27.98845723478529</v>
      </c>
      <c r="J18" s="7">
        <f>[1]vivienda!K12</f>
        <v>6466.8302542062593</v>
      </c>
      <c r="K18" s="9">
        <f t="shared" ref="K18" si="40">+J18/J$8*100</f>
        <v>17.908176655737019</v>
      </c>
      <c r="L18" s="7">
        <f>[1]vivienda!M12</f>
        <v>17230.728349319223</v>
      </c>
      <c r="M18" s="9">
        <f t="shared" ref="M18" si="41">+L18/L$8*100</f>
        <v>37.909530899433221</v>
      </c>
      <c r="N18" s="7">
        <f>[1]vivienda!O12</f>
        <v>2139.3792104317999</v>
      </c>
      <c r="O18" s="9">
        <f t="shared" ref="O18" si="42">+N18/N$8*100</f>
        <v>11.392879534308451</v>
      </c>
      <c r="P18" s="7">
        <f>[1]vivienda!Q12</f>
        <v>1215.5580586127398</v>
      </c>
      <c r="Q18" s="9">
        <f t="shared" ref="Q18" si="43">+P18/P$8*100</f>
        <v>32.987694444128728</v>
      </c>
      <c r="R18" s="7">
        <f>[1]vivienda!S12</f>
        <v>1289.479845996</v>
      </c>
      <c r="S18" s="9">
        <f t="shared" ref="S18" si="44">+R18/R$8*100</f>
        <v>20.955449450551058</v>
      </c>
      <c r="T18" s="7">
        <f>[1]vivienda!U12</f>
        <v>16664.070768153266</v>
      </c>
      <c r="U18" s="9">
        <f t="shared" ref="U18" si="45">+T18/T$8*100</f>
        <v>21.155680010348188</v>
      </c>
      <c r="V18" s="7">
        <f>[1]vivienda!W12</f>
        <v>19074.113367447713</v>
      </c>
      <c r="W18" s="9">
        <f t="shared" ref="W18" si="46">+V18/V$8*100</f>
        <v>25.349931957312176</v>
      </c>
    </row>
    <row r="19" spans="1:23">
      <c r="A19" s="8" t="s">
        <v>53</v>
      </c>
      <c r="B19" s="7">
        <f>[1]vivienda!C13</f>
        <v>1048811.5497035554</v>
      </c>
      <c r="C19" s="9">
        <f t="shared" si="37"/>
        <v>54.799787602729502</v>
      </c>
      <c r="D19" s="7">
        <f>[1]vivienda!E13</f>
        <v>230899.07762445149</v>
      </c>
      <c r="E19" s="9">
        <f t="shared" si="37"/>
        <v>44.131166025792709</v>
      </c>
      <c r="F19" s="7">
        <f>[1]vivienda!G13</f>
        <v>634905.13875786681</v>
      </c>
      <c r="G19" s="9">
        <f t="shared" ref="G19" si="47">+F19/F$8*100</f>
        <v>57.277833809378542</v>
      </c>
      <c r="H19" s="7">
        <f>[1]vivienda!I13</f>
        <v>11890.93251076966</v>
      </c>
      <c r="I19" s="9">
        <f t="shared" ref="I19" si="48">+H19/H$8*100</f>
        <v>65.955744104563863</v>
      </c>
      <c r="J19" s="7">
        <f>[1]vivienda!K13</f>
        <v>23857.585035029202</v>
      </c>
      <c r="K19" s="9">
        <f t="shared" ref="K19" si="49">+J19/J$8*100</f>
        <v>66.067274165527195</v>
      </c>
      <c r="L19" s="7">
        <f>[1]vivienda!M13</f>
        <v>27342.352813544614</v>
      </c>
      <c r="M19" s="9">
        <f t="shared" ref="M19" si="50">+L19/L$8*100</f>
        <v>60.156236453534909</v>
      </c>
      <c r="N19" s="7">
        <f>[1]vivienda!O13</f>
        <v>10346.619878094281</v>
      </c>
      <c r="O19" s="9">
        <f t="shared" ref="O19" si="51">+N19/N$8*100</f>
        <v>55.099064851909795</v>
      </c>
      <c r="P19" s="7">
        <f>[1]vivienda!Q13</f>
        <v>1607.6368467520399</v>
      </c>
      <c r="Q19" s="9">
        <f t="shared" ref="Q19" si="52">+P19/P$8*100</f>
        <v>43.627889842055041</v>
      </c>
      <c r="R19" s="7">
        <f>[1]vivienda!S13</f>
        <v>4219.2146826927001</v>
      </c>
      <c r="S19" s="9">
        <f t="shared" ref="S19" si="53">+R19/R$8*100</f>
        <v>68.566825824173421</v>
      </c>
      <c r="T19" s="7">
        <f>[1]vivienda!U13</f>
        <v>50495.022583536731</v>
      </c>
      <c r="U19" s="9">
        <f t="shared" ref="U19" si="54">+T19/T$8*100</f>
        <v>64.105377056736657</v>
      </c>
      <c r="V19" s="7">
        <f>[1]vivienda!W13</f>
        <v>53247.968970818903</v>
      </c>
      <c r="W19" s="9">
        <f t="shared" ref="W19" si="55">+V19/V$8*100</f>
        <v>70.767765938676959</v>
      </c>
    </row>
    <row r="20" spans="1:23">
      <c r="A20" s="8" t="s">
        <v>54</v>
      </c>
      <c r="B20" s="7">
        <f>[1]vivienda!C14</f>
        <v>412370.26725354907</v>
      </c>
      <c r="C20" s="9">
        <f t="shared" si="37"/>
        <v>21.546104317369995</v>
      </c>
      <c r="D20" s="7">
        <f>[1]vivienda!E14</f>
        <v>173860.44546602061</v>
      </c>
      <c r="E20" s="9">
        <f t="shared" si="37"/>
        <v>33.229514223779312</v>
      </c>
      <c r="F20" s="7">
        <f>[1]vivienda!G14</f>
        <v>213556.76847913372</v>
      </c>
      <c r="G20" s="9">
        <f t="shared" ref="G20" si="56">+F20/F$8*100</f>
        <v>19.265979037036406</v>
      </c>
      <c r="H20" s="7">
        <f>[1]vivienda!I14</f>
        <v>719.24642782091996</v>
      </c>
      <c r="I20" s="9">
        <f t="shared" ref="I20" si="57">+H20/H$8*100</f>
        <v>3.9894628363682241</v>
      </c>
      <c r="J20" s="7">
        <f>[1]vivienda!K14</f>
        <v>4343.4704586151993</v>
      </c>
      <c r="K20" s="9">
        <f t="shared" ref="K20" si="58">+J20/J$8*100</f>
        <v>12.028093086448775</v>
      </c>
      <c r="L20" s="7">
        <f>[1]vivienda!M14</f>
        <v>879.15193131249998</v>
      </c>
      <c r="M20" s="9">
        <f t="shared" ref="M20" si="59">+L20/L$8*100</f>
        <v>1.9342326470316844</v>
      </c>
      <c r="N20" s="7">
        <f>[1]vivienda!O14</f>
        <v>5102.1268669932806</v>
      </c>
      <c r="O20" s="9">
        <f t="shared" ref="O20" si="60">+N20/N$8*100</f>
        <v>27.170459767476586</v>
      </c>
      <c r="P20" s="7">
        <f>[1]vivienda!Q14</f>
        <v>653.29775732016003</v>
      </c>
      <c r="Q20" s="9">
        <f t="shared" ref="Q20" si="61">+P20/P$8*100</f>
        <v>17.729129963653829</v>
      </c>
      <c r="R20" s="7">
        <f>[1]vivienda!S14</f>
        <v>644.739922998</v>
      </c>
      <c r="S20" s="9">
        <f t="shared" ref="S20" si="62">+R20/R$8*100</f>
        <v>10.477724725275529</v>
      </c>
      <c r="T20" s="7">
        <f>[1]vivienda!U14</f>
        <v>10506.471756439401</v>
      </c>
      <c r="U20" s="9">
        <f t="shared" ref="U20" si="63">+T20/T$8*100</f>
        <v>13.338370774431443</v>
      </c>
      <c r="V20" s="7">
        <f>[1]vivienda!W14</f>
        <v>2104.54818689478</v>
      </c>
      <c r="W20" s="9">
        <f t="shared" ref="W20" si="64">+V20/V$8*100</f>
        <v>2.7969925684575143</v>
      </c>
    </row>
    <row r="21" spans="1:23">
      <c r="A21" s="8" t="s">
        <v>55</v>
      </c>
      <c r="B21" s="7">
        <f>[1]vivienda!C15</f>
        <v>146017.9862841306</v>
      </c>
      <c r="C21" s="9">
        <f t="shared" si="37"/>
        <v>7.6293540405903304</v>
      </c>
      <c r="D21" s="7">
        <f>[1]vivienda!E15</f>
        <v>73387.304036742527</v>
      </c>
      <c r="E21" s="9">
        <f t="shared" si="37"/>
        <v>14.026332768199188</v>
      </c>
      <c r="F21" s="7">
        <f>[1]vivienda!G15</f>
        <v>68760.335050030742</v>
      </c>
      <c r="G21" s="9">
        <f t="shared" ref="G21" si="65">+F21/F$8*100</f>
        <v>6.203199191895103</v>
      </c>
      <c r="H21" s="7">
        <f>[1]vivienda!I15</f>
        <v>372.53252411459999</v>
      </c>
      <c r="I21" s="9">
        <f t="shared" ref="I21" si="66">+H21/H$8*100</f>
        <v>2.0663358242825858</v>
      </c>
      <c r="J21" s="7">
        <f>[1]vivienda!K15</f>
        <v>1443.162174689</v>
      </c>
      <c r="K21" s="9">
        <f t="shared" ref="K21" si="67">+J21/J$8*100</f>
        <v>3.9964560922869583</v>
      </c>
      <c r="L21" s="7">
        <f>[1]vivienda!M15</f>
        <v>0</v>
      </c>
      <c r="M21" s="9">
        <f t="shared" ref="M21" si="68">+L21/L$8*100</f>
        <v>0</v>
      </c>
      <c r="N21" s="7">
        <f>[1]vivienda!O15</f>
        <v>198.63343410399997</v>
      </c>
      <c r="O21" s="9">
        <f t="shared" ref="O21" si="69">+N21/N$8*100</f>
        <v>1.0577866584840354</v>
      </c>
      <c r="P21" s="7">
        <f>[1]vivienda!Q15</f>
        <v>208.39068274415999</v>
      </c>
      <c r="Q21" s="9">
        <f t="shared" ref="Q21" si="70">+P21/P$8*100</f>
        <v>5.6552857501624167</v>
      </c>
      <c r="R21" s="7">
        <f>[1]vivienda!S15</f>
        <v>0</v>
      </c>
      <c r="S21" s="9">
        <f t="shared" ref="S21" si="71">+R21/R$8*100</f>
        <v>0</v>
      </c>
      <c r="T21" s="7">
        <f>[1]vivienda!U15</f>
        <v>1103.2135839387001</v>
      </c>
      <c r="U21" s="9">
        <f t="shared" ref="U21" si="72">+T21/T$8*100</f>
        <v>1.4005721584836397</v>
      </c>
      <c r="V21" s="7">
        <f>[1]vivienda!W15</f>
        <v>544.41479776680001</v>
      </c>
      <c r="W21" s="9">
        <f t="shared" ref="W21" si="73">+V21/V$8*100</f>
        <v>0.72353969036878651</v>
      </c>
    </row>
    <row r="22" spans="1:23">
      <c r="A22" s="8" t="s">
        <v>56</v>
      </c>
      <c r="B22" s="7">
        <f>[1]vivienda!C16</f>
        <v>10657.393067090981</v>
      </c>
      <c r="C22" s="9">
        <f t="shared" si="37"/>
        <v>0.55684252966174974</v>
      </c>
      <c r="D22" s="7">
        <f>[1]vivienda!E16</f>
        <v>1128.7828648642001</v>
      </c>
      <c r="E22" s="9">
        <f t="shared" si="37"/>
        <v>0.21574145955408852</v>
      </c>
      <c r="F22" s="7">
        <f>[1]vivienda!G16</f>
        <v>8264.9489766390598</v>
      </c>
      <c r="G22" s="9">
        <f t="shared" ref="G22" si="74">+F22/F$8*100</f>
        <v>0.74562063689244262</v>
      </c>
      <c r="H22" s="7">
        <f>[1]vivienda!I16</f>
        <v>0</v>
      </c>
      <c r="I22" s="9">
        <f t="shared" ref="I22" si="75">+H22/H$8*100</f>
        <v>0</v>
      </c>
      <c r="J22" s="7">
        <f>[1]vivienda!K16</f>
        <v>0</v>
      </c>
      <c r="K22" s="9">
        <f t="shared" ref="K22" si="76">+J22/J$8*100</f>
        <v>0</v>
      </c>
      <c r="L22" s="7">
        <f>[1]vivienda!M16</f>
        <v>0</v>
      </c>
      <c r="M22" s="9">
        <f t="shared" ref="M22" si="77">+L22/L$8*100</f>
        <v>0</v>
      </c>
      <c r="N22" s="7">
        <f>[1]vivienda!O16</f>
        <v>991.45382670431991</v>
      </c>
      <c r="O22" s="9">
        <f t="shared" ref="O22" si="78">+N22/N$8*100</f>
        <v>5.279809187821181</v>
      </c>
      <c r="P22" s="7">
        <f>[1]vivienda!Q16</f>
        <v>0</v>
      </c>
      <c r="Q22" s="9">
        <f t="shared" ref="Q22" si="79">+P22/P$8*100</f>
        <v>0</v>
      </c>
      <c r="R22" s="7">
        <f>[1]vivienda!S16</f>
        <v>0</v>
      </c>
      <c r="S22" s="9">
        <f t="shared" ref="S22" si="80">+R22/R$8*100</f>
        <v>0</v>
      </c>
      <c r="T22" s="7">
        <f>[1]vivienda!U16</f>
        <v>0</v>
      </c>
      <c r="U22" s="9">
        <f t="shared" ref="U22" si="81">+T22/T$8*100</f>
        <v>0</v>
      </c>
      <c r="V22" s="7">
        <f>[1]vivienda!W16</f>
        <v>272.2073988834</v>
      </c>
      <c r="W22" s="9">
        <f t="shared" ref="W22" si="82">+V22/V$8*100</f>
        <v>0.36176984518439326</v>
      </c>
    </row>
    <row r="23" spans="1:23">
      <c r="A23" s="3"/>
      <c r="B23" s="7"/>
      <c r="C23" s="3"/>
      <c r="D23" s="7"/>
      <c r="E23" s="3"/>
      <c r="F23" s="7"/>
      <c r="G23" s="3"/>
      <c r="H23" s="7"/>
      <c r="I23" s="3"/>
      <c r="J23" s="7"/>
      <c r="K23" s="3"/>
      <c r="L23" s="7"/>
      <c r="M23" s="3"/>
      <c r="N23" s="7"/>
      <c r="O23" s="3"/>
      <c r="P23" s="7"/>
      <c r="Q23" s="3"/>
      <c r="R23" s="7"/>
      <c r="S23" s="3"/>
      <c r="T23" s="7"/>
      <c r="U23" s="3"/>
      <c r="V23" s="7"/>
      <c r="W23" s="3"/>
    </row>
    <row r="24" spans="1:23">
      <c r="A24" s="29" t="s">
        <v>72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>
      <c r="A25" s="8" t="s">
        <v>57</v>
      </c>
      <c r="B25" s="7">
        <f>[1]vivienda!C18</f>
        <v>1276292.1970504085</v>
      </c>
      <c r="C25" s="9">
        <f t="shared" ref="C25:E26" si="83">+B25/B$8*100</f>
        <v>66.685517848417987</v>
      </c>
      <c r="D25" s="7">
        <f>[1]vivienda!E18</f>
        <v>314389.2507607849</v>
      </c>
      <c r="E25" s="9">
        <f t="shared" si="83"/>
        <v>60.08843502014718</v>
      </c>
      <c r="F25" s="7">
        <f>[1]vivienda!G18</f>
        <v>746697.38886752457</v>
      </c>
      <c r="G25" s="9">
        <f t="shared" ref="G25" si="84">+F25/F$8*100</f>
        <v>67.363148184821725</v>
      </c>
      <c r="H25" s="7">
        <f>[1]vivienda!I18</f>
        <v>13869.95826773286</v>
      </c>
      <c r="I25" s="9">
        <f t="shared" ref="I25" si="85">+H25/H$8*100</f>
        <v>76.932857655951508</v>
      </c>
      <c r="J25" s="7">
        <f>[1]vivienda!K18</f>
        <v>27083.880588513934</v>
      </c>
      <c r="K25" s="9">
        <f t="shared" ref="K25" si="86">+J25/J$8*100</f>
        <v>75.001646716568445</v>
      </c>
      <c r="L25" s="7">
        <f>[1]vivienda!M18</f>
        <v>34675.551778632944</v>
      </c>
      <c r="M25" s="9">
        <f t="shared" ref="M25" si="87">+L25/L$8*100</f>
        <v>76.290094937218285</v>
      </c>
      <c r="N25" s="7">
        <f>[1]vivienda!O18</f>
        <v>12574.790336482523</v>
      </c>
      <c r="O25" s="9">
        <f t="shared" ref="O25" si="88">+N25/N$8*100</f>
        <v>66.964786221240331</v>
      </c>
      <c r="P25" s="7">
        <f>[1]vivienda!Q18</f>
        <v>1959.9475293553398</v>
      </c>
      <c r="Q25" s="9">
        <f t="shared" ref="Q25" si="89">+P25/P$8*100</f>
        <v>53.188862322780174</v>
      </c>
      <c r="R25" s="7">
        <f>[1]vivienda!S18</f>
        <v>5508.6945286886994</v>
      </c>
      <c r="S25" s="9">
        <f t="shared" ref="S25" si="90">+R25/R$8*100</f>
        <v>89.522275274724478</v>
      </c>
      <c r="T25" s="7">
        <f>[1]vivienda!U18</f>
        <v>57404.384957209855</v>
      </c>
      <c r="U25" s="9">
        <f t="shared" ref="U25" si="91">+T25/T$8*100</f>
        <v>72.877078850773586</v>
      </c>
      <c r="V25" s="7">
        <f>[1]vivienda!W18</f>
        <v>62128.349435548887</v>
      </c>
      <c r="W25" s="9">
        <f t="shared" ref="W25" si="92">+V25/V$8*100</f>
        <v>82.56999423622598</v>
      </c>
    </row>
    <row r="26" spans="1:23">
      <c r="A26" s="8" t="s">
        <v>58</v>
      </c>
      <c r="B26" s="7">
        <f>[1]vivienda!C19</f>
        <v>637604.91019204375</v>
      </c>
      <c r="C26" s="9">
        <f t="shared" si="83"/>
        <v>33.31448215159083</v>
      </c>
      <c r="D26" s="7">
        <f>[1]vivienda!E19</f>
        <v>208821.66437683304</v>
      </c>
      <c r="E26" s="9">
        <f t="shared" si="83"/>
        <v>39.911564979852841</v>
      </c>
      <c r="F26" s="7">
        <f>[1]vivienda!G19</f>
        <v>361768.30638004496</v>
      </c>
      <c r="G26" s="9">
        <f t="shared" ref="G26" si="93">+F26/F$8*100</f>
        <v>32.636851815179625</v>
      </c>
      <c r="H26" s="7">
        <f>[1]vivienda!I19</f>
        <v>4158.6951455592389</v>
      </c>
      <c r="I26" s="9">
        <f t="shared" ref="I26" si="94">+H26/H$8*100</f>
        <v>23.067142344048445</v>
      </c>
      <c r="J26" s="7">
        <f>[1]vivienda!K19</f>
        <v>9027.1673340257385</v>
      </c>
      <c r="K26" s="9">
        <f t="shared" ref="K26" si="95">+J26/J$8*100</f>
        <v>24.998353283431552</v>
      </c>
      <c r="L26" s="7">
        <f>[1]vivienda!M19</f>
        <v>10776.681315543423</v>
      </c>
      <c r="M26" s="9">
        <f t="shared" ref="M26" si="96">+L26/L$8*100</f>
        <v>23.709905062781587</v>
      </c>
      <c r="N26" s="7">
        <f>[1]vivienda!O19</f>
        <v>6203.4228798451604</v>
      </c>
      <c r="O26" s="9">
        <f t="shared" ref="O26" si="97">+N26/N$8*100</f>
        <v>33.035213778759733</v>
      </c>
      <c r="P26" s="7">
        <f>[1]vivienda!Q19</f>
        <v>1724.9358160737602</v>
      </c>
      <c r="Q26" s="9">
        <f t="shared" ref="Q26" si="98">+P26/P$8*100</f>
        <v>46.811137677219847</v>
      </c>
      <c r="R26" s="7">
        <f>[1]vivienda!S19</f>
        <v>644.739922998</v>
      </c>
      <c r="S26" s="9">
        <f t="shared" ref="S26" si="99">+R26/R$8*100</f>
        <v>10.477724725275529</v>
      </c>
      <c r="T26" s="7">
        <f>[1]vivienda!U19</f>
        <v>21364.39373485828</v>
      </c>
      <c r="U26" s="9">
        <f t="shared" ref="U26" si="100">+T26/T$8*100</f>
        <v>27.122921149226386</v>
      </c>
      <c r="V26" s="7">
        <f>[1]vivienda!W19</f>
        <v>13114.903286262761</v>
      </c>
      <c r="W26" s="9">
        <f t="shared" ref="W26" si="101">+V26/V$8*100</f>
        <v>17.430005763773924</v>
      </c>
    </row>
    <row r="27" spans="1:23">
      <c r="A27" s="3"/>
      <c r="B27" s="7"/>
      <c r="C27" s="3"/>
      <c r="D27" s="7"/>
      <c r="E27" s="3"/>
      <c r="F27" s="7"/>
      <c r="G27" s="3"/>
      <c r="H27" s="7"/>
      <c r="I27" s="3"/>
      <c r="J27" s="7"/>
      <c r="K27" s="3"/>
      <c r="L27" s="7"/>
      <c r="M27" s="3"/>
      <c r="N27" s="7"/>
      <c r="O27" s="3"/>
      <c r="P27" s="7"/>
      <c r="Q27" s="3"/>
      <c r="R27" s="7"/>
      <c r="S27" s="3"/>
      <c r="T27" s="7"/>
      <c r="U27" s="3"/>
      <c r="V27" s="7"/>
      <c r="W27" s="3"/>
    </row>
    <row r="28" spans="1:23">
      <c r="A28" s="4" t="s">
        <v>59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>
      <c r="A29" s="8" t="s">
        <v>60</v>
      </c>
      <c r="B29" s="7">
        <f>[1]vivienda!C21</f>
        <v>378316.34403990803</v>
      </c>
      <c r="C29" s="9">
        <f t="shared" ref="C29:E34" si="102">+B29/B$8*100</f>
        <v>19.766806826152767</v>
      </c>
      <c r="D29" s="7">
        <f>[1]vivienda!E21</f>
        <v>45333.964197848851</v>
      </c>
      <c r="E29" s="9">
        <f t="shared" si="102"/>
        <v>8.6645677462452912</v>
      </c>
      <c r="F29" s="7">
        <f>[1]vivienda!G21</f>
        <v>226133.29163883755</v>
      </c>
      <c r="G29" s="9">
        <f t="shared" ref="G29" si="103">+F29/F$8*100</f>
        <v>20.400567433738669</v>
      </c>
      <c r="H29" s="7">
        <f>[1]vivienda!I21</f>
        <v>6444.3047561362791</v>
      </c>
      <c r="I29" s="9">
        <f t="shared" ref="I29" si="104">+H29/H$8*100</f>
        <v>35.744792516700343</v>
      </c>
      <c r="J29" s="7">
        <f>[1]vivienda!K21</f>
        <v>6257.0929926498593</v>
      </c>
      <c r="K29" s="9">
        <f t="shared" ref="K29" si="105">+J29/J$8*100</f>
        <v>17.327364761254483</v>
      </c>
      <c r="L29" s="7">
        <f>[1]vivienda!M21</f>
        <v>24054.576226970428</v>
      </c>
      <c r="M29" s="9">
        <f t="shared" ref="M29" si="106">+L29/L$8*100</f>
        <v>52.922759982176601</v>
      </c>
      <c r="N29" s="7">
        <f>[1]vivienda!O21</f>
        <v>2900.6007007111198</v>
      </c>
      <c r="O29" s="9">
        <f t="shared" ref="O29" si="107">+N29/N$8*100</f>
        <v>15.446627787722875</v>
      </c>
      <c r="P29" s="7">
        <f>[1]vivienda!Q21</f>
        <v>829.08861396847988</v>
      </c>
      <c r="Q29" s="9">
        <f t="shared" ref="Q29" si="108">+P29/P$8*100</f>
        <v>22.499724855521407</v>
      </c>
      <c r="R29" s="7">
        <f>[1]vivienda!S21</f>
        <v>2822.3991140651997</v>
      </c>
      <c r="S29" s="9">
        <f t="shared" ref="S29" si="109">+R29/R$8*100</f>
        <v>45.867054182913421</v>
      </c>
      <c r="T29" s="7">
        <f>[1]vivienda!U21</f>
        <v>27380.376036279744</v>
      </c>
      <c r="U29" s="9">
        <f t="shared" ref="U29" si="110">+T29/T$8*100</f>
        <v>34.760442514055242</v>
      </c>
      <c r="V29" s="7">
        <f>[1]vivienda!W21</f>
        <v>36160.649762439665</v>
      </c>
      <c r="W29" s="9">
        <f t="shared" ref="W29" si="111">+V29/V$8*100</f>
        <v>48.058328759566393</v>
      </c>
    </row>
    <row r="30" spans="1:23">
      <c r="A30" s="8" t="s">
        <v>61</v>
      </c>
      <c r="B30" s="7">
        <f>[1]vivienda!C22</f>
        <v>379729.72762012412</v>
      </c>
      <c r="C30" s="9">
        <f t="shared" si="102"/>
        <v>19.840655288270597</v>
      </c>
      <c r="D30" s="7">
        <f>[1]vivienda!E22</f>
        <v>75164.011790322533</v>
      </c>
      <c r="E30" s="9">
        <f t="shared" si="102"/>
        <v>14.365910499124906</v>
      </c>
      <c r="F30" s="7">
        <f>[1]vivienda!G22</f>
        <v>232477.694005903</v>
      </c>
      <c r="G30" s="9">
        <f t="shared" ref="G30" si="112">+F30/F$8*100</f>
        <v>20.972926361422807</v>
      </c>
      <c r="H30" s="7">
        <f>[1]vivienda!I22</f>
        <v>4921.3454418693</v>
      </c>
      <c r="I30" s="9">
        <f t="shared" ref="I30" si="113">+H30/H$8*100</f>
        <v>27.297354544743236</v>
      </c>
      <c r="J30" s="7">
        <f>[1]vivienda!K22</f>
        <v>9844.8042814111814</v>
      </c>
      <c r="K30" s="9">
        <f t="shared" ref="K30" si="114">+J30/J$8*100</f>
        <v>27.262582638224366</v>
      </c>
      <c r="L30" s="7">
        <f>[1]vivienda!M22</f>
        <v>12146.276144282581</v>
      </c>
      <c r="M30" s="9">
        <f t="shared" ref="M30" si="115">+L30/L$8*100</f>
        <v>26.723166976451207</v>
      </c>
      <c r="N30" s="7">
        <f>[1]vivienda!O22</f>
        <v>3492.1420196342401</v>
      </c>
      <c r="O30" s="9">
        <f t="shared" ref="O30" si="116">+N30/N$8*100</f>
        <v>18.596774780455785</v>
      </c>
      <c r="P30" s="7">
        <f>[1]vivienda!Q22</f>
        <v>743.43024414839999</v>
      </c>
      <c r="Q30" s="9">
        <f t="shared" ref="Q30" si="117">+P30/P$8*100</f>
        <v>20.17513648215175</v>
      </c>
      <c r="R30" s="7">
        <f>[1]vivienda!S22</f>
        <v>1224.9332949753</v>
      </c>
      <c r="S30" s="9">
        <f t="shared" ref="S30" si="118">+R30/R$8*100</f>
        <v>19.906497819921317</v>
      </c>
      <c r="T30" s="7">
        <f>[1]vivienda!U22</f>
        <v>19949.814632931604</v>
      </c>
      <c r="U30" s="9">
        <f t="shared" ref="U30" si="119">+T30/T$8*100</f>
        <v>25.327058466809145</v>
      </c>
      <c r="V30" s="7">
        <f>[1]vivienda!W22</f>
        <v>19765.275764642895</v>
      </c>
      <c r="W30" s="9">
        <f t="shared" ref="W30" si="120">+V30/V$8*100</f>
        <v>26.268502556260813</v>
      </c>
    </row>
    <row r="31" spans="1:23">
      <c r="A31" s="8" t="s">
        <v>62</v>
      </c>
      <c r="B31" s="7">
        <f>[1]vivienda!C23</f>
        <v>380974.52277661348</v>
      </c>
      <c r="C31" s="9">
        <f t="shared" si="102"/>
        <v>19.905695104244977</v>
      </c>
      <c r="D31" s="7">
        <f>[1]vivienda!E23</f>
        <v>102323.92542223795</v>
      </c>
      <c r="E31" s="9">
        <f t="shared" si="102"/>
        <v>19.556917193771493</v>
      </c>
      <c r="F31" s="7">
        <f>[1]vivienda!G23</f>
        <v>226572.52357055669</v>
      </c>
      <c r="G31" s="9">
        <f t="shared" ref="G31" si="121">+F31/F$8*100</f>
        <v>20.440192650252115</v>
      </c>
      <c r="H31" s="7">
        <f>[1]vivienda!I23</f>
        <v>3822.4107750916796</v>
      </c>
      <c r="I31" s="9">
        <f t="shared" ref="I31" si="122">+H31/H$8*100</f>
        <v>21.201865094780207</v>
      </c>
      <c r="J31" s="7">
        <f>[1]vivienda!K23</f>
        <v>5028.8729178922995</v>
      </c>
      <c r="K31" s="9">
        <f t="shared" ref="K31" si="123">+J31/J$8*100</f>
        <v>13.926133987248246</v>
      </c>
      <c r="L31" s="7">
        <f>[1]vivienda!M23</f>
        <v>4692.0723320384996</v>
      </c>
      <c r="M31" s="9">
        <f t="shared" ref="M31" si="124">+L31/L$8*100</f>
        <v>10.323084285686443</v>
      </c>
      <c r="N31" s="7">
        <f>[1]vivienda!O23</f>
        <v>6214.0718743604002</v>
      </c>
      <c r="O31" s="9">
        <f t="shared" ref="O31" si="125">+N31/N$8*100</f>
        <v>33.091923085404417</v>
      </c>
      <c r="P31" s="7">
        <f>[1]vivienda!Q23</f>
        <v>1133.89583894772</v>
      </c>
      <c r="Q31" s="9">
        <f t="shared" ref="Q31" si="126">+P31/P$8*100</f>
        <v>30.771553198672002</v>
      </c>
      <c r="R31" s="7">
        <f>[1]vivienda!S23</f>
        <v>916.94732188140006</v>
      </c>
      <c r="S31" s="9">
        <f t="shared" ref="S31" si="127">+R31/R$8*100</f>
        <v>14.901390907480266</v>
      </c>
      <c r="T31" s="7">
        <f>[1]vivienda!U23</f>
        <v>19110.783975829534</v>
      </c>
      <c r="U31" s="9">
        <f t="shared" ref="U31" si="128">+T31/T$8*100</f>
        <v>24.261876714554099</v>
      </c>
      <c r="V31" s="7">
        <f>[1]vivienda!W23</f>
        <v>11159.018747774102</v>
      </c>
      <c r="W31" s="9">
        <f t="shared" ref="W31" si="129">+V31/V$8*100</f>
        <v>14.830590576713989</v>
      </c>
    </row>
    <row r="32" spans="1:23">
      <c r="A32" s="8" t="s">
        <v>63</v>
      </c>
      <c r="B32" s="7">
        <f>[1]vivienda!C24</f>
        <v>381788.1947936925</v>
      </c>
      <c r="C32" s="9">
        <f t="shared" si="102"/>
        <v>19.948208989343609</v>
      </c>
      <c r="D32" s="7">
        <f>[1]vivienda!E24</f>
        <v>133162.61012944925</v>
      </c>
      <c r="E32" s="9">
        <f t="shared" si="102"/>
        <v>25.451038248012104</v>
      </c>
      <c r="F32" s="7">
        <f>[1]vivienda!G24</f>
        <v>214298.06119207019</v>
      </c>
      <c r="G32" s="9">
        <f t="shared" ref="G32" si="130">+F32/F$8*100</f>
        <v>19.332854603516694</v>
      </c>
      <c r="H32" s="7">
        <f>[1]vivienda!I24</f>
        <v>1814.76215876008</v>
      </c>
      <c r="I32" s="9">
        <f t="shared" ref="I32" si="131">+H32/H$8*100</f>
        <v>10.065988386143681</v>
      </c>
      <c r="J32" s="7">
        <f>[1]vivienda!K24</f>
        <v>9236.6486356408204</v>
      </c>
      <c r="K32" s="9">
        <f t="shared" ref="K32" si="132">+J32/J$8*100</f>
        <v>25.578456364528595</v>
      </c>
      <c r="L32" s="7">
        <f>[1]vivienda!M24</f>
        <v>3728.3022058294996</v>
      </c>
      <c r="M32" s="9">
        <f t="shared" ref="M32" si="133">+L32/L$8*100</f>
        <v>8.2026821390810589</v>
      </c>
      <c r="N32" s="7">
        <f>[1]vivienda!O24</f>
        <v>5824.0808170483206</v>
      </c>
      <c r="O32" s="9">
        <f t="shared" ref="O32" si="134">+N32/N$8*100</f>
        <v>31.015095791884377</v>
      </c>
      <c r="P32" s="7">
        <f>[1]vivienda!Q24</f>
        <v>272.2073988834</v>
      </c>
      <c r="Q32" s="9">
        <f t="shared" ref="Q32" si="135">+P32/P$8*100</f>
        <v>7.3871374848557618</v>
      </c>
      <c r="R32" s="7">
        <f>[1]vivienda!S24</f>
        <v>916.94732188140006</v>
      </c>
      <c r="S32" s="9">
        <f t="shared" ref="S32" si="136">+R32/R$8*100</f>
        <v>14.901390907480266</v>
      </c>
      <c r="T32" s="7">
        <f>[1]vivienda!U24</f>
        <v>8071.6605739177003</v>
      </c>
      <c r="U32" s="9">
        <f t="shared" ref="U32" si="137">+T32/T$8*100</f>
        <v>10.247284149818231</v>
      </c>
      <c r="V32" s="7">
        <f>[1]vivienda!W24</f>
        <v>4462.9143602108197</v>
      </c>
      <c r="W32" s="9">
        <f t="shared" ref="W32" si="138">+V32/V$8*100</f>
        <v>5.9313150332708808</v>
      </c>
    </row>
    <row r="33" spans="1:23">
      <c r="A33" s="8" t="s">
        <v>64</v>
      </c>
      <c r="B33" s="7">
        <f>[1]vivienda!C25</f>
        <v>384025.19855665689</v>
      </c>
      <c r="C33" s="9">
        <f t="shared" si="102"/>
        <v>20.06509112237466</v>
      </c>
      <c r="D33" s="7">
        <f>[1]vivienda!E25</f>
        <v>163893.53649200924</v>
      </c>
      <c r="E33" s="9">
        <f t="shared" si="102"/>
        <v>31.324563718037318</v>
      </c>
      <c r="F33" s="7">
        <f>[1]vivienda!G25</f>
        <v>203812.67127659215</v>
      </c>
      <c r="G33" s="9">
        <f t="shared" ref="G33" si="139">+F33/F$8*100</f>
        <v>18.386917353457157</v>
      </c>
      <c r="H33" s="7">
        <f>[1]vivienda!I25</f>
        <v>1025.8302814347601</v>
      </c>
      <c r="I33" s="9">
        <f t="shared" ref="I33" si="140">+H33/H$8*100</f>
        <v>5.6899994576324779</v>
      </c>
      <c r="J33" s="7">
        <f>[1]vivienda!K25</f>
        <v>5743.6290949454797</v>
      </c>
      <c r="K33" s="9">
        <f t="shared" ref="K33" si="141">+J33/J$8*100</f>
        <v>15.905462248744213</v>
      </c>
      <c r="L33" s="7">
        <f>[1]vivienda!M25</f>
        <v>272.2073988834</v>
      </c>
      <c r="M33" s="9">
        <f t="shared" ref="M33" si="142">+L33/L$8*100</f>
        <v>0.59888674406687548</v>
      </c>
      <c r="N33" s="7">
        <f>[1]vivienda!O25</f>
        <v>347.31780457360003</v>
      </c>
      <c r="O33" s="9">
        <f t="shared" ref="O33" si="143">+N33/N$8*100</f>
        <v>1.849578554532584</v>
      </c>
      <c r="P33" s="7">
        <f>[1]vivienda!Q25</f>
        <v>706.26124948109987</v>
      </c>
      <c r="Q33" s="9">
        <f t="shared" ref="Q33" si="144">+P33/P$8*100</f>
        <v>19.166447978799088</v>
      </c>
      <c r="R33" s="7">
        <f>[1]vivienda!S25</f>
        <v>272.2073988834</v>
      </c>
      <c r="S33" s="9">
        <f t="shared" ref="S33" si="145">+R33/R$8*100</f>
        <v>4.4236661822047374</v>
      </c>
      <c r="T33" s="7">
        <f>[1]vivienda!U25</f>
        <v>4256.1434731094196</v>
      </c>
      <c r="U33" s="9">
        <f t="shared" ref="U33" si="146">+T33/T$8*100</f>
        <v>5.4033381547630928</v>
      </c>
      <c r="V33" s="7">
        <f>[1]vivienda!W25</f>
        <v>3695.3940867439796</v>
      </c>
      <c r="W33" s="9">
        <f t="shared" ref="W33" si="147">+V33/V$8*100</f>
        <v>4.9112630741875796</v>
      </c>
    </row>
    <row r="34" spans="1:23">
      <c r="A34" s="12" t="s">
        <v>65</v>
      </c>
      <c r="B34" s="13">
        <f>[1]vivienda!C26</f>
        <v>9063.1194555212605</v>
      </c>
      <c r="C34" s="24">
        <f t="shared" si="102"/>
        <v>0.47354266962554875</v>
      </c>
      <c r="D34" s="13">
        <f>[1]vivienda!E26</f>
        <v>3332.8671057525398</v>
      </c>
      <c r="E34" s="24">
        <f t="shared" si="102"/>
        <v>0.63700259480938215</v>
      </c>
      <c r="F34" s="13">
        <f>[1]vivienda!G26</f>
        <v>5171.4535635968195</v>
      </c>
      <c r="G34" s="24">
        <f t="shared" ref="G34" si="148">+F34/F$8*100</f>
        <v>0.46654159761271402</v>
      </c>
      <c r="H34" s="13">
        <f>[1]vivienda!I26</f>
        <v>0</v>
      </c>
      <c r="I34" s="24">
        <f t="shared" ref="I34" si="149">+H34/H$8*100</f>
        <v>0</v>
      </c>
      <c r="J34" s="13">
        <f>[1]vivienda!K26</f>
        <v>0</v>
      </c>
      <c r="K34" s="24">
        <f t="shared" ref="K34" si="150">+J34/J$8*100</f>
        <v>0</v>
      </c>
      <c r="L34" s="13">
        <f>[1]vivienda!M26</f>
        <v>558.79878617190002</v>
      </c>
      <c r="M34" s="24">
        <f t="shared" ref="M34" si="151">+L34/L$8*100</f>
        <v>1.2294198725375634</v>
      </c>
      <c r="N34" s="13">
        <f>[1]vivienda!O26</f>
        <v>0</v>
      </c>
      <c r="O34" s="24">
        <f t="shared" ref="O34" si="152">+N34/N$8*100</f>
        <v>0</v>
      </c>
      <c r="P34" s="13">
        <f>[1]vivienda!Q26</f>
        <v>0</v>
      </c>
      <c r="Q34" s="24">
        <f t="shared" ref="Q34" si="153">+P34/P$8*100</f>
        <v>0</v>
      </c>
      <c r="R34" s="13">
        <f>[1]vivienda!S26</f>
        <v>0</v>
      </c>
      <c r="S34" s="24">
        <f t="shared" ref="S34" si="154">+R34/R$8*100</f>
        <v>0</v>
      </c>
      <c r="T34" s="13">
        <f>[1]vivienda!U26</f>
        <v>0</v>
      </c>
      <c r="U34" s="24">
        <f t="shared" ref="U34" si="155">+T34/T$8*100</f>
        <v>0</v>
      </c>
      <c r="V34" s="13">
        <f>[1]vivienda!W26</f>
        <v>0</v>
      </c>
      <c r="W34" s="24">
        <f t="shared" ref="W34" si="156">+V34/V$8*100</f>
        <v>0</v>
      </c>
    </row>
    <row r="35" spans="1:23">
      <c r="A35" s="35" t="str">
        <f>[2]Resumen!A49</f>
        <v>Fuente: Instituto Nacional de Estadística (INE). L Encuesta Permanente de Hogares de Propósitos Múltiples, Junio 2015.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>
      <c r="A36" s="28" t="s">
        <v>43</v>
      </c>
    </row>
    <row r="37" spans="1:23">
      <c r="A37" s="28" t="s">
        <v>44</v>
      </c>
    </row>
  </sheetData>
  <mergeCells count="13">
    <mergeCell ref="A4:W4"/>
    <mergeCell ref="A6:A7"/>
    <mergeCell ref="R6:S6"/>
    <mergeCell ref="V6:W6"/>
    <mergeCell ref="J6:K6"/>
    <mergeCell ref="L6:M6"/>
    <mergeCell ref="N6:O6"/>
    <mergeCell ref="P6:Q6"/>
    <mergeCell ref="T6:U6"/>
    <mergeCell ref="B6:C6"/>
    <mergeCell ref="D6:E6"/>
    <mergeCell ref="F6:G6"/>
    <mergeCell ref="H6:I6"/>
  </mergeCells>
  <phoneticPr fontId="2" type="noConversion"/>
  <printOptions horizontalCentered="1"/>
  <pageMargins left="0.54" right="0" top="0" bottom="0" header="0" footer="0"/>
  <pageSetup paperSize="9" scale="81" orientation="landscape" r:id="rId1"/>
  <headerFooter alignWithMargins="0">
    <oddFooter>&amp;L&amp;Z&amp;F+&amp;F+&amp;A&amp;R&amp;D+&amp;T</oddFooter>
  </headerFooter>
  <ignoredErrors>
    <ignoredError sqref="D11:W34 F8:W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U34"/>
  <sheetViews>
    <sheetView workbookViewId="0">
      <selection activeCell="A32" sqref="A32"/>
    </sheetView>
  </sheetViews>
  <sheetFormatPr baseColWidth="10" defaultRowHeight="12.75"/>
  <cols>
    <col min="1" max="1" width="19.42578125" customWidth="1"/>
    <col min="2" max="2" width="10.5703125" customWidth="1"/>
    <col min="3" max="3" width="6" bestFit="1" customWidth="1"/>
    <col min="4" max="4" width="9.42578125" bestFit="1" customWidth="1"/>
    <col min="5" max="5" width="7.5703125" bestFit="1" customWidth="1"/>
    <col min="6" max="6" width="9.42578125" bestFit="1" customWidth="1"/>
    <col min="7" max="7" width="7.5703125" bestFit="1" customWidth="1"/>
    <col min="8" max="8" width="6.85546875" bestFit="1" customWidth="1"/>
    <col min="9" max="9" width="7.5703125" bestFit="1" customWidth="1"/>
    <col min="10" max="10" width="6" bestFit="1" customWidth="1"/>
    <col min="11" max="11" width="7.5703125" bestFit="1" customWidth="1"/>
    <col min="12" max="12" width="7.7109375" bestFit="1" customWidth="1"/>
    <col min="13" max="13" width="7.5703125" bestFit="1" customWidth="1"/>
    <col min="14" max="14" width="7.7109375" bestFit="1" customWidth="1"/>
    <col min="15" max="15" width="7.5703125" bestFit="1" customWidth="1"/>
    <col min="16" max="16" width="7.7109375" bestFit="1" customWidth="1"/>
    <col min="17" max="17" width="7.5703125" bestFit="1" customWidth="1"/>
    <col min="18" max="18" width="6" bestFit="1" customWidth="1"/>
    <col min="19" max="19" width="7.5703125" bestFit="1" customWidth="1"/>
    <col min="20" max="20" width="7.7109375" bestFit="1" customWidth="1"/>
    <col min="21" max="21" width="6.5703125" bestFit="1" customWidth="1"/>
  </cols>
  <sheetData>
    <row r="1" spans="1:21">
      <c r="A1" s="39" t="s">
        <v>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1" ht="40.5" customHeight="1">
      <c r="A3" s="43" t="s">
        <v>0</v>
      </c>
      <c r="B3" s="42" t="s">
        <v>1</v>
      </c>
      <c r="C3" s="42">
        <v>0</v>
      </c>
      <c r="D3" s="42" t="s">
        <v>14</v>
      </c>
      <c r="E3" s="42">
        <v>0</v>
      </c>
      <c r="F3" s="42" t="s">
        <v>15</v>
      </c>
      <c r="G3" s="42">
        <v>0</v>
      </c>
      <c r="H3" s="42" t="s">
        <v>16</v>
      </c>
      <c r="I3" s="42">
        <v>0</v>
      </c>
      <c r="J3" s="42" t="s">
        <v>17</v>
      </c>
      <c r="K3" s="42">
        <v>0</v>
      </c>
      <c r="L3" s="42" t="s">
        <v>18</v>
      </c>
      <c r="M3" s="42">
        <v>0</v>
      </c>
      <c r="N3" s="42" t="s">
        <v>19</v>
      </c>
      <c r="O3" s="42">
        <v>0</v>
      </c>
      <c r="P3" s="42" t="s">
        <v>20</v>
      </c>
      <c r="Q3" s="42">
        <v>0</v>
      </c>
      <c r="R3" s="42" t="s">
        <v>41</v>
      </c>
      <c r="S3" s="42">
        <v>0</v>
      </c>
      <c r="T3" s="42" t="s">
        <v>38</v>
      </c>
      <c r="U3" s="42">
        <v>0</v>
      </c>
    </row>
    <row r="4" spans="1:21">
      <c r="A4" s="44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1">
      <c r="A5" s="4" t="s">
        <v>46</v>
      </c>
      <c r="B5" s="6">
        <f>+D5+F5+H5+J5+L5+N5+P5+R5+T5</f>
        <v>1913897.1072422834</v>
      </c>
      <c r="C5" s="27">
        <f>[1]vivienda!X5</f>
        <v>100</v>
      </c>
      <c r="D5" s="6">
        <f>[1]vivienda!AA5</f>
        <v>706886.37812195055</v>
      </c>
      <c r="E5" s="27">
        <f>+D5/$B5*100</f>
        <v>36.934398168378898</v>
      </c>
      <c r="F5" s="6">
        <f>[1]vivienda!AC5</f>
        <v>376051.49311522424</v>
      </c>
      <c r="G5" s="27">
        <f>+F5/$B5*100</f>
        <v>19.648469695273917</v>
      </c>
      <c r="H5" s="6">
        <f>[1]vivienda!AE5</f>
        <v>24591.578607467796</v>
      </c>
      <c r="I5" s="27">
        <f>+H5/$B5*100</f>
        <v>1.2848955418978387</v>
      </c>
      <c r="J5" s="6">
        <f>[1]vivienda!AG5</f>
        <v>8280.8269471867588</v>
      </c>
      <c r="K5" s="27">
        <f>+J5/$B5*100</f>
        <v>0.432668345432557</v>
      </c>
      <c r="L5" s="6">
        <f>[1]vivienda!AI5</f>
        <v>431964.99627903005</v>
      </c>
      <c r="M5" s="27">
        <f>+L5/$B5*100</f>
        <v>22.569917402793109</v>
      </c>
      <c r="N5" s="6">
        <f>[1]vivienda!AK5</f>
        <v>86525.910408484153</v>
      </c>
      <c r="O5" s="27">
        <f>+N5/$B5*100</f>
        <v>4.5209280102397216</v>
      </c>
      <c r="P5" s="6">
        <f>[1]vivienda!AM5</f>
        <v>118244.32454761186</v>
      </c>
      <c r="Q5" s="27">
        <f>+P5/$B5*100</f>
        <v>6.1781965237404544</v>
      </c>
      <c r="R5" s="6">
        <f>[1]vivienda!AO5</f>
        <v>3661.8047717659797</v>
      </c>
      <c r="S5" s="27">
        <f>+R5/$B5*100</f>
        <v>0.19132714908808449</v>
      </c>
      <c r="T5" s="6">
        <f>Cuadro01!B8-(Cuadro02!D5+Cuadro02!F5+Cuadro02!H5+Cuadro02!J5+Cuadro02!L5+Cuadro02!N5+Cuadro02!P5+Cuadro02!R5)</f>
        <v>157689.79444356193</v>
      </c>
      <c r="U5" s="27">
        <f>+T5/$B5*100</f>
        <v>8.2391991631554156</v>
      </c>
    </row>
    <row r="6" spans="1:21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</row>
    <row r="7" spans="1:21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</row>
    <row r="8" spans="1:21">
      <c r="A8" s="8" t="s">
        <v>47</v>
      </c>
      <c r="B8" s="7">
        <f>+D8+F8+H8+J8+L8+N8+P8+R8+T8</f>
        <v>1085842.1998391808</v>
      </c>
      <c r="C8" s="9">
        <f>+B8/$B$5*100</f>
        <v>56.734617327666101</v>
      </c>
      <c r="D8" s="7">
        <f>[1]vivienda!AA6</f>
        <v>642400.4453264731</v>
      </c>
      <c r="E8" s="9">
        <f>+E9+E10+E11</f>
        <v>90.877468460095201</v>
      </c>
      <c r="F8" s="7">
        <f>[1]vivienda!AC6</f>
        <v>184145.27690242731</v>
      </c>
      <c r="G8" s="9">
        <f>+G9+G10+G11</f>
        <v>48.968101516353926</v>
      </c>
      <c r="H8" s="7">
        <f>[1]vivienda!AE6</f>
        <v>15826.500363422312</v>
      </c>
      <c r="I8" s="9">
        <f>+I9+I10+I11</f>
        <v>64.357398994370541</v>
      </c>
      <c r="J8" s="7">
        <f>[1]vivienda!AG6</f>
        <v>7409.7632707598796</v>
      </c>
      <c r="K8" s="9">
        <f>+K9+K10+K11</f>
        <v>89.48095785623434</v>
      </c>
      <c r="L8" s="7">
        <f>[1]vivienda!AI6</f>
        <v>116068.30987484429</v>
      </c>
      <c r="M8" s="9">
        <f>+M9+M10+M11</f>
        <v>26.869841509071996</v>
      </c>
      <c r="N8" s="7">
        <f>[1]vivienda!AK6</f>
        <v>35868.113476283113</v>
      </c>
      <c r="O8" s="9">
        <f>+O9+O10+O11</f>
        <v>41.45361003074305</v>
      </c>
      <c r="P8" s="7">
        <f>[1]vivienda!AM6</f>
        <v>48123.698595247668</v>
      </c>
      <c r="Q8" s="9">
        <f>+Q9+Q10+Q11</f>
        <v>40.698527205735239</v>
      </c>
      <c r="R8" s="7">
        <f>[1]vivienda!AO6</f>
        <v>2709.0788756740799</v>
      </c>
      <c r="S8" s="9">
        <f>+S9+S10+S11</f>
        <v>73.982067437406599</v>
      </c>
      <c r="T8" s="7">
        <f>Cuadro01!B11-(Cuadro02!D8+Cuadro02!F8+Cuadro02!H8+Cuadro02!J8+Cuadro02!L8+Cuadro02!N8+Cuadro02!P8+Cuadro02!R8)</f>
        <v>33291.013154048938</v>
      </c>
      <c r="U8" s="9">
        <f>+U9+U10+U11</f>
        <v>21.111710666842288</v>
      </c>
    </row>
    <row r="9" spans="1:21">
      <c r="A9" s="10" t="s">
        <v>48</v>
      </c>
      <c r="B9" s="7">
        <f>+D9+F9+H9+J9+L9+N9+P9+R9+T9</f>
        <v>246942.95905183157</v>
      </c>
      <c r="C9" s="9">
        <f>+B9/$B$5*100</f>
        <v>12.902624603871699</v>
      </c>
      <c r="D9" s="7">
        <f>[1]vivienda!AA7</f>
        <v>186388.099824423</v>
      </c>
      <c r="E9" s="9">
        <f>[1]vivienda!AB7</f>
        <v>26.367476527078825</v>
      </c>
      <c r="F9" s="7">
        <f>[1]vivienda!AC7</f>
        <v>10801.58372223896</v>
      </c>
      <c r="G9" s="9">
        <f>[1]vivienda!AD7</f>
        <v>2.8723682580697254</v>
      </c>
      <c r="H9" s="7">
        <f>[1]vivienda!AE7</f>
        <v>2535.4199733872797</v>
      </c>
      <c r="I9" s="9">
        <f>[1]vivienda!AF7</f>
        <v>10.310114750491623</v>
      </c>
      <c r="J9" s="7">
        <f>[1]vivienda!AG7</f>
        <v>729.36738960456012</v>
      </c>
      <c r="K9" s="9">
        <f>[1]vivienda!AH7</f>
        <v>8.807905228020104</v>
      </c>
      <c r="L9" s="7">
        <f>[1]vivienda!AI7</f>
        <v>12816.026988765843</v>
      </c>
      <c r="M9" s="9">
        <f>[1]vivienda!AJ7</f>
        <v>2.9669133145425661</v>
      </c>
      <c r="N9" s="7">
        <f>[1]vivienda!AK7</f>
        <v>10280.607015378564</v>
      </c>
      <c r="O9" s="9">
        <f>[1]vivienda!AL7</f>
        <v>11.881535792971578</v>
      </c>
      <c r="P9" s="7">
        <f>[1]vivienda!AM7</f>
        <v>15924.521339699553</v>
      </c>
      <c r="Q9" s="9">
        <f>[1]vivienda!AN7</f>
        <v>13.467472033541398</v>
      </c>
      <c r="R9" s="7">
        <f>[1]vivienda!AO7</f>
        <v>2709.0788756740799</v>
      </c>
      <c r="S9" s="9">
        <f>[1]vivienda!AP7</f>
        <v>73.982067437406599</v>
      </c>
      <c r="T9" s="7">
        <f>Cuadro01!B12-(Cuadro02!D9+Cuadro02!F9+Cuadro02!H9+Cuadro02!J9+Cuadro02!L9+Cuadro02!N9+Cuadro02!P9+Cuadro02!R9)</f>
        <v>4758.2539226597582</v>
      </c>
      <c r="U9" s="9">
        <f>+T9/T$5*100</f>
        <v>3.0174774083828009</v>
      </c>
    </row>
    <row r="10" spans="1:21">
      <c r="A10" s="10" t="s">
        <v>49</v>
      </c>
      <c r="B10" s="7">
        <f>+D10+F10+H10+J10+L10+N10+P10+R10+T10</f>
        <v>172811.08767048112</v>
      </c>
      <c r="C10" s="9">
        <f>+B10/$B$5*100</f>
        <v>9.0292778549356303</v>
      </c>
      <c r="D10" s="7">
        <f>[1]vivienda!AA8</f>
        <v>145320.22039048726</v>
      </c>
      <c r="E10" s="9">
        <f>[1]vivienda!AB8</f>
        <v>20.557790458004401</v>
      </c>
      <c r="F10" s="7">
        <f>[1]vivienda!AC8</f>
        <v>12335.136257858398</v>
      </c>
      <c r="G10" s="9">
        <f>[1]vivienda!AD8</f>
        <v>3.280172126341975</v>
      </c>
      <c r="H10" s="7">
        <f>[1]vivienda!AE8</f>
        <v>3456.2217534096003</v>
      </c>
      <c r="I10" s="9">
        <f>[1]vivienda!AF8</f>
        <v>14.054493241682497</v>
      </c>
      <c r="J10" s="7">
        <f>[1]vivienda!AG8</f>
        <v>1390.4340387279997</v>
      </c>
      <c r="K10" s="9">
        <f>[1]vivienda!AH8</f>
        <v>16.791004661682624</v>
      </c>
      <c r="L10" s="7">
        <f>[1]vivienda!AI8</f>
        <v>5164.4692867040003</v>
      </c>
      <c r="M10" s="9">
        <f>[1]vivienda!AJ8</f>
        <v>1.1955758756359935</v>
      </c>
      <c r="N10" s="7">
        <f>[1]vivienda!AK8</f>
        <v>2006.1976844503995</v>
      </c>
      <c r="O10" s="9">
        <f>[1]vivienda!AL8</f>
        <v>2.3186091599374667</v>
      </c>
      <c r="P10" s="7">
        <f>[1]vivienda!AM8</f>
        <v>198.63343410399997</v>
      </c>
      <c r="Q10" s="9">
        <f>[1]vivienda!AN8</f>
        <v>0.16798559665670795</v>
      </c>
      <c r="R10" s="7">
        <f>[1]vivienda!AO8</f>
        <v>0</v>
      </c>
      <c r="S10" s="9">
        <f>[1]vivienda!AP8</f>
        <v>0</v>
      </c>
      <c r="T10" s="7">
        <f>Cuadro01!B13-(Cuadro02!D10+Cuadro02!F10+Cuadro02!H10+Cuadro02!J10+Cuadro02!L10+Cuadro02!N10+Cuadro02!P10+Cuadro02!R10)</f>
        <v>2939.7748247394629</v>
      </c>
      <c r="U10" s="9">
        <f t="shared" ref="U10:U12" si="0">+T10/T$5*100</f>
        <v>1.8642771620782503</v>
      </c>
    </row>
    <row r="11" spans="1:21">
      <c r="A11" s="10" t="s">
        <v>50</v>
      </c>
      <c r="B11" s="7">
        <f>+D11+F11+H11+J11+L11+N11+P11+R11+T11</f>
        <v>666088.1531168943</v>
      </c>
      <c r="C11" s="9">
        <f>+B11/$B$5*100</f>
        <v>34.802714868860143</v>
      </c>
      <c r="D11" s="7">
        <f>[1]vivienda!AA9</f>
        <v>310692.12511157471</v>
      </c>
      <c r="E11" s="9">
        <f>[1]vivienda!AB9</f>
        <v>43.952201475011982</v>
      </c>
      <c r="F11" s="7">
        <f>[1]vivienda!AC9</f>
        <v>161008.55692233035</v>
      </c>
      <c r="G11" s="9">
        <f>[1]vivienda!AD9</f>
        <v>42.815561131942225</v>
      </c>
      <c r="H11" s="36">
        <f>[1]vivienda!AE9</f>
        <v>9834.8586366254403</v>
      </c>
      <c r="I11" s="37">
        <f>[1]vivienda!AF9</f>
        <v>39.992791002196419</v>
      </c>
      <c r="J11" s="36">
        <f>[1]vivienda!AG9</f>
        <v>5289.9618424273203</v>
      </c>
      <c r="K11" s="37">
        <f>[1]vivienda!AH9</f>
        <v>63.882047966531609</v>
      </c>
      <c r="L11" s="36">
        <f>[1]vivienda!AI9</f>
        <v>98087.813599374262</v>
      </c>
      <c r="M11" s="37">
        <f>[1]vivienda!AJ9</f>
        <v>22.707352318893435</v>
      </c>
      <c r="N11" s="36">
        <f>[1]vivienda!AK9</f>
        <v>23581.308776454167</v>
      </c>
      <c r="O11" s="37">
        <f>[1]vivienda!AL9</f>
        <v>27.253465077834004</v>
      </c>
      <c r="P11" s="7">
        <f>[1]vivienda!AM9</f>
        <v>32000.543821444135</v>
      </c>
      <c r="Q11" s="9">
        <f>[1]vivienda!AN9</f>
        <v>27.063069575537135</v>
      </c>
      <c r="R11" s="7">
        <f>[1]vivienda!AO9</f>
        <v>0</v>
      </c>
      <c r="S11" s="9">
        <f>[1]vivienda!AP9</f>
        <v>0</v>
      </c>
      <c r="T11" s="7">
        <f>Cuadro01!B14-(Cuadro02!D11+Cuadro02!F11+Cuadro02!H11+Cuadro02!J11+Cuadro02!L11+Cuadro02!N11+Cuadro02!P11+Cuadro02!R11)</f>
        <v>25592.98440666392</v>
      </c>
      <c r="U11" s="9">
        <f t="shared" si="0"/>
        <v>16.229956096381237</v>
      </c>
    </row>
    <row r="12" spans="1:21">
      <c r="A12" s="8" t="s">
        <v>51</v>
      </c>
      <c r="B12" s="7">
        <f>+D12+F12+H12+J12+L12+N12+P12+R12+T12</f>
        <v>828054.90740331193</v>
      </c>
      <c r="C12" s="9">
        <f>+B12/$B$5*100</f>
        <v>43.265382672344835</v>
      </c>
      <c r="D12" s="7">
        <f>[1]vivienda!AA10</f>
        <v>64485.932795477631</v>
      </c>
      <c r="E12" s="9">
        <f>[1]vivienda!AB10</f>
        <v>9.1225315399064968</v>
      </c>
      <c r="F12" s="7">
        <f>[1]vivienda!AC10</f>
        <v>191906.2162127959</v>
      </c>
      <c r="G12" s="9">
        <f>[1]vivienda!AD10</f>
        <v>51.031898483645911</v>
      </c>
      <c r="H12" s="36">
        <f>[1]vivienda!AE10</f>
        <v>8765.0782440454786</v>
      </c>
      <c r="I12" s="37">
        <f>[1]vivienda!AF10</f>
        <v>35.642601005629473</v>
      </c>
      <c r="J12" s="36">
        <f>[1]vivienda!AG10</f>
        <v>871.06367642687997</v>
      </c>
      <c r="K12" s="37">
        <f>[1]vivienda!AH10</f>
        <v>10.519042143765677</v>
      </c>
      <c r="L12" s="36">
        <f>[1]vivienda!AI10</f>
        <v>315896.6864041831</v>
      </c>
      <c r="M12" s="37">
        <f>[1]vivienda!AJ10</f>
        <v>73.130158490927343</v>
      </c>
      <c r="N12" s="36">
        <f>[1]vivienda!AK10</f>
        <v>50657.796932200938</v>
      </c>
      <c r="O12" s="37">
        <f>[1]vivienda!AL10</f>
        <v>58.54638996925685</v>
      </c>
      <c r="P12" s="7">
        <f>[1]vivienda!AM10</f>
        <v>70120.62595236412</v>
      </c>
      <c r="Q12" s="9">
        <f>[1]vivienda!AN10</f>
        <v>59.301472794264711</v>
      </c>
      <c r="R12" s="7">
        <f>[1]vivienda!AO10</f>
        <v>952.72589609190004</v>
      </c>
      <c r="S12" s="9">
        <f>[1]vivienda!AP10</f>
        <v>26.017932562593408</v>
      </c>
      <c r="T12" s="7">
        <f>Cuadro01!B15-(Cuadro02!D12+Cuadro02!F12+Cuadro02!H12+Cuadro02!J12+Cuadro02!L12+Cuadro02!N12+Cuadro02!P12+Cuadro02!R12)</f>
        <v>124398.78128972603</v>
      </c>
      <c r="U12" s="9">
        <f t="shared" si="0"/>
        <v>78.888289333301813</v>
      </c>
    </row>
    <row r="13" spans="1:21">
      <c r="A13" s="3"/>
      <c r="B13" s="7"/>
      <c r="C13" s="3"/>
      <c r="D13" s="7"/>
      <c r="E13" s="3"/>
      <c r="F13" s="7"/>
      <c r="G13" s="3"/>
      <c r="H13" s="36"/>
      <c r="I13" s="38"/>
      <c r="J13" s="36"/>
      <c r="K13" s="38"/>
      <c r="L13" s="36"/>
      <c r="M13" s="38"/>
      <c r="N13" s="36"/>
      <c r="O13" s="38"/>
      <c r="P13" s="7"/>
      <c r="Q13" s="3"/>
      <c r="R13" s="7"/>
      <c r="S13" s="3"/>
      <c r="T13" s="7"/>
      <c r="U13" s="9"/>
    </row>
    <row r="14" spans="1:21">
      <c r="A14" s="4" t="s">
        <v>71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6"/>
      <c r="O14" s="6"/>
      <c r="P14" s="6"/>
      <c r="Q14" s="6"/>
      <c r="R14" s="6"/>
      <c r="S14" s="6"/>
      <c r="T14" s="6"/>
      <c r="U14" s="6"/>
    </row>
    <row r="15" spans="1:21">
      <c r="A15" s="8" t="s">
        <v>52</v>
      </c>
      <c r="B15" s="7">
        <f t="shared" ref="B15:B19" si="1">+D15+F15+H15+J15+L15+N15+P15+R15+T15</f>
        <v>296039.91093418904</v>
      </c>
      <c r="C15" s="9">
        <f>+B15/$B$5*100</f>
        <v>15.467911509660528</v>
      </c>
      <c r="D15" s="7">
        <f>[1]vivienda!AA12</f>
        <v>41583.688075305632</v>
      </c>
      <c r="E15" s="11">
        <f>[1]vivienda!AB12</f>
        <v>5.8826551709462569</v>
      </c>
      <c r="F15" s="7">
        <f>[1]vivienda!AC12</f>
        <v>41558.803548654621</v>
      </c>
      <c r="G15" s="11">
        <f>[1]vivienda!AD12</f>
        <v>11.051359802983358</v>
      </c>
      <c r="H15" s="7">
        <f>[1]vivienda!AE12</f>
        <v>2202.37764242906</v>
      </c>
      <c r="I15" s="11">
        <f>[1]vivienda!AF12</f>
        <v>8.9558205171922456</v>
      </c>
      <c r="J15" s="7">
        <f>[1]vivienda!AG12</f>
        <v>1642.87988510788</v>
      </c>
      <c r="K15" s="11">
        <f>[1]vivienda!AH12</f>
        <v>19.839563072453949</v>
      </c>
      <c r="L15" s="7">
        <f>[1]vivienda!AI12</f>
        <v>108955.47699303701</v>
      </c>
      <c r="M15" s="11">
        <f>[1]vivienda!AJ12</f>
        <v>25.223218994961492</v>
      </c>
      <c r="N15" s="7">
        <f>[1]vivienda!AK12</f>
        <v>20380.602094064077</v>
      </c>
      <c r="O15" s="11">
        <f>[1]vivienda!AL12</f>
        <v>23.554334184810486</v>
      </c>
      <c r="P15" s="7">
        <f>[1]vivienda!AM12</f>
        <v>29449.579228318602</v>
      </c>
      <c r="Q15" s="11">
        <f>[1]vivienda!AN12</f>
        <v>24.905702105356045</v>
      </c>
      <c r="R15" s="7">
        <f>[1]vivienda!AO12</f>
        <v>0</v>
      </c>
      <c r="S15" s="11">
        <f>[1]vivienda!AP12</f>
        <v>0</v>
      </c>
      <c r="T15" s="7">
        <f>Cuadro01!B18-(Cuadro02!D15+Cuadro02!F15+Cuadro02!H15+Cuadro02!J15+Cuadro02!L15+Cuadro02!N15+Cuadro02!P15+Cuadro02!R15)</f>
        <v>50266.503467272152</v>
      </c>
      <c r="U15" s="9">
        <f>+T15/T$5*100</f>
        <v>31.876827314441599</v>
      </c>
    </row>
    <row r="16" spans="1:21">
      <c r="A16" s="8" t="s">
        <v>53</v>
      </c>
      <c r="B16" s="7">
        <f t="shared" si="1"/>
        <v>1048811.5497035554</v>
      </c>
      <c r="C16" s="9">
        <f>+B16/$B$5*100</f>
        <v>54.799787602729502</v>
      </c>
      <c r="D16" s="7">
        <f>[1]vivienda!AA13</f>
        <v>280937.75582081277</v>
      </c>
      <c r="E16" s="11">
        <f>[1]vivienda!AB13</f>
        <v>39.742986216144907</v>
      </c>
      <c r="F16" s="7">
        <f>[1]vivienda!AC13</f>
        <v>224771.27401644617</v>
      </c>
      <c r="G16" s="11">
        <f>[1]vivienda!AD13</f>
        <v>59.771408472396374</v>
      </c>
      <c r="H16" s="7">
        <f>[1]vivienda!AE13</f>
        <v>15212.9961843408</v>
      </c>
      <c r="I16" s="11">
        <f>[1]vivienda!AF13</f>
        <v>61.862625523849147</v>
      </c>
      <c r="J16" s="7">
        <f>[1]vivienda!AG13</f>
        <v>5818.6156967505594</v>
      </c>
      <c r="K16" s="11">
        <f>[1]vivienda!AH13</f>
        <v>70.26611875674223</v>
      </c>
      <c r="L16" s="7">
        <f>[1]vivienda!AI13</f>
        <v>287748.28792558349</v>
      </c>
      <c r="M16" s="11">
        <f>[1]vivienda!AJ13</f>
        <v>66.613797507729302</v>
      </c>
      <c r="N16" s="7">
        <f>[1]vivienda!AK13</f>
        <v>55354.423900236005</v>
      </c>
      <c r="O16" s="11">
        <f>[1]vivienda!AL13</f>
        <v>63.974390606132616</v>
      </c>
      <c r="P16" s="7">
        <f>[1]vivienda!AM13</f>
        <v>78479.466873049561</v>
      </c>
      <c r="Q16" s="11">
        <f>[1]vivienda!AN13</f>
        <v>66.370599327538372</v>
      </c>
      <c r="R16" s="7">
        <f>[1]vivienda!AO13</f>
        <v>2793.5102603319797</v>
      </c>
      <c r="S16" s="11">
        <f>[1]vivienda!AP13</f>
        <v>76.287798898267113</v>
      </c>
      <c r="T16" s="7">
        <f>Cuadro01!B19-(Cuadro02!D16+Cuadro02!F16+Cuadro02!H16+Cuadro02!J16+Cuadro02!L16+Cuadro02!N16+Cuadro02!P16+Cuadro02!R16)</f>
        <v>97695.219026003848</v>
      </c>
      <c r="U16" s="9">
        <f t="shared" ref="U16:U19" si="2">+T16/T$5*100</f>
        <v>61.954053127369335</v>
      </c>
    </row>
    <row r="17" spans="1:21">
      <c r="A17" s="8" t="s">
        <v>54</v>
      </c>
      <c r="B17" s="7">
        <f t="shared" si="1"/>
        <v>412370.26725354907</v>
      </c>
      <c r="C17" s="9">
        <f>+B17/$B$5*100</f>
        <v>21.546104317369995</v>
      </c>
      <c r="D17" s="7">
        <f>[1]vivienda!AA14</f>
        <v>256252.99365375441</v>
      </c>
      <c r="E17" s="11">
        <f>[1]vivienda!AB14</f>
        <v>36.250945213368674</v>
      </c>
      <c r="F17" s="7">
        <f>[1]vivienda!AC14</f>
        <v>86360.321012765533</v>
      </c>
      <c r="G17" s="11">
        <f>[1]vivienda!AD14</f>
        <v>22.965025427064123</v>
      </c>
      <c r="H17" s="7">
        <f>[1]vivienda!AE14</f>
        <v>6556.6795772409396</v>
      </c>
      <c r="I17" s="11">
        <f>[1]vivienda!AF14</f>
        <v>26.662296397880915</v>
      </c>
      <c r="J17" s="7">
        <f>[1]vivienda!AG14</f>
        <v>819.33136532831986</v>
      </c>
      <c r="K17" s="11">
        <f>[1]vivienda!AH14</f>
        <v>9.8943181708038335</v>
      </c>
      <c r="L17" s="7">
        <f>[1]vivienda!AI14</f>
        <v>33255.454442991118</v>
      </c>
      <c r="M17" s="11">
        <f>[1]vivienda!AJ14</f>
        <v>7.6986456609807297</v>
      </c>
      <c r="N17" s="7">
        <f>[1]vivienda!AK14</f>
        <v>10790.884414183964</v>
      </c>
      <c r="O17" s="11">
        <f>[1]vivienda!AL14</f>
        <v>12.471275209056779</v>
      </c>
      <c r="P17" s="7">
        <f>[1]vivienda!AM14</f>
        <v>8569.2425103938003</v>
      </c>
      <c r="Q17" s="11">
        <f>[1]vivienda!AN14</f>
        <v>7.247064536229253</v>
      </c>
      <c r="R17" s="7">
        <f>[1]vivienda!AO14</f>
        <v>868.29451143400001</v>
      </c>
      <c r="S17" s="11">
        <f>[1]vivienda!AP14</f>
        <v>23.712201101732884</v>
      </c>
      <c r="T17" s="7">
        <f>Cuadro01!B20-(Cuadro02!D17+Cuadro02!F17+Cuadro02!H17+Cuadro02!J17+Cuadro02!L17+Cuadro02!N17+Cuadro02!P17+Cuadro02!R17)</f>
        <v>8897.065765456995</v>
      </c>
      <c r="U17" s="9">
        <f t="shared" si="2"/>
        <v>5.6421316273839812</v>
      </c>
    </row>
    <row r="18" spans="1:21">
      <c r="A18" s="8" t="s">
        <v>55</v>
      </c>
      <c r="B18" s="7">
        <f t="shared" si="1"/>
        <v>146017.9862841306</v>
      </c>
      <c r="C18" s="9">
        <f>+B18/$B$5*100</f>
        <v>7.6293540405903304</v>
      </c>
      <c r="D18" s="7">
        <f>[1]vivienda!AA15</f>
        <v>121775.01985296435</v>
      </c>
      <c r="E18" s="11">
        <f>[1]vivienda!AB15</f>
        <v>17.226958054630384</v>
      </c>
      <c r="F18" s="7">
        <f>[1]vivienda!AC15</f>
        <v>21393.113010510559</v>
      </c>
      <c r="G18" s="11">
        <f>[1]vivienda!AD15</f>
        <v>5.6888786249162937</v>
      </c>
      <c r="H18" s="7">
        <f>[1]vivienda!AE15</f>
        <v>619.52520345700009</v>
      </c>
      <c r="I18" s="11">
        <f>[1]vivienda!AF15</f>
        <v>2.5192575610777057</v>
      </c>
      <c r="J18" s="7">
        <f>[1]vivienda!AG15</f>
        <v>0</v>
      </c>
      <c r="K18" s="11">
        <f>[1]vivienda!AH15</f>
        <v>0</v>
      </c>
      <c r="L18" s="7">
        <f>[1]vivienda!AI15</f>
        <v>644.739922998</v>
      </c>
      <c r="M18" s="11">
        <f>[1]vivienda!AJ15</f>
        <v>0.14925744644863004</v>
      </c>
      <c r="N18" s="7">
        <f>[1]vivienda!AK15</f>
        <v>0</v>
      </c>
      <c r="O18" s="11">
        <f>[1]vivienda!AL15</f>
        <v>0</v>
      </c>
      <c r="P18" s="7">
        <f>[1]vivienda!AM15</f>
        <v>754.58210914556003</v>
      </c>
      <c r="Q18" s="11">
        <f>[1]vivienda!AN15</f>
        <v>0.63815503368343274</v>
      </c>
      <c r="R18" s="7">
        <f>[1]vivienda!AO15</f>
        <v>0</v>
      </c>
      <c r="S18" s="11">
        <f>[1]vivienda!AP15</f>
        <v>0</v>
      </c>
      <c r="T18" s="7">
        <f>Cuadro01!B21-(Cuadro02!D18+Cuadro02!F18+Cuadro02!H18+Cuadro02!J18+Cuadro02!L18+Cuadro02!N18+Cuadro02!P18+Cuadro02!R18)</f>
        <v>831.0061850551283</v>
      </c>
      <c r="U18" s="9">
        <f t="shared" si="2"/>
        <v>0.52698793094853713</v>
      </c>
    </row>
    <row r="19" spans="1:21">
      <c r="A19" s="8" t="s">
        <v>56</v>
      </c>
      <c r="B19" s="7">
        <f t="shared" si="1"/>
        <v>10657.393067090979</v>
      </c>
      <c r="C19" s="9">
        <f>+B19/$B$5*100</f>
        <v>0.55684252966174963</v>
      </c>
      <c r="D19" s="7">
        <f>[1]vivienda!AA16</f>
        <v>6336.920719123561</v>
      </c>
      <c r="E19" s="11">
        <f>[1]vivienda!AB16</f>
        <v>0.8964553449112197</v>
      </c>
      <c r="F19" s="7">
        <f>[1]vivienda!AC16</f>
        <v>1967.9815268460998</v>
      </c>
      <c r="G19" s="11">
        <f>[1]vivienda!AD16</f>
        <v>0.52332767263952851</v>
      </c>
      <c r="H19" s="7">
        <f>[1]vivienda!AE16</f>
        <v>0</v>
      </c>
      <c r="I19" s="11">
        <f>[1]vivienda!AF16</f>
        <v>0</v>
      </c>
      <c r="J19" s="7">
        <f>[1]vivienda!AG16</f>
        <v>0</v>
      </c>
      <c r="K19" s="11">
        <f>[1]vivienda!AH16</f>
        <v>0</v>
      </c>
      <c r="L19" s="7">
        <f>[1]vivienda!AI16</f>
        <v>1361.036994417</v>
      </c>
      <c r="M19" s="11">
        <f>[1]vivienda!AJ16</f>
        <v>0.3150803898790519</v>
      </c>
      <c r="N19" s="7">
        <f>[1]vivienda!AK16</f>
        <v>0</v>
      </c>
      <c r="O19" s="11">
        <f>[1]vivienda!AL16</f>
        <v>0</v>
      </c>
      <c r="P19" s="7">
        <f>[1]vivienda!AM16</f>
        <v>991.45382670431991</v>
      </c>
      <c r="Q19" s="11">
        <f>[1]vivienda!AN16</f>
        <v>0.8384789971928881</v>
      </c>
      <c r="R19" s="7">
        <f>[1]vivienda!AO16</f>
        <v>0</v>
      </c>
      <c r="S19" s="11">
        <f>[1]vivienda!AP16</f>
        <v>0</v>
      </c>
      <c r="T19" s="7">
        <f>Cuadro01!B22-(Cuadro02!D19+Cuadro02!F19+Cuadro02!H19+Cuadro02!J19+Cuadro02!L19+Cuadro02!N19+Cuadro02!P19+Cuadro02!R19)</f>
        <v>0</v>
      </c>
      <c r="U19" s="9">
        <f t="shared" si="2"/>
        <v>0</v>
      </c>
    </row>
    <row r="20" spans="1:21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9"/>
    </row>
    <row r="21" spans="1:21">
      <c r="A21" s="29" t="s">
        <v>72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>
      <c r="A22" s="8" t="s">
        <v>57</v>
      </c>
      <c r="B22" s="7">
        <f>+D22+F22+H22+J22+L22+N22+P22+R22+T22</f>
        <v>1276292.1970504085</v>
      </c>
      <c r="C22" s="9">
        <f>+B22/$B$5*100</f>
        <v>66.685517848417987</v>
      </c>
      <c r="D22" s="7">
        <f>[1]vivienda!AA18</f>
        <v>430484.67385669873</v>
      </c>
      <c r="E22" s="11">
        <f>[1]vivienda!AB18</f>
        <v>60.898708361081532</v>
      </c>
      <c r="F22" s="7">
        <f>[1]vivienda!AC18</f>
        <v>251453.46461117058</v>
      </c>
      <c r="G22" s="11">
        <f>[1]vivienda!AD18</f>
        <v>66.866764050880619</v>
      </c>
      <c r="H22" s="7">
        <f>[1]vivienda!AE18</f>
        <v>14634.529273324286</v>
      </c>
      <c r="I22" s="11">
        <f>[1]vivienda!AF18</f>
        <v>59.510328746769339</v>
      </c>
      <c r="J22" s="7">
        <f>[1]vivienda!AG18</f>
        <v>5251.4267052593996</v>
      </c>
      <c r="K22" s="11">
        <f>[1]vivienda!AH18</f>
        <v>63.41669423539232</v>
      </c>
      <c r="L22" s="7">
        <f>[1]vivienda!AI18</f>
        <v>315672.40958141873</v>
      </c>
      <c r="M22" s="11">
        <f>[1]vivienda!AJ18</f>
        <v>73.078238352792013</v>
      </c>
      <c r="N22" s="7">
        <f>[1]vivienda!AK18</f>
        <v>59013.829343717101</v>
      </c>
      <c r="O22" s="11">
        <f>[1]vivienda!AL18</f>
        <v>68.203650288238521</v>
      </c>
      <c r="P22" s="7">
        <f>[1]vivienda!AM18</f>
        <v>81538.321500530292</v>
      </c>
      <c r="Q22" s="11">
        <f>[1]vivienda!AN18</f>
        <v>68.957492727440254</v>
      </c>
      <c r="R22" s="7">
        <f>[1]vivienda!AO18</f>
        <v>1881.5883453751599</v>
      </c>
      <c r="S22" s="11">
        <f>[1]vivienda!AP18</f>
        <v>51.384179732436294</v>
      </c>
      <c r="T22" s="7">
        <f>Cuadro01!B25-(Cuadro02!D22+Cuadro02!F22+Cuadro02!H22+Cuadro02!J22+Cuadro02!L22+Cuadro02!N22+Cuadro02!P22+Cuadro02!R22)</f>
        <v>116361.95383291435</v>
      </c>
      <c r="U22" s="9">
        <f t="shared" ref="U22:U23" si="3">+T22/T$5*100</f>
        <v>73.791683376542778</v>
      </c>
    </row>
    <row r="23" spans="1:21">
      <c r="A23" s="8" t="s">
        <v>58</v>
      </c>
      <c r="B23" s="7">
        <f>+D23+F23+H23+J23+L23+N23+P23+R23+T23</f>
        <v>637604.91019204375</v>
      </c>
      <c r="C23" s="9">
        <f>+B23/$B$5*100</f>
        <v>33.31448215159083</v>
      </c>
      <c r="D23" s="7">
        <f>[1]vivienda!AA19</f>
        <v>276401.70426526084</v>
      </c>
      <c r="E23" s="11">
        <f>[1]vivienda!AB19</f>
        <v>39.10129163891974</v>
      </c>
      <c r="F23" s="7">
        <f>[1]vivienda!AC19</f>
        <v>124598.02850405179</v>
      </c>
      <c r="G23" s="11">
        <f>[1]vivienda!AD19</f>
        <v>33.133235949118884</v>
      </c>
      <c r="H23" s="7">
        <f>[1]vivienda!AE19</f>
        <v>9957.0493341435213</v>
      </c>
      <c r="I23" s="11">
        <f>[1]vivienda!AF19</f>
        <v>40.489671253230711</v>
      </c>
      <c r="J23" s="7">
        <f>[1]vivienda!AG19</f>
        <v>3029.4002419273597</v>
      </c>
      <c r="K23" s="11">
        <f>[1]vivienda!AH19</f>
        <v>36.58330576460768</v>
      </c>
      <c r="L23" s="7">
        <f>[1]vivienda!AI19</f>
        <v>116292.58669760804</v>
      </c>
      <c r="M23" s="11">
        <f>[1]vivienda!AJ19</f>
        <v>26.921761647207227</v>
      </c>
      <c r="N23" s="7">
        <f>[1]vivienda!AK19</f>
        <v>27512.081064766971</v>
      </c>
      <c r="O23" s="11">
        <f>[1]vivienda!AL19</f>
        <v>31.79634971176139</v>
      </c>
      <c r="P23" s="7">
        <f>[1]vivienda!AM19</f>
        <v>36706.003047081598</v>
      </c>
      <c r="Q23" s="11">
        <f>[1]vivienda!AN19</f>
        <v>31.042507272559778</v>
      </c>
      <c r="R23" s="7">
        <f>[1]vivienda!AO19</f>
        <v>1780.2164263908201</v>
      </c>
      <c r="S23" s="11">
        <f>[1]vivienda!AP19</f>
        <v>48.615820267563706</v>
      </c>
      <c r="T23" s="7">
        <f>Cuadro01!B26-(Cuadro02!D23+Cuadro02!F23+Cuadro02!H23+Cuadro02!J23+Cuadro02!L23+Cuadro02!N23+Cuadro02!P23+Cuadro02!R23)</f>
        <v>41327.840610812767</v>
      </c>
      <c r="U23" s="9">
        <f t="shared" si="3"/>
        <v>26.208316623561988</v>
      </c>
    </row>
    <row r="24" spans="1:21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9"/>
    </row>
    <row r="25" spans="1:21">
      <c r="A25" s="4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>
      <c r="A26" s="8" t="s">
        <v>60</v>
      </c>
      <c r="B26" s="7">
        <f t="shared" ref="B26:B31" si="4">+D26+F26+H26+J26+L26+N26+P26+R26+T26</f>
        <v>378316.34403990803</v>
      </c>
      <c r="C26" s="9">
        <f t="shared" ref="C26:C31" si="5">+B26/$B$5*100</f>
        <v>19.766806826152767</v>
      </c>
      <c r="D26" s="7">
        <f>[1]vivienda!AA21</f>
        <v>39986.700848295804</v>
      </c>
      <c r="E26" s="11">
        <f>[1]vivienda!AB21</f>
        <v>5.6567366532839571</v>
      </c>
      <c r="F26" s="7">
        <f>[1]vivienda!AC21</f>
        <v>50013.582749912857</v>
      </c>
      <c r="G26" s="11">
        <f>[1]vivienda!AD21</f>
        <v>13.299663388010647</v>
      </c>
      <c r="H26" s="7">
        <f>[1]vivienda!AE21</f>
        <v>2823.8213012663796</v>
      </c>
      <c r="I26" s="11">
        <f>[1]vivienda!AF21</f>
        <v>11.482879348009249</v>
      </c>
      <c r="J26" s="7">
        <f>[1]vivienda!AG21</f>
        <v>897.8148368786799</v>
      </c>
      <c r="K26" s="11">
        <f>[1]vivienda!AH21</f>
        <v>10.842091527872032</v>
      </c>
      <c r="L26" s="7">
        <f>[1]vivienda!AI21</f>
        <v>152847.25355460867</v>
      </c>
      <c r="M26" s="11">
        <f>[1]vivienda!AJ21</f>
        <v>35.384175771472968</v>
      </c>
      <c r="N26" s="7">
        <f>[1]vivienda!AK21</f>
        <v>21328.819681282159</v>
      </c>
      <c r="O26" s="11">
        <f>[1]vivienda!AL21</f>
        <v>24.650211226429114</v>
      </c>
      <c r="P26" s="7">
        <f>[1]vivienda!AM21</f>
        <v>40290.109805422988</v>
      </c>
      <c r="Q26" s="11">
        <f>[1]vivienda!AN21</f>
        <v>34.073609840952585</v>
      </c>
      <c r="R26" s="7">
        <f>[1]vivienda!AO21</f>
        <v>680.51849720849998</v>
      </c>
      <c r="S26" s="11">
        <f>[1]vivienda!AP21</f>
        <v>18.584237544709577</v>
      </c>
      <c r="T26" s="7">
        <f>Cuadro01!B29-(Cuadro02!D26+Cuadro02!F26+Cuadro02!H26+Cuadro02!J26+Cuadro02!L26+Cuadro02!N26+Cuadro02!P26+Cuadro02!R26)</f>
        <v>69447.722765031969</v>
      </c>
      <c r="U26" s="9">
        <f t="shared" ref="U26:U31" si="6">+T26/T$5*100</f>
        <v>44.040721221110921</v>
      </c>
    </row>
    <row r="27" spans="1:21">
      <c r="A27" s="8" t="s">
        <v>61</v>
      </c>
      <c r="B27" s="7">
        <f t="shared" si="4"/>
        <v>379729.72762012412</v>
      </c>
      <c r="C27" s="9">
        <f t="shared" si="5"/>
        <v>19.840655288270597</v>
      </c>
      <c r="D27" s="7">
        <f>[1]vivienda!AA22</f>
        <v>78179.870664559494</v>
      </c>
      <c r="E27" s="11">
        <f>[1]vivienda!AB22</f>
        <v>11.059750630966619</v>
      </c>
      <c r="F27" s="7">
        <f>[1]vivienda!AC22</f>
        <v>75081.541397005611</v>
      </c>
      <c r="G27" s="11">
        <f>[1]vivienda!AD22</f>
        <v>19.96576074596258</v>
      </c>
      <c r="H27" s="7">
        <f>[1]vivienda!AE22</f>
        <v>7034.4138225730794</v>
      </c>
      <c r="I27" s="11">
        <f>[1]vivienda!AF22</f>
        <v>28.604970566781418</v>
      </c>
      <c r="J27" s="7">
        <f>[1]vivienda!AG22</f>
        <v>4999.2843314222391</v>
      </c>
      <c r="K27" s="11">
        <f>[1]vivienda!AH22</f>
        <v>60.371800585938388</v>
      </c>
      <c r="L27" s="7">
        <f>[1]vivienda!AI22</f>
        <v>115552.9957458943</v>
      </c>
      <c r="M27" s="11">
        <f>[1]vivienda!AJ22</f>
        <v>26.750546164914766</v>
      </c>
      <c r="N27" s="7">
        <f>[1]vivienda!AK22</f>
        <v>21649.569188412202</v>
      </c>
      <c r="O27" s="11">
        <f>[1]vivienda!AL22</f>
        <v>25.020908865570735</v>
      </c>
      <c r="P27" s="7">
        <f>[1]vivienda!AM22</f>
        <v>33886.250494320506</v>
      </c>
      <c r="Q27" s="11">
        <f>[1]vivienda!AN22</f>
        <v>28.657824063831477</v>
      </c>
      <c r="R27" s="7">
        <f>[1]vivienda!AO22</f>
        <v>1557.2832758057198</v>
      </c>
      <c r="S27" s="11">
        <f>[1]vivienda!AP22</f>
        <v>42.527752648448498</v>
      </c>
      <c r="T27" s="7">
        <f>Cuadro01!B30-(Cuadro02!D27+Cuadro02!F27+Cuadro02!H27+Cuadro02!J27+Cuadro02!L27+Cuadro02!N27+Cuadro02!P27+Cuadro02!R27)</f>
        <v>41788.518700130982</v>
      </c>
      <c r="U27" s="9">
        <f t="shared" si="6"/>
        <v>26.50045860455943</v>
      </c>
    </row>
    <row r="28" spans="1:21">
      <c r="A28" s="8" t="s">
        <v>62</v>
      </c>
      <c r="B28" s="7">
        <f t="shared" si="4"/>
        <v>380974.52277661348</v>
      </c>
      <c r="C28" s="9">
        <f t="shared" si="5"/>
        <v>19.905695104244977</v>
      </c>
      <c r="D28" s="7">
        <f>[1]vivienda!AA23</f>
        <v>130256.40084793353</v>
      </c>
      <c r="E28" s="11">
        <f>[1]vivienda!AB23</f>
        <v>18.426780438745698</v>
      </c>
      <c r="F28" s="7">
        <f>[1]vivienda!AC23</f>
        <v>84531.966311936296</v>
      </c>
      <c r="G28" s="11">
        <f>[1]vivienda!AD23</f>
        <v>22.478827463672705</v>
      </c>
      <c r="H28" s="7">
        <f>[1]vivienda!AE23</f>
        <v>6093.2017360348209</v>
      </c>
      <c r="I28" s="11">
        <f>[1]vivienda!AF23</f>
        <v>24.777594937254172</v>
      </c>
      <c r="J28" s="7">
        <f>[1]vivienda!AG23</f>
        <v>1266.3703942658399</v>
      </c>
      <c r="K28" s="11">
        <f>[1]vivienda!AH23</f>
        <v>15.292801097552983</v>
      </c>
      <c r="L28" s="7">
        <f>[1]vivienda!AI23</f>
        <v>85227.247762471728</v>
      </c>
      <c r="M28" s="11">
        <f>[1]vivienda!AJ23</f>
        <v>19.730128250349882</v>
      </c>
      <c r="N28" s="7">
        <f>[1]vivienda!AK23</f>
        <v>18676.521355416233</v>
      </c>
      <c r="O28" s="11">
        <f>[1]vivienda!AL23</f>
        <v>21.584888581056685</v>
      </c>
      <c r="P28" s="7">
        <f>[1]vivienda!AM23</f>
        <v>26939.551872854085</v>
      </c>
      <c r="Q28" s="11">
        <f>[1]vivienda!AN23</f>
        <v>22.782955525283327</v>
      </c>
      <c r="R28" s="7">
        <f>[1]vivienda!AO23</f>
        <v>694.63560914720006</v>
      </c>
      <c r="S28" s="11">
        <f>[1]vivienda!AP23</f>
        <v>18.969760881386311</v>
      </c>
      <c r="T28" s="7">
        <f>Cuadro01!B31-(Cuadro02!D28+Cuadro02!F28+Cuadro02!H28+Cuadro02!J28+Cuadro02!L28+Cuadro02!N28+Cuadro02!P28+Cuadro02!R28)</f>
        <v>27288.626886553771</v>
      </c>
      <c r="U28" s="9">
        <f t="shared" si="6"/>
        <v>17.305258709256879</v>
      </c>
    </row>
    <row r="29" spans="1:21">
      <c r="A29" s="8" t="s">
        <v>63</v>
      </c>
      <c r="B29" s="7">
        <f t="shared" si="4"/>
        <v>381788.1947936925</v>
      </c>
      <c r="C29" s="9">
        <f t="shared" si="5"/>
        <v>19.948208989343609</v>
      </c>
      <c r="D29" s="7">
        <f>[1]vivienda!AA24</f>
        <v>186791.85731124709</v>
      </c>
      <c r="E29" s="11">
        <f>[1]vivienda!AB24</f>
        <v>26.424594261883222</v>
      </c>
      <c r="F29" s="7">
        <f>[1]vivienda!AC24</f>
        <v>94991.633061341417</v>
      </c>
      <c r="G29" s="11">
        <f>[1]vivienda!AD24</f>
        <v>25.260272808499519</v>
      </c>
      <c r="H29" s="7">
        <f>[1]vivienda!AE24</f>
        <v>5277.2740592707996</v>
      </c>
      <c r="I29" s="11">
        <f>[1]vivienda!AF24</f>
        <v>21.459679931520277</v>
      </c>
      <c r="J29" s="7">
        <f>[1]vivienda!AG24</f>
        <v>546.19142640140001</v>
      </c>
      <c r="K29" s="11">
        <f>[1]vivienda!AH24</f>
        <v>6.5958560646766973</v>
      </c>
      <c r="L29" s="7">
        <f>[1]vivienda!AI24</f>
        <v>50774.704277846387</v>
      </c>
      <c r="M29" s="11">
        <f>[1]vivienda!AJ24</f>
        <v>11.754356189789092</v>
      </c>
      <c r="N29" s="7">
        <f>[1]vivienda!AK24</f>
        <v>16093.464709014042</v>
      </c>
      <c r="O29" s="11">
        <f>[1]vivienda!AL24</f>
        <v>18.599590149398793</v>
      </c>
      <c r="P29" s="7">
        <f>[1]vivienda!AM24</f>
        <v>13151.285841662304</v>
      </c>
      <c r="Q29" s="11">
        <f>[1]vivienda!AN24</f>
        <v>11.12212860277015</v>
      </c>
      <c r="R29" s="7">
        <f>[1]vivienda!AO24</f>
        <v>555.70848731776005</v>
      </c>
      <c r="S29" s="11">
        <f>[1]vivienda!AP24</f>
        <v>15.175808705109048</v>
      </c>
      <c r="T29" s="7">
        <f>Cuadro01!B32-(Cuadro02!D29+Cuadro02!F29+Cuadro02!H29+Cuadro02!J29+Cuadro02!L29+Cuadro02!N29+Cuadro02!P29+Cuadro02!R29)</f>
        <v>13606.075619591284</v>
      </c>
      <c r="U29" s="9">
        <f t="shared" si="6"/>
        <v>8.628380592163797</v>
      </c>
    </row>
    <row r="30" spans="1:21">
      <c r="A30" s="8" t="s">
        <v>64</v>
      </c>
      <c r="B30" s="7">
        <f t="shared" si="4"/>
        <v>384025.19855665689</v>
      </c>
      <c r="C30" s="9">
        <f t="shared" si="5"/>
        <v>20.06509112237466</v>
      </c>
      <c r="D30" s="7">
        <f>[1]vivienda!AA25</f>
        <v>265622.99308333063</v>
      </c>
      <c r="E30" s="11">
        <f>[1]vivienda!AB25</f>
        <v>37.576476404742081</v>
      </c>
      <c r="F30" s="7">
        <f>[1]vivienda!AC25</f>
        <v>70788.029672031131</v>
      </c>
      <c r="G30" s="11">
        <f>[1]vivienda!AD25</f>
        <v>18.824025690104438</v>
      </c>
      <c r="H30" s="7">
        <f>[1]vivienda!AE25</f>
        <v>3362.8676883227195</v>
      </c>
      <c r="I30" s="11">
        <f>[1]vivienda!AF25</f>
        <v>13.674875216434895</v>
      </c>
      <c r="J30" s="7">
        <f>[1]vivienda!AG25</f>
        <v>571.16595821859994</v>
      </c>
      <c r="K30" s="11">
        <f>[1]vivienda!AH25</f>
        <v>6.8974507239599037</v>
      </c>
      <c r="L30" s="7">
        <f>[1]vivienda!AI25</f>
        <v>26459.5813542709</v>
      </c>
      <c r="M30" s="11">
        <f>[1]vivienda!AJ25</f>
        <v>6.1253994148125823</v>
      </c>
      <c r="N30" s="7">
        <f>[1]vivienda!AK25</f>
        <v>7883.4574164842606</v>
      </c>
      <c r="O30" s="11">
        <f>[1]vivienda!AL25</f>
        <v>9.1110944447355529</v>
      </c>
      <c r="P30" s="7">
        <f>[1]vivienda!AM25</f>
        <v>3604.5940092372593</v>
      </c>
      <c r="Q30" s="11">
        <f>[1]vivienda!AN25</f>
        <v>3.0484287707067459</v>
      </c>
      <c r="R30" s="7">
        <f>[1]vivienda!AO25</f>
        <v>173.65890228680001</v>
      </c>
      <c r="S30" s="11">
        <f>[1]vivienda!AP25</f>
        <v>4.7424402203465776</v>
      </c>
      <c r="T30" s="7">
        <f>Cuadro01!B33-(Cuadro02!D30+Cuadro02!F30+Cuadro02!H30+Cuadro02!J30+Cuadro02!L30+Cuadro02!N30+Cuadro02!P30+Cuadro02!R30)</f>
        <v>5558.8504724745871</v>
      </c>
      <c r="U30" s="9">
        <f t="shared" si="6"/>
        <v>3.5251808730489094</v>
      </c>
    </row>
    <row r="31" spans="1:21">
      <c r="A31" s="12" t="s">
        <v>65</v>
      </c>
      <c r="B31" s="13">
        <f t="shared" si="4"/>
        <v>9063.1194555212605</v>
      </c>
      <c r="C31" s="24">
        <f t="shared" si="5"/>
        <v>0.47354266962554875</v>
      </c>
      <c r="D31" s="13">
        <f>[1]vivienda!AA26</f>
        <v>6048.5553665949201</v>
      </c>
      <c r="E31" s="14">
        <f>[1]vivienda!AB26</f>
        <v>0.85566161037996924</v>
      </c>
      <c r="F31" s="13">
        <f>[1]vivienda!AC26</f>
        <v>644.739922998</v>
      </c>
      <c r="G31" s="14">
        <f>[1]vivienda!AD26</f>
        <v>0.17144990375040159</v>
      </c>
      <c r="H31" s="13">
        <f>[1]vivienda!AE26</f>
        <v>0</v>
      </c>
      <c r="I31" s="14">
        <f>[1]vivienda!AF26</f>
        <v>0</v>
      </c>
      <c r="J31" s="13">
        <f>[1]vivienda!AG26</f>
        <v>0</v>
      </c>
      <c r="K31" s="14">
        <f>[1]vivienda!AH26</f>
        <v>0</v>
      </c>
      <c r="L31" s="13">
        <f>[1]vivienda!AI26</f>
        <v>1103.2135839387001</v>
      </c>
      <c r="M31" s="14">
        <f>[1]vivienda!AJ26</f>
        <v>0.25539420866085027</v>
      </c>
      <c r="N31" s="13">
        <f>[1]vivienda!AK26</f>
        <v>894.07805787503992</v>
      </c>
      <c r="O31" s="14">
        <f>[1]vivienda!AL26</f>
        <v>1.0333067328088728</v>
      </c>
      <c r="P31" s="13">
        <f>[1]vivienda!AM26</f>
        <v>372.53252411459999</v>
      </c>
      <c r="Q31" s="14">
        <f>[1]vivienda!AN26</f>
        <v>0.31505319645561281</v>
      </c>
      <c r="R31" s="13">
        <f>[1]vivienda!AO26</f>
        <v>0</v>
      </c>
      <c r="S31" s="14">
        <f>[1]vivienda!AP26</f>
        <v>0</v>
      </c>
      <c r="T31" s="13">
        <f>Cuadro01!B34-(Cuadro02!D31+Cuadro02!F31+Cuadro02!H31+Cuadro02!J31+Cuadro02!L31+Cuadro02!N31+Cuadro02!P31+Cuadro02!R31)</f>
        <v>0</v>
      </c>
      <c r="U31" s="24">
        <f t="shared" si="6"/>
        <v>0</v>
      </c>
    </row>
    <row r="32" spans="1:21">
      <c r="A32" s="1" t="str">
        <f>Cuadro01!A35</f>
        <v>Fuente: Instituto Nacional de Estadística (INE). L Encuesta Permanente de Hogares de Propósitos Múltiples, Junio 2015.</v>
      </c>
      <c r="B32" s="32"/>
      <c r="C32" s="33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  <c r="T32" s="32"/>
      <c r="U32" s="33"/>
    </row>
    <row r="33" spans="1:1">
      <c r="A33" s="28" t="s">
        <v>27</v>
      </c>
    </row>
    <row r="34" spans="1:1">
      <c r="A34" s="28" t="s">
        <v>28</v>
      </c>
    </row>
  </sheetData>
  <mergeCells count="12">
    <mergeCell ref="A1:U1"/>
    <mergeCell ref="P3:Q3"/>
    <mergeCell ref="R3:S3"/>
    <mergeCell ref="F3:G3"/>
    <mergeCell ref="H3:I3"/>
    <mergeCell ref="J3:K3"/>
    <mergeCell ref="L3:M3"/>
    <mergeCell ref="B3:C3"/>
    <mergeCell ref="D3:E3"/>
    <mergeCell ref="T3:U3"/>
    <mergeCell ref="A3:A4"/>
    <mergeCell ref="N3:O3"/>
  </mergeCells>
  <phoneticPr fontId="2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F5:U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S34"/>
  <sheetViews>
    <sheetView workbookViewId="0">
      <selection activeCell="A32" sqref="A32"/>
    </sheetView>
  </sheetViews>
  <sheetFormatPr baseColWidth="10" defaultRowHeight="12.75"/>
  <cols>
    <col min="1" max="1" width="19.28515625" customWidth="1"/>
    <col min="2" max="2" width="9" bestFit="1" customWidth="1"/>
    <col min="3" max="3" width="6" bestFit="1" customWidth="1"/>
    <col min="4" max="4" width="9" bestFit="1" customWidth="1"/>
    <col min="5" max="5" width="5.140625" bestFit="1" customWidth="1"/>
    <col min="6" max="6" width="6.85546875" bestFit="1" customWidth="1"/>
    <col min="7" max="7" width="5.140625" bestFit="1" customWidth="1"/>
    <col min="8" max="8" width="6.85546875" bestFit="1" customWidth="1"/>
    <col min="9" max="9" width="6" bestFit="1" customWidth="1"/>
    <col min="10" max="10" width="6.85546875" bestFit="1" customWidth="1"/>
    <col min="11" max="11" width="6" bestFit="1" customWidth="1"/>
    <col min="12" max="12" width="6.85546875" bestFit="1" customWidth="1"/>
    <col min="13" max="13" width="5.140625" bestFit="1" customWidth="1"/>
    <col min="14" max="14" width="7.7109375" bestFit="1" customWidth="1"/>
    <col min="15" max="15" width="5.140625" bestFit="1" customWidth="1"/>
    <col min="16" max="16" width="6.85546875" bestFit="1" customWidth="1"/>
    <col min="17" max="17" width="5.140625" bestFit="1" customWidth="1"/>
    <col min="18" max="18" width="6.85546875" bestFit="1" customWidth="1"/>
    <col min="19" max="19" width="7" customWidth="1"/>
  </cols>
  <sheetData>
    <row r="1" spans="1:19" ht="18" customHeight="1">
      <c r="A1" s="45" t="s">
        <v>77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19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6.75" customHeight="1">
      <c r="A3" s="46" t="s">
        <v>0</v>
      </c>
      <c r="B3" s="42" t="s">
        <v>1</v>
      </c>
      <c r="C3" s="42">
        <v>0</v>
      </c>
      <c r="D3" s="42" t="s">
        <v>5</v>
      </c>
      <c r="E3" s="42">
        <v>0</v>
      </c>
      <c r="F3" s="42" t="s">
        <v>21</v>
      </c>
      <c r="G3" s="42">
        <v>0</v>
      </c>
      <c r="H3" s="42" t="s">
        <v>22</v>
      </c>
      <c r="I3" s="42">
        <v>0</v>
      </c>
      <c r="J3" s="42" t="s">
        <v>23</v>
      </c>
      <c r="K3" s="42">
        <v>0</v>
      </c>
      <c r="L3" s="42" t="s">
        <v>24</v>
      </c>
      <c r="M3" s="42">
        <v>0</v>
      </c>
      <c r="N3" s="42" t="s">
        <v>25</v>
      </c>
      <c r="O3" s="42">
        <v>0</v>
      </c>
      <c r="P3" s="42" t="s">
        <v>26</v>
      </c>
      <c r="Q3" s="42">
        <v>0</v>
      </c>
      <c r="R3" s="42" t="s">
        <v>13</v>
      </c>
      <c r="S3" s="42">
        <v>0</v>
      </c>
    </row>
    <row r="4" spans="1:19">
      <c r="A4" s="46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</row>
    <row r="5" spans="1:19">
      <c r="A5" s="4" t="s">
        <v>46</v>
      </c>
      <c r="B5" s="6">
        <f>[1]vivienda!AQ5</f>
        <v>1913897.1072422834</v>
      </c>
      <c r="C5" s="27">
        <f>+E5+G5+I5+K5+M5+O5+Q5+S5</f>
        <v>100.00000000000304</v>
      </c>
      <c r="D5" s="6">
        <f>[1]vivienda!AS5</f>
        <v>1674433.9875977277</v>
      </c>
      <c r="E5" s="27">
        <f>+D5/$B$5*100</f>
        <v>87.488192612945852</v>
      </c>
      <c r="F5" s="6">
        <f>[1]vivienda!AU5</f>
        <v>8133.1296691477592</v>
      </c>
      <c r="G5" s="27">
        <f>+F5/$B$5*100</f>
        <v>0.4249512493838663</v>
      </c>
      <c r="H5" s="6">
        <f>[1]vivienda!AW5</f>
        <v>7535.9385906299995</v>
      </c>
      <c r="I5" s="27">
        <f>+H5/$B$5*100</f>
        <v>0.39374836620597981</v>
      </c>
      <c r="J5" s="6">
        <f>[1]vivienda!AY5</f>
        <v>32185.019619261941</v>
      </c>
      <c r="K5" s="27">
        <f>+J5/$B$5*100</f>
        <v>1.6816483758438319</v>
      </c>
      <c r="L5" s="6">
        <f>[1]vivienda!BA5</f>
        <v>54513.224549142316</v>
      </c>
      <c r="M5" s="27">
        <f>+L5/$B$5*100</f>
        <v>2.8482839721561581</v>
      </c>
      <c r="N5" s="6">
        <f>[1]vivienda!BC5</f>
        <v>67667.531413995152</v>
      </c>
      <c r="O5" s="27">
        <f>+N5/$B$5*100</f>
        <v>3.5355887815461862</v>
      </c>
      <c r="P5" s="6">
        <f>[1]vivienda!BE5</f>
        <v>56751.03630874891</v>
      </c>
      <c r="Q5" s="27">
        <f>+P5/$B$5*100</f>
        <v>2.9652083225373045</v>
      </c>
      <c r="R5" s="6">
        <f>[1]vivienda!BG5</f>
        <v>12677.239493687804</v>
      </c>
      <c r="S5" s="27">
        <f>+R5/$B$5*100</f>
        <v>0.66237831938386282</v>
      </c>
    </row>
    <row r="6" spans="1:19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</row>
    <row r="7" spans="1:19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</row>
    <row r="8" spans="1:19">
      <c r="A8" s="8" t="s">
        <v>47</v>
      </c>
      <c r="B8" s="7">
        <f>[1]vivienda!AQ6</f>
        <v>1085842.1998391808</v>
      </c>
      <c r="C8" s="9">
        <f>+B8/B5*100</f>
        <v>56.734617327666101</v>
      </c>
      <c r="D8" s="7">
        <f>[1]vivienda!AS6</f>
        <v>1068636.4213828624</v>
      </c>
      <c r="E8" s="9">
        <f>+D8/D5*100</f>
        <v>63.820755508911439</v>
      </c>
      <c r="F8" s="7">
        <f>[1]vivienda!AU6</f>
        <v>3587.2661077949797</v>
      </c>
      <c r="G8" s="9">
        <f>+F8/F5*100</f>
        <v>44.106835298629591</v>
      </c>
      <c r="H8" s="7">
        <f>[1]vivienda!AW6</f>
        <v>894.07805787503992</v>
      </c>
      <c r="I8" s="9">
        <f>+H8/H5*100</f>
        <v>11.864189803599443</v>
      </c>
      <c r="J8" s="7">
        <f>[1]vivienda!AY6</f>
        <v>745.06504822919999</v>
      </c>
      <c r="K8" s="9">
        <f>+J8/J5*100</f>
        <v>2.3149435887971213</v>
      </c>
      <c r="L8" s="7">
        <f>[1]vivienda!BA6</f>
        <v>8428.5119181825212</v>
      </c>
      <c r="M8" s="9">
        <f>+L8/L5*100</f>
        <v>15.46140773709768</v>
      </c>
      <c r="N8" s="7">
        <f>[1]vivienda!BC6</f>
        <v>2011.1068033187998</v>
      </c>
      <c r="O8" s="9">
        <f>+N8/N5*100</f>
        <v>2.9720410384334759</v>
      </c>
      <c r="P8" s="7">
        <f>[1]vivienda!BE6</f>
        <v>894.07805787503992</v>
      </c>
      <c r="Q8" s="9">
        <f>+P8/P5*100</f>
        <v>1.5754391743806908</v>
      </c>
      <c r="R8" s="7">
        <f>[1]vivienda!BG6</f>
        <v>645.6724630415199</v>
      </c>
      <c r="S8" s="9">
        <f>+R8/R5*100</f>
        <v>5.0931629347462462</v>
      </c>
    </row>
    <row r="9" spans="1:19">
      <c r="A9" s="10" t="s">
        <v>48</v>
      </c>
      <c r="B9" s="7">
        <f>[1]vivienda!AQ7</f>
        <v>246942.95905183157</v>
      </c>
      <c r="C9" s="9">
        <f>[1]vivienda!AR7</f>
        <v>12.902624603871699</v>
      </c>
      <c r="D9" s="7">
        <f>[1]vivienda!AS7</f>
        <v>244789.58866347521</v>
      </c>
      <c r="E9" s="9">
        <f>[1]vivienda!AT7</f>
        <v>14.619243904304</v>
      </c>
      <c r="F9" s="7">
        <f>[1]vivienda!AU7</f>
        <v>1076.6851941781601</v>
      </c>
      <c r="G9" s="9">
        <f>[1]vivienda!AV7</f>
        <v>13.238264210423957</v>
      </c>
      <c r="H9" s="7">
        <f>[1]vivienda!AW7</f>
        <v>0</v>
      </c>
      <c r="I9" s="9">
        <f>[1]vivienda!AX7</f>
        <v>0</v>
      </c>
      <c r="J9" s="7">
        <f>[1]vivienda!AY7</f>
        <v>0</v>
      </c>
      <c r="K9" s="9">
        <f>[1]vivienda!AZ7</f>
        <v>0</v>
      </c>
      <c r="L9" s="7">
        <f>[1]vivienda!BA7</f>
        <v>555.70848731776005</v>
      </c>
      <c r="M9" s="9">
        <f>[1]vivienda!BB7</f>
        <v>1.019401240549993</v>
      </c>
      <c r="N9" s="7">
        <f>[1]vivienda!BC7</f>
        <v>520.9767068604001</v>
      </c>
      <c r="O9" s="9">
        <f>[1]vivienda!BD7</f>
        <v>0.76990647652420563</v>
      </c>
      <c r="P9" s="7">
        <f>[1]vivienda!BE7</f>
        <v>0</v>
      </c>
      <c r="Q9" s="9">
        <f>[1]vivienda!BF7</f>
        <v>0</v>
      </c>
      <c r="R9" s="7">
        <f>[1]vivienda!BG7</f>
        <v>0</v>
      </c>
      <c r="S9" s="9">
        <f>[1]vivienda!BH7</f>
        <v>0</v>
      </c>
    </row>
    <row r="10" spans="1:19">
      <c r="A10" s="10" t="s">
        <v>49</v>
      </c>
      <c r="B10" s="7">
        <f>[1]vivienda!AQ8</f>
        <v>172811.08767048112</v>
      </c>
      <c r="C10" s="9">
        <f>[1]vivienda!AR8</f>
        <v>9.0292778549356303</v>
      </c>
      <c r="D10" s="7">
        <f>[1]vivienda!AS8</f>
        <v>171281.61022788027</v>
      </c>
      <c r="E10" s="9">
        <f>[1]vivienda!AT8</f>
        <v>10.229224412340919</v>
      </c>
      <c r="F10" s="7">
        <f>[1]vivienda!AU8</f>
        <v>1132.2105743927998</v>
      </c>
      <c r="G10" s="9">
        <f>[1]vivienda!AV8</f>
        <v>13.920970406850037</v>
      </c>
      <c r="H10" s="7">
        <f>[1]vivienda!AW8</f>
        <v>0</v>
      </c>
      <c r="I10" s="9">
        <f>[1]vivienda!AX8</f>
        <v>0</v>
      </c>
      <c r="J10" s="7">
        <f>[1]vivienda!AY8</f>
        <v>0</v>
      </c>
      <c r="K10" s="9">
        <f>[1]vivienda!AZ8</f>
        <v>0</v>
      </c>
      <c r="L10" s="7">
        <f>[1]vivienda!BA8</f>
        <v>198.63343410399997</v>
      </c>
      <c r="M10" s="9">
        <f>[1]vivienda!BB8</f>
        <v>0.36437659989263133</v>
      </c>
      <c r="N10" s="7">
        <f>[1]vivienda!BC8</f>
        <v>0</v>
      </c>
      <c r="O10" s="9">
        <f>[1]vivienda!BD8</f>
        <v>0</v>
      </c>
      <c r="P10" s="7">
        <f>[1]vivienda!BE8</f>
        <v>0</v>
      </c>
      <c r="Q10" s="9">
        <f>[1]vivienda!BF8</f>
        <v>0</v>
      </c>
      <c r="R10" s="7">
        <f>[1]vivienda!BG8</f>
        <v>198.63343410399997</v>
      </c>
      <c r="S10" s="9">
        <f>[1]vivienda!BH8</f>
        <v>1.5668508447986857</v>
      </c>
    </row>
    <row r="11" spans="1:19">
      <c r="A11" s="10" t="s">
        <v>50</v>
      </c>
      <c r="B11" s="7">
        <f>[1]vivienda!AQ9</f>
        <v>666088.1531168943</v>
      </c>
      <c r="C11" s="9">
        <f>[1]vivienda!AR9</f>
        <v>34.802714868860143</v>
      </c>
      <c r="D11" s="7">
        <f>[1]vivienda!AS9</f>
        <v>652565.22249153478</v>
      </c>
      <c r="E11" s="9">
        <f>[1]vivienda!AT9</f>
        <v>38.97228719226819</v>
      </c>
      <c r="F11" s="7">
        <f>[1]vivienda!AU9</f>
        <v>1378.37033922402</v>
      </c>
      <c r="G11" s="9">
        <f>[1]vivienda!AV9</f>
        <v>16.947600681355599</v>
      </c>
      <c r="H11" s="7">
        <f>[1]vivienda!AW9</f>
        <v>894.07805787503992</v>
      </c>
      <c r="I11" s="9">
        <f>[1]vivienda!AX9</f>
        <v>11.864189803599443</v>
      </c>
      <c r="J11" s="7">
        <f>[1]vivienda!AY9</f>
        <v>745.06504822919999</v>
      </c>
      <c r="K11" s="9">
        <f>[1]vivienda!AZ9</f>
        <v>2.3149435887971213</v>
      </c>
      <c r="L11" s="7">
        <f>[1]vivienda!BA9</f>
        <v>7674.1699967607619</v>
      </c>
      <c r="M11" s="9">
        <f>[1]vivienda!BB9</f>
        <v>14.077629896655056</v>
      </c>
      <c r="N11" s="7">
        <f>[1]vivienda!BC9</f>
        <v>1490.1300964584</v>
      </c>
      <c r="O11" s="9">
        <f>[1]vivienda!BD9</f>
        <v>2.2021345619092703</v>
      </c>
      <c r="P11" s="7">
        <f>[1]vivienda!BE9</f>
        <v>894.07805787503992</v>
      </c>
      <c r="Q11" s="9">
        <f>[1]vivienda!BF9</f>
        <v>1.5754391743806908</v>
      </c>
      <c r="R11" s="7">
        <f>[1]vivienda!BG9</f>
        <v>447.03902893751996</v>
      </c>
      <c r="S11" s="9">
        <f>[1]vivienda!BH9</f>
        <v>3.5263120899475608</v>
      </c>
    </row>
    <row r="12" spans="1:19">
      <c r="A12" s="8" t="s">
        <v>51</v>
      </c>
      <c r="B12" s="7">
        <f>[1]vivienda!AQ10</f>
        <v>828054.90740331193</v>
      </c>
      <c r="C12" s="9">
        <f>[1]vivienda!AR10</f>
        <v>43.265382672344835</v>
      </c>
      <c r="D12" s="7">
        <f>[1]vivienda!AS10</f>
        <v>605797.56621501187</v>
      </c>
      <c r="E12" s="9">
        <f>[1]vivienda!AT10</f>
        <v>36.179244491097307</v>
      </c>
      <c r="F12" s="7">
        <f>[1]vivienda!AU10</f>
        <v>4545.8635613527795</v>
      </c>
      <c r="G12" s="9">
        <f>[1]vivienda!AV10</f>
        <v>55.893164701370409</v>
      </c>
      <c r="H12" s="7">
        <f>[1]vivienda!AW10</f>
        <v>6641.8605327549594</v>
      </c>
      <c r="I12" s="9">
        <f>[1]vivienda!AX10</f>
        <v>88.135810196400556</v>
      </c>
      <c r="J12" s="7">
        <f>[1]vivienda!AY10</f>
        <v>31439.95457103274</v>
      </c>
      <c r="K12" s="9">
        <f>[1]vivienda!AZ10</f>
        <v>97.685056411202879</v>
      </c>
      <c r="L12" s="7">
        <f>[1]vivienda!BA10</f>
        <v>46084.712630959752</v>
      </c>
      <c r="M12" s="9">
        <f>[1]vivienda!BB10</f>
        <v>84.538592262902242</v>
      </c>
      <c r="N12" s="7">
        <f>[1]vivienda!BC10</f>
        <v>65656.424610676375</v>
      </c>
      <c r="O12" s="9">
        <f>[1]vivienda!BD10</f>
        <v>97.027958961566569</v>
      </c>
      <c r="P12" s="7">
        <f>[1]vivienda!BE10</f>
        <v>55856.95825087386</v>
      </c>
      <c r="Q12" s="9">
        <f>[1]vivienda!BF10</f>
        <v>98.424560825619295</v>
      </c>
      <c r="R12" s="7">
        <f>[1]vivienda!BG10</f>
        <v>12031.567030646285</v>
      </c>
      <c r="S12" s="9">
        <f>[1]vivienda!BH10</f>
        <v>94.906837065253754</v>
      </c>
    </row>
    <row r="13" spans="1:19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</row>
    <row r="14" spans="1:19">
      <c r="A14" s="4" t="s">
        <v>71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>
      <c r="A15" s="8" t="s">
        <v>52</v>
      </c>
      <c r="B15" s="7">
        <f>[1]vivienda!AQ12</f>
        <v>296039.91093418904</v>
      </c>
      <c r="C15" s="11">
        <f>[1]vivienda!AR12</f>
        <v>15.467911509660528</v>
      </c>
      <c r="D15" s="7">
        <f>[1]vivienda!AS12</f>
        <v>214894.93035017047</v>
      </c>
      <c r="E15" s="11">
        <f>[1]vivienda!AT12</f>
        <v>12.833884879419783</v>
      </c>
      <c r="F15" s="7">
        <f>[1]vivienda!AU12</f>
        <v>1967.9815268460998</v>
      </c>
      <c r="G15" s="11">
        <f>[1]vivienda!AV12</f>
        <v>24.197100094339419</v>
      </c>
      <c r="H15" s="7">
        <f>[1]vivienda!AW12</f>
        <v>1769.3480927420999</v>
      </c>
      <c r="I15" s="11">
        <f>[1]vivienda!AX12</f>
        <v>23.478801896582116</v>
      </c>
      <c r="J15" s="7">
        <f>[1]vivienda!AY12</f>
        <v>6914.0679316383603</v>
      </c>
      <c r="K15" s="11">
        <f>[1]vivienda!AZ12</f>
        <v>21.482254829822946</v>
      </c>
      <c r="L15" s="7">
        <f>[1]vivienda!BA12</f>
        <v>17539.138878727466</v>
      </c>
      <c r="M15" s="11">
        <f>[1]vivienda!BB12</f>
        <v>32.174099081070445</v>
      </c>
      <c r="N15" s="7">
        <f>[1]vivienda!BC12</f>
        <v>20970.074785265839</v>
      </c>
      <c r="O15" s="11">
        <f>[1]vivienda!BD12</f>
        <v>30.989862267871594</v>
      </c>
      <c r="P15" s="7">
        <f>[1]vivienda!BE12</f>
        <v>27030.194709121657</v>
      </c>
      <c r="Q15" s="11">
        <f>[1]vivienda!BF12</f>
        <v>47.629429288420944</v>
      </c>
      <c r="R15" s="7">
        <f>[1]vivienda!BG12</f>
        <v>4954.1746596778794</v>
      </c>
      <c r="S15" s="11">
        <f>[1]vivienda!BH12</f>
        <v>39.079285850398584</v>
      </c>
    </row>
    <row r="16" spans="1:19">
      <c r="A16" s="8" t="s">
        <v>53</v>
      </c>
      <c r="B16" s="7">
        <f>[1]vivienda!AQ13</f>
        <v>1048811.5497035554</v>
      </c>
      <c r="C16" s="11">
        <f>[1]vivienda!AR13</f>
        <v>54.799787602729502</v>
      </c>
      <c r="D16" s="7">
        <f>[1]vivienda!AS13</f>
        <v>898708.28387688904</v>
      </c>
      <c r="E16" s="11">
        <f>[1]vivienda!AT13</f>
        <v>53.672362752636516</v>
      </c>
      <c r="F16" s="7">
        <f>[1]vivienda!AU13</f>
        <v>4675.5742894265395</v>
      </c>
      <c r="G16" s="11">
        <f>[1]vivienda!AV13</f>
        <v>57.488008671039367</v>
      </c>
      <c r="H16" s="7">
        <f>[1]vivienda!AW13</f>
        <v>4677.7609023542991</v>
      </c>
      <c r="I16" s="11">
        <f>[1]vivienda!AX13</f>
        <v>62.072704628598117</v>
      </c>
      <c r="J16" s="7">
        <f>[1]vivienda!AY13</f>
        <v>23891.251787640387</v>
      </c>
      <c r="K16" s="11">
        <f>[1]vivienda!AZ13</f>
        <v>74.2309685383633</v>
      </c>
      <c r="L16" s="7">
        <f>[1]vivienda!BA13</f>
        <v>35068.633878230961</v>
      </c>
      <c r="M16" s="11">
        <f>[1]vivienda!BB13</f>
        <v>64.330507263641067</v>
      </c>
      <c r="N16" s="7">
        <f>[1]vivienda!BC13</f>
        <v>45162.760732025425</v>
      </c>
      <c r="O16" s="11">
        <f>[1]vivienda!BD13</f>
        <v>66.742143223337337</v>
      </c>
      <c r="P16" s="7">
        <f>[1]vivienda!BE13</f>
        <v>28904.219402976927</v>
      </c>
      <c r="Q16" s="11">
        <f>[1]vivienda!BF13</f>
        <v>50.931615143952826</v>
      </c>
      <c r="R16" s="7">
        <f>[1]vivienda!BG13</f>
        <v>7723.0648340099197</v>
      </c>
      <c r="S16" s="11">
        <f>[1]vivienda!BH13</f>
        <v>60.920714149601373</v>
      </c>
    </row>
    <row r="17" spans="1:19">
      <c r="A17" s="8" t="s">
        <v>54</v>
      </c>
      <c r="B17" s="7">
        <f>[1]vivienda!AQ14</f>
        <v>412370.26725354907</v>
      </c>
      <c r="C17" s="11">
        <f>[1]vivienda!AR14</f>
        <v>21.546104317369995</v>
      </c>
      <c r="D17" s="7">
        <f>[1]vivienda!AS14</f>
        <v>405863.74881860981</v>
      </c>
      <c r="E17" s="11">
        <f>[1]vivienda!AT14</f>
        <v>24.238862315551376</v>
      </c>
      <c r="F17" s="7">
        <f>[1]vivienda!AU14</f>
        <v>1142.25604830152</v>
      </c>
      <c r="G17" s="11">
        <f>[1]vivienda!AV14</f>
        <v>14.04448342480703</v>
      </c>
      <c r="H17" s="7">
        <f>[1]vivienda!AW14</f>
        <v>544.41479776680001</v>
      </c>
      <c r="I17" s="11">
        <f>[1]vivienda!AX14</f>
        <v>7.2242467374098824</v>
      </c>
      <c r="J17" s="7">
        <f>[1]vivienda!AY14</f>
        <v>1379.6998999831801</v>
      </c>
      <c r="K17" s="11">
        <f>[1]vivienda!AZ14</f>
        <v>4.2867766318137139</v>
      </c>
      <c r="L17" s="7">
        <f>[1]vivienda!BA14</f>
        <v>1361.036994417</v>
      </c>
      <c r="M17" s="11">
        <f>[1]vivienda!BB14</f>
        <v>2.4967097537773775</v>
      </c>
      <c r="N17" s="7">
        <f>[1]vivienda!BC14</f>
        <v>1262.4884978204</v>
      </c>
      <c r="O17" s="11">
        <f>[1]vivienda!BD14</f>
        <v>1.8657227054677057</v>
      </c>
      <c r="P17" s="7">
        <f>[1]vivienda!BE14</f>
        <v>816.62219665020007</v>
      </c>
      <c r="Q17" s="11">
        <f>[1]vivienda!BF14</f>
        <v>1.4389555676260084</v>
      </c>
      <c r="R17" s="7">
        <f>[1]vivienda!BG14</f>
        <v>0</v>
      </c>
      <c r="S17" s="11">
        <f>[1]vivienda!BH14</f>
        <v>0</v>
      </c>
    </row>
    <row r="18" spans="1:19">
      <c r="A18" s="8" t="s">
        <v>55</v>
      </c>
      <c r="B18" s="7">
        <f>[1]vivienda!AQ15</f>
        <v>146017.9862841306</v>
      </c>
      <c r="C18" s="11">
        <f>[1]vivienda!AR15</f>
        <v>7.6293540405903304</v>
      </c>
      <c r="D18" s="7">
        <f>[1]vivienda!AS15</f>
        <v>144854.04628290684</v>
      </c>
      <c r="E18" s="11">
        <f>[1]vivienda!AT15</f>
        <v>8.6509260655133779</v>
      </c>
      <c r="F18" s="7">
        <f>[1]vivienda!AU15</f>
        <v>347.31780457360003</v>
      </c>
      <c r="G18" s="11">
        <f>[1]vivienda!AV15</f>
        <v>4.2704078098141789</v>
      </c>
      <c r="H18" s="7">
        <f>[1]vivienda!AW15</f>
        <v>544.41479776680001</v>
      </c>
      <c r="I18" s="11">
        <f>[1]vivienda!AX15</f>
        <v>7.2242467374098824</v>
      </c>
      <c r="J18" s="7">
        <f>[1]vivienda!AY15</f>
        <v>0</v>
      </c>
      <c r="K18" s="11">
        <f>[1]vivienda!AZ15</f>
        <v>0</v>
      </c>
      <c r="L18" s="7">
        <f>[1]vivienda!BA15</f>
        <v>272.2073988834</v>
      </c>
      <c r="M18" s="11">
        <f>[1]vivienda!BB15</f>
        <v>0.49934195075547549</v>
      </c>
      <c r="N18" s="7">
        <f>[1]vivienda!BC15</f>
        <v>0</v>
      </c>
      <c r="O18" s="11">
        <f>[1]vivienda!BD15</f>
        <v>0</v>
      </c>
      <c r="P18" s="7">
        <f>[1]vivienda!BE15</f>
        <v>0</v>
      </c>
      <c r="Q18" s="11">
        <f>[1]vivienda!BF15</f>
        <v>0</v>
      </c>
      <c r="R18" s="7">
        <f>[1]vivienda!BG15</f>
        <v>0</v>
      </c>
      <c r="S18" s="11">
        <f>[1]vivienda!BH15</f>
        <v>0</v>
      </c>
    </row>
    <row r="19" spans="1:19">
      <c r="A19" s="8" t="s">
        <v>56</v>
      </c>
      <c r="B19" s="7">
        <f>[1]vivienda!AQ16</f>
        <v>10657.393067090981</v>
      </c>
      <c r="C19" s="11">
        <f>[1]vivienda!AR16</f>
        <v>0.55684252966174974</v>
      </c>
      <c r="D19" s="7">
        <f>[1]vivienda!AS16</f>
        <v>10112.978269324181</v>
      </c>
      <c r="E19" s="11">
        <f>[1]vivienda!AT16</f>
        <v>0.60396398688926756</v>
      </c>
      <c r="F19" s="7">
        <f>[1]vivienda!AU16</f>
        <v>0</v>
      </c>
      <c r="G19" s="11">
        <f>[1]vivienda!AV16</f>
        <v>0</v>
      </c>
      <c r="H19" s="7">
        <f>[1]vivienda!AW16</f>
        <v>0</v>
      </c>
      <c r="I19" s="11">
        <f>[1]vivienda!AX16</f>
        <v>0</v>
      </c>
      <c r="J19" s="7">
        <f>[1]vivienda!AY16</f>
        <v>0</v>
      </c>
      <c r="K19" s="11">
        <f>[1]vivienda!AZ16</f>
        <v>0</v>
      </c>
      <c r="L19" s="7">
        <f>[1]vivienda!BA16</f>
        <v>272.2073988834</v>
      </c>
      <c r="M19" s="11">
        <f>[1]vivienda!BB16</f>
        <v>0.49934195075547549</v>
      </c>
      <c r="N19" s="7">
        <f>[1]vivienda!BC16</f>
        <v>272.2073988834</v>
      </c>
      <c r="O19" s="11">
        <f>[1]vivienda!BD16</f>
        <v>0.40227180332324264</v>
      </c>
      <c r="P19" s="7">
        <f>[1]vivienda!BE16</f>
        <v>0</v>
      </c>
      <c r="Q19" s="11">
        <f>[1]vivienda!BF16</f>
        <v>0</v>
      </c>
      <c r="R19" s="7">
        <f>[1]vivienda!BG16</f>
        <v>0</v>
      </c>
      <c r="S19" s="11">
        <f>[1]vivienda!BH16</f>
        <v>0</v>
      </c>
    </row>
    <row r="20" spans="1:19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</row>
    <row r="21" spans="1:19">
      <c r="A21" s="29" t="s">
        <v>72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>
      <c r="A22" s="8" t="s">
        <v>57</v>
      </c>
      <c r="B22" s="7">
        <f>[1]vivienda!AQ18</f>
        <v>1276292.1970504085</v>
      </c>
      <c r="C22" s="11">
        <f>[1]vivienda!AR18</f>
        <v>66.685517848417987</v>
      </c>
      <c r="D22" s="7">
        <f>[1]vivienda!AS18</f>
        <v>1091143.6469288596</v>
      </c>
      <c r="E22" s="11">
        <f>[1]vivienda!AT18</f>
        <v>65.164924685642504</v>
      </c>
      <c r="F22" s="7">
        <f>[1]vivienda!AU18</f>
        <v>5517.4855516443395</v>
      </c>
      <c r="G22" s="11">
        <f>[1]vivienda!AV18</f>
        <v>67.839635860896053</v>
      </c>
      <c r="H22" s="7">
        <f>[1]vivienda!AW18</f>
        <v>6447.1089950963997</v>
      </c>
      <c r="I22" s="11">
        <f>[1]vivienda!AX18</f>
        <v>85.551506525180244</v>
      </c>
      <c r="J22" s="7">
        <f>[1]vivienda!AY18</f>
        <v>26577.547202263886</v>
      </c>
      <c r="K22" s="11">
        <f>[1]vivienda!AZ18</f>
        <v>82.577383878175041</v>
      </c>
      <c r="L22" s="7">
        <f>[1]vivienda!BA18</f>
        <v>39556.449327244598</v>
      </c>
      <c r="M22" s="11">
        <f>[1]vivienda!BB18</f>
        <v>72.563033382084086</v>
      </c>
      <c r="N22" s="7">
        <f>[1]vivienda!BC18</f>
        <v>54490.916679403948</v>
      </c>
      <c r="O22" s="11">
        <f>[1]vivienda!BD18</f>
        <v>80.527419193149427</v>
      </c>
      <c r="P22" s="7">
        <f>[1]vivienda!BE18</f>
        <v>42230.874757539546</v>
      </c>
      <c r="Q22" s="11">
        <f>[1]vivienda!BF18</f>
        <v>74.414279464054673</v>
      </c>
      <c r="R22" s="7">
        <f>[1]vivienda!BG18</f>
        <v>10328.167608404943</v>
      </c>
      <c r="S22" s="11">
        <f>[1]vivienda!BH18</f>
        <v>81.470162439918397</v>
      </c>
    </row>
    <row r="23" spans="1:19">
      <c r="A23" s="8" t="s">
        <v>58</v>
      </c>
      <c r="B23" s="7">
        <f>[1]vivienda!AQ19</f>
        <v>637604.91019204375</v>
      </c>
      <c r="C23" s="11">
        <f>[1]vivienda!AR19</f>
        <v>33.31448215159083</v>
      </c>
      <c r="D23" s="7">
        <f>[1]vivienda!AS19</f>
        <v>583290.34066902683</v>
      </c>
      <c r="E23" s="11">
        <f>[1]vivienda!AT19</f>
        <v>34.835075314366989</v>
      </c>
      <c r="F23" s="7">
        <f>[1]vivienda!AU19</f>
        <v>2615.6441175034197</v>
      </c>
      <c r="G23" s="11">
        <f>[1]vivienda!AV19</f>
        <v>32.160364139103955</v>
      </c>
      <c r="H23" s="7">
        <f>[1]vivienda!AW19</f>
        <v>1088.8295955336</v>
      </c>
      <c r="I23" s="11">
        <f>[1]vivienda!AX19</f>
        <v>14.448493474819765</v>
      </c>
      <c r="J23" s="7">
        <f>[1]vivienda!AY19</f>
        <v>5607.47241699804</v>
      </c>
      <c r="K23" s="11">
        <f>[1]vivienda!AZ19</f>
        <v>17.422616121824909</v>
      </c>
      <c r="L23" s="7">
        <f>[1]vivienda!BA19</f>
        <v>14956.775221897644</v>
      </c>
      <c r="M23" s="11">
        <f>[1]vivienda!BB19</f>
        <v>27.436966617915775</v>
      </c>
      <c r="N23" s="7">
        <f>[1]vivienda!BC19</f>
        <v>13176.614734591163</v>
      </c>
      <c r="O23" s="11">
        <f>[1]vivienda!BD19</f>
        <v>19.472580806850516</v>
      </c>
      <c r="P23" s="7">
        <f>[1]vivienda!BE19</f>
        <v>14520.161551209301</v>
      </c>
      <c r="Q23" s="11">
        <f>[1]vivienda!BF19</f>
        <v>25.585720535945228</v>
      </c>
      <c r="R23" s="7">
        <f>[1]vivienda!BG19</f>
        <v>2349.07188528286</v>
      </c>
      <c r="S23" s="11">
        <f>[1]vivienda!BH19</f>
        <v>18.529837560081592</v>
      </c>
    </row>
    <row r="24" spans="1:19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</row>
    <row r="25" spans="1:19">
      <c r="A25" s="4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8" t="s">
        <v>60</v>
      </c>
      <c r="B26" s="7">
        <f>[1]vivienda!AQ21</f>
        <v>378316.34403990803</v>
      </c>
      <c r="C26" s="11">
        <f>[1]vivienda!AR21</f>
        <v>19.766806826152767</v>
      </c>
      <c r="D26" s="7">
        <f>[1]vivienda!AS21</f>
        <v>251304.30670275117</v>
      </c>
      <c r="E26" s="11">
        <f>[1]vivienda!AT21</f>
        <v>15.008313768361317</v>
      </c>
      <c r="F26" s="7">
        <f>[1]vivienda!AU21</f>
        <v>2504.3080697272799</v>
      </c>
      <c r="G26" s="11">
        <f>[1]vivienda!AV21</f>
        <v>30.791444027102266</v>
      </c>
      <c r="H26" s="7">
        <f>[1]vivienda!AW21</f>
        <v>1497.1406938586999</v>
      </c>
      <c r="I26" s="11">
        <f>[1]vivienda!AX21</f>
        <v>19.866678527877173</v>
      </c>
      <c r="J26" s="7">
        <f>[1]vivienda!AY21</f>
        <v>14481.433620596881</v>
      </c>
      <c r="K26" s="11">
        <f>[1]vivienda!AZ21</f>
        <v>44.994329013644908</v>
      </c>
      <c r="L26" s="7">
        <f>[1]vivienda!BA21</f>
        <v>28366.505711616337</v>
      </c>
      <c r="M26" s="11">
        <f>[1]vivienda!BB21</f>
        <v>52.036007677448318</v>
      </c>
      <c r="N26" s="7">
        <f>[1]vivienda!BC21</f>
        <v>35660.945882360094</v>
      </c>
      <c r="O26" s="11">
        <f>[1]vivienda!BD21</f>
        <v>52.700231761350494</v>
      </c>
      <c r="P26" s="7">
        <f>[1]vivienda!BE21</f>
        <v>38909.94449116203</v>
      </c>
      <c r="Q26" s="11">
        <f>[1]vivienda!BF21</f>
        <v>68.562526822375503</v>
      </c>
      <c r="R26" s="7">
        <f>[1]vivienda!BG21</f>
        <v>5591.7588678337797</v>
      </c>
      <c r="S26" s="11">
        <f>[1]vivienda!BH21</f>
        <v>44.108647396130706</v>
      </c>
    </row>
    <row r="27" spans="1:19">
      <c r="A27" s="8" t="s">
        <v>61</v>
      </c>
      <c r="B27" s="7">
        <f>[1]vivienda!AQ22</f>
        <v>379729.72762012412</v>
      </c>
      <c r="C27" s="11">
        <f>[1]vivienda!AR22</f>
        <v>19.840655288270597</v>
      </c>
      <c r="D27" s="7">
        <f>[1]vivienda!AS22</f>
        <v>317969.2068384249</v>
      </c>
      <c r="E27" s="11">
        <f>[1]vivienda!AT22</f>
        <v>18.989653171971746</v>
      </c>
      <c r="F27" s="7">
        <f>[1]vivienda!AU22</f>
        <v>1782.4450996702599</v>
      </c>
      <c r="G27" s="11">
        <f>[1]vivienda!AV22</f>
        <v>21.91585739044335</v>
      </c>
      <c r="H27" s="7">
        <f>[1]vivienda!AW22</f>
        <v>1769.3480927420999</v>
      </c>
      <c r="I27" s="11">
        <f>[1]vivienda!AX22</f>
        <v>23.478801896582116</v>
      </c>
      <c r="J27" s="7">
        <f>[1]vivienda!AY22</f>
        <v>8601.7538047154412</v>
      </c>
      <c r="K27" s="11">
        <f>[1]vivienda!AZ22</f>
        <v>26.725954827653741</v>
      </c>
      <c r="L27" s="7">
        <f>[1]vivienda!BA22</f>
        <v>13992.610518812982</v>
      </c>
      <c r="M27" s="11">
        <f>[1]vivienda!BB22</f>
        <v>25.668286245292631</v>
      </c>
      <c r="N27" s="7">
        <f>[1]vivienda!BC22</f>
        <v>18375.546661551369</v>
      </c>
      <c r="O27" s="11">
        <f>[1]vivienda!BD22</f>
        <v>27.155633252125551</v>
      </c>
      <c r="P27" s="7">
        <f>[1]vivienda!BE22</f>
        <v>12793.747747519803</v>
      </c>
      <c r="Q27" s="11">
        <f>[1]vivienda!BF22</f>
        <v>22.543637226140802</v>
      </c>
      <c r="R27" s="7">
        <f>[1]vivienda!BG22</f>
        <v>4445.0688566850404</v>
      </c>
      <c r="S27" s="11">
        <f>[1]vivienda!BH22</f>
        <v>35.063381573711766</v>
      </c>
    </row>
    <row r="28" spans="1:19">
      <c r="A28" s="8" t="s">
        <v>62</v>
      </c>
      <c r="B28" s="7">
        <f>[1]vivienda!AQ23</f>
        <v>380974.52277661348</v>
      </c>
      <c r="C28" s="11">
        <f>[1]vivienda!AR23</f>
        <v>19.905695104244977</v>
      </c>
      <c r="D28" s="7">
        <f>[1]vivienda!AS23</f>
        <v>351059.51349119225</v>
      </c>
      <c r="E28" s="11">
        <f>[1]vivienda!AT23</f>
        <v>20.965861663788214</v>
      </c>
      <c r="F28" s="7">
        <f>[1]vivienda!AU23</f>
        <v>1623.2085713624997</v>
      </c>
      <c r="G28" s="11">
        <f>[1]vivienda!AV23</f>
        <v>19.957982196201598</v>
      </c>
      <c r="H28" s="7">
        <f>[1]vivienda!AW23</f>
        <v>2189.1663817912799</v>
      </c>
      <c r="I28" s="11">
        <f>[1]vivienda!AX23</f>
        <v>29.049684461511344</v>
      </c>
      <c r="J28" s="7">
        <f>[1]vivienda!AY23</f>
        <v>3974.2280236976394</v>
      </c>
      <c r="K28" s="11">
        <f>[1]vivienda!AZ23</f>
        <v>12.348067736827359</v>
      </c>
      <c r="L28" s="7">
        <f>[1]vivienda!BA23</f>
        <v>8070.9973354618605</v>
      </c>
      <c r="M28" s="11">
        <f>[1]vivienda!BB23</f>
        <v>14.805576815926669</v>
      </c>
      <c r="N28" s="7">
        <f>[1]vivienda!BC23</f>
        <v>9010.0649030405384</v>
      </c>
      <c r="O28" s="11">
        <f>[1]vivienda!BD23</f>
        <v>13.315196689999329</v>
      </c>
      <c r="P28" s="7">
        <f>[1]vivienda!BE23</f>
        <v>3686.3070756499797</v>
      </c>
      <c r="Q28" s="11">
        <f>[1]vivienda!BF23</f>
        <v>6.4955766721068455</v>
      </c>
      <c r="R28" s="7">
        <f>[1]vivienda!BG23</f>
        <v>1361.036994417</v>
      </c>
      <c r="S28" s="11">
        <f>[1]vivienda!BH23</f>
        <v>10.736067541318294</v>
      </c>
    </row>
    <row r="29" spans="1:19">
      <c r="A29" s="8" t="s">
        <v>63</v>
      </c>
      <c r="B29" s="7">
        <f>[1]vivienda!AQ24</f>
        <v>381788.1947936925</v>
      </c>
      <c r="C29" s="11">
        <f>[1]vivienda!AR24</f>
        <v>19.948208989343609</v>
      </c>
      <c r="D29" s="7">
        <f>[1]vivienda!AS24</f>
        <v>368565.83113405673</v>
      </c>
      <c r="E29" s="11">
        <f>[1]vivienda!AT24</f>
        <v>22.011368251239915</v>
      </c>
      <c r="F29" s="7">
        <f>[1]vivienda!AU24</f>
        <v>1677.2166897101199</v>
      </c>
      <c r="G29" s="11">
        <f>[1]vivienda!AV24</f>
        <v>20.622033066464919</v>
      </c>
      <c r="H29" s="7">
        <f>[1]vivienda!AW24</f>
        <v>816.62219665020007</v>
      </c>
      <c r="I29" s="11">
        <f>[1]vivienda!AX24</f>
        <v>10.836370106114824</v>
      </c>
      <c r="J29" s="7">
        <f>[1]vivienda!AY24</f>
        <v>2977.1657190730798</v>
      </c>
      <c r="K29" s="11">
        <f>[1]vivienda!AZ24</f>
        <v>9.250159714960434</v>
      </c>
      <c r="L29" s="7">
        <f>[1]vivienda!BA24</f>
        <v>2994.2813877173999</v>
      </c>
      <c r="M29" s="11">
        <f>[1]vivienda!BB24</f>
        <v>5.4927614583102304</v>
      </c>
      <c r="N29" s="7">
        <f>[1]vivienda!BC24</f>
        <v>3123.8332731842797</v>
      </c>
      <c r="O29" s="11">
        <f>[1]vivienda!BD24</f>
        <v>4.6164433782465455</v>
      </c>
      <c r="P29" s="7">
        <f>[1]vivienda!BE24</f>
        <v>1361.036994417</v>
      </c>
      <c r="Q29" s="11">
        <f>[1]vivienda!BF24</f>
        <v>2.3982592793766808</v>
      </c>
      <c r="R29" s="7">
        <f>[1]vivienda!BG24</f>
        <v>272.2073988834</v>
      </c>
      <c r="S29" s="11">
        <f>[1]vivienda!BH24</f>
        <v>2.147213508263659</v>
      </c>
    </row>
    <row r="30" spans="1:19">
      <c r="A30" s="8" t="s">
        <v>64</v>
      </c>
      <c r="B30" s="7">
        <f>[1]vivienda!AQ25</f>
        <v>384025.19855665689</v>
      </c>
      <c r="C30" s="11">
        <f>[1]vivienda!AR25</f>
        <v>20.06509112237466</v>
      </c>
      <c r="D30" s="7">
        <f>[1]vivienda!AS25</f>
        <v>376472.00997595151</v>
      </c>
      <c r="E30" s="11">
        <f>[1]vivienda!AT25</f>
        <v>22.483538483118544</v>
      </c>
      <c r="F30" s="7">
        <f>[1]vivienda!AU25</f>
        <v>545.95123867760003</v>
      </c>
      <c r="G30" s="11">
        <f>[1]vivienda!AV25</f>
        <v>6.7126833197878693</v>
      </c>
      <c r="H30" s="7">
        <f>[1]vivienda!AW25</f>
        <v>1263.6612255877199</v>
      </c>
      <c r="I30" s="11">
        <f>[1]vivienda!AX25</f>
        <v>16.768465007914543</v>
      </c>
      <c r="J30" s="7">
        <f>[1]vivienda!AY25</f>
        <v>2150.4384511788599</v>
      </c>
      <c r="K30" s="11">
        <f>[1]vivienda!AZ25</f>
        <v>6.6814887069134343</v>
      </c>
      <c r="L30" s="7">
        <f>[1]vivienda!BA25</f>
        <v>1088.8295955336</v>
      </c>
      <c r="M30" s="11">
        <f>[1]vivienda!BB25</f>
        <v>1.997367803021902</v>
      </c>
      <c r="N30" s="7">
        <f>[1]vivienda!BC25</f>
        <v>1497.1406938586999</v>
      </c>
      <c r="O30" s="11">
        <f>[1]vivienda!BD25</f>
        <v>2.2124949182778342</v>
      </c>
      <c r="P30" s="7">
        <f>[1]vivienda!BE25</f>
        <v>0</v>
      </c>
      <c r="Q30" s="11">
        <f>[1]vivienda!BF25</f>
        <v>0</v>
      </c>
      <c r="R30" s="7">
        <f>[1]vivienda!BG25</f>
        <v>1007.1673758685799</v>
      </c>
      <c r="S30" s="11">
        <f>[1]vivienda!BH25</f>
        <v>7.9446899805755367</v>
      </c>
    </row>
    <row r="31" spans="1:19">
      <c r="A31" s="12" t="s">
        <v>65</v>
      </c>
      <c r="B31" s="13">
        <f>[1]vivienda!AQ26</f>
        <v>9063.1194555212605</v>
      </c>
      <c r="C31" s="14">
        <f>[1]vivienda!AR26</f>
        <v>0.47354266962554875</v>
      </c>
      <c r="D31" s="13">
        <f>[1]vivienda!AS26</f>
        <v>9063.1194555212605</v>
      </c>
      <c r="E31" s="14">
        <f>[1]vivienda!AT26</f>
        <v>0.54126466153042629</v>
      </c>
      <c r="F31" s="13">
        <f>[1]vivienda!AU26</f>
        <v>0</v>
      </c>
      <c r="G31" s="14">
        <f>[1]vivienda!AV26</f>
        <v>0</v>
      </c>
      <c r="H31" s="13">
        <f>[1]vivienda!AW26</f>
        <v>0</v>
      </c>
      <c r="I31" s="14">
        <f>[1]vivienda!AX26</f>
        <v>0</v>
      </c>
      <c r="J31" s="13">
        <f>[1]vivienda!AY26</f>
        <v>0</v>
      </c>
      <c r="K31" s="14">
        <f>[1]vivienda!AZ26</f>
        <v>0</v>
      </c>
      <c r="L31" s="13">
        <f>[1]vivienda!BA26</f>
        <v>0</v>
      </c>
      <c r="M31" s="14">
        <f>[1]vivienda!BB26</f>
        <v>0</v>
      </c>
      <c r="N31" s="13">
        <f>[1]vivienda!BC26</f>
        <v>0</v>
      </c>
      <c r="O31" s="14">
        <f>[1]vivienda!BD26</f>
        <v>0</v>
      </c>
      <c r="P31" s="13">
        <f>[1]vivienda!BE26</f>
        <v>0</v>
      </c>
      <c r="Q31" s="14">
        <f>[1]vivienda!BF26</f>
        <v>0</v>
      </c>
      <c r="R31" s="13">
        <f>[1]vivienda!BG26</f>
        <v>0</v>
      </c>
      <c r="S31" s="14">
        <f>[1]vivienda!BH26</f>
        <v>0</v>
      </c>
    </row>
    <row r="32" spans="1:19">
      <c r="A32" s="1" t="str">
        <f>Cuadro02!A32</f>
        <v>Fuente: Instituto Nacional de Estadística (INE). L Encuesta Permanente de Hogares de Propósitos Múltiples, Junio 2015.</v>
      </c>
      <c r="B32" s="32"/>
      <c r="C32" s="34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</row>
    <row r="33" spans="1:1">
      <c r="A33" s="28" t="s">
        <v>27</v>
      </c>
    </row>
    <row r="34" spans="1:1">
      <c r="A34" s="28" t="s">
        <v>28</v>
      </c>
    </row>
  </sheetData>
  <mergeCells count="11">
    <mergeCell ref="P3:Q3"/>
    <mergeCell ref="A1:S1"/>
    <mergeCell ref="B3:C3"/>
    <mergeCell ref="R3:S3"/>
    <mergeCell ref="D3:E3"/>
    <mergeCell ref="F3:G3"/>
    <mergeCell ref="H3:I3"/>
    <mergeCell ref="J3:K3"/>
    <mergeCell ref="A3:A4"/>
    <mergeCell ref="L3:M3"/>
    <mergeCell ref="N3:O3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ignoredErrors>
    <ignoredError sqref="F5:S5 D8:S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1:N43"/>
  <sheetViews>
    <sheetView workbookViewId="0">
      <selection activeCell="P11" sqref="P11"/>
    </sheetView>
  </sheetViews>
  <sheetFormatPr baseColWidth="10" defaultRowHeight="12.75"/>
  <cols>
    <col min="1" max="1" width="19.5703125" customWidth="1"/>
    <col min="2" max="2" width="10" customWidth="1"/>
    <col min="3" max="3" width="10.140625" customWidth="1"/>
    <col min="4" max="4" width="7.5703125" customWidth="1"/>
    <col min="5" max="5" width="7" customWidth="1"/>
    <col min="7" max="7" width="6.140625" bestFit="1" customWidth="1"/>
    <col min="11" max="11" width="6.140625" bestFit="1" customWidth="1"/>
  </cols>
  <sheetData>
    <row r="1" spans="1:13">
      <c r="A1" s="47" t="s">
        <v>73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>
      <c r="A3" s="48" t="s">
        <v>0</v>
      </c>
      <c r="B3" s="48" t="s">
        <v>29</v>
      </c>
      <c r="C3" s="49" t="s">
        <v>40</v>
      </c>
      <c r="D3" s="49"/>
      <c r="E3" s="49"/>
      <c r="F3" s="49" t="s">
        <v>29</v>
      </c>
      <c r="G3" s="49"/>
      <c r="H3" s="49"/>
      <c r="I3" s="49"/>
      <c r="J3" s="49" t="s">
        <v>30</v>
      </c>
      <c r="K3" s="49"/>
      <c r="L3" s="49"/>
      <c r="M3" s="49"/>
    </row>
    <row r="4" spans="1:13" ht="33.75">
      <c r="A4" s="48"/>
      <c r="B4" s="48"/>
      <c r="C4" s="19" t="s">
        <v>31</v>
      </c>
      <c r="D4" s="19" t="s">
        <v>32</v>
      </c>
      <c r="E4" s="19" t="s">
        <v>33</v>
      </c>
      <c r="F4" s="19" t="s">
        <v>34</v>
      </c>
      <c r="G4" s="19" t="s">
        <v>35</v>
      </c>
      <c r="H4" s="19" t="s">
        <v>36</v>
      </c>
      <c r="I4" s="19" t="s">
        <v>37</v>
      </c>
      <c r="J4" s="19" t="s">
        <v>34</v>
      </c>
      <c r="K4" s="19" t="s">
        <v>35</v>
      </c>
      <c r="L4" s="19" t="s">
        <v>36</v>
      </c>
      <c r="M4" s="19" t="s">
        <v>37</v>
      </c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>
      <c r="A6" s="29" t="s">
        <v>45</v>
      </c>
      <c r="B6" s="31">
        <f>[1]vivienda!C33</f>
        <v>1948418.7202633102</v>
      </c>
      <c r="C6" s="21">
        <f>[1]vivienda!D33</f>
        <v>154234.37340995175</v>
      </c>
      <c r="D6" s="22">
        <f>+C6/C$6*100</f>
        <v>100</v>
      </c>
      <c r="E6" s="22">
        <f>+C6/B6*100</f>
        <v>7.9158741294124102</v>
      </c>
      <c r="F6" s="22">
        <f>[1]vivienda!E33</f>
        <v>4.398517345245291</v>
      </c>
      <c r="G6" s="22">
        <f>[1]vivienda!F33</f>
        <v>3.6364027523079505</v>
      </c>
      <c r="H6" s="22">
        <f>[1]vivienda!G33</f>
        <v>1.8626493966536981</v>
      </c>
      <c r="I6" s="22">
        <f>[1]vivienda!H33</f>
        <v>1.5675359716458577</v>
      </c>
      <c r="J6" s="22">
        <f>[1]vivienda!I33</f>
        <v>6.3073932889151765</v>
      </c>
      <c r="K6" s="22">
        <f>[1]vivienda!J33</f>
        <v>1.4016425956142742</v>
      </c>
      <c r="L6" s="22">
        <f>[1]vivienda!K33</f>
        <v>1.1472859345358368</v>
      </c>
      <c r="M6" s="22">
        <f>[1]vivienda!L33</f>
        <v>4.8755834779525369</v>
      </c>
    </row>
    <row r="7" spans="1:13">
      <c r="A7" s="15"/>
      <c r="B7" s="7"/>
      <c r="C7" s="7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20" t="s">
        <v>2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16" t="s">
        <v>47</v>
      </c>
      <c r="B9" s="7">
        <f>[1]vivienda!C34</f>
        <v>1101608.7230771456</v>
      </c>
      <c r="C9" s="7">
        <f>[1]vivienda!D34</f>
        <v>86182.523689102221</v>
      </c>
      <c r="D9" s="9">
        <f>+C9/C$6*100</f>
        <v>55.877637250180847</v>
      </c>
      <c r="E9" s="9">
        <f t="shared" ref="E9:E39" si="0">+C9/B9*100</f>
        <v>7.8233334471396399</v>
      </c>
      <c r="F9" s="9">
        <f>[1]vivienda!E34</f>
        <v>4.1918300480352118</v>
      </c>
      <c r="G9" s="9">
        <f>[1]vivienda!F34</f>
        <v>3.7481090586222345</v>
      </c>
      <c r="H9" s="9">
        <f>[1]vivienda!G34</f>
        <v>1.920598277422809</v>
      </c>
      <c r="I9" s="9">
        <f>[1]vivienda!H34</f>
        <v>1.4970589033204584</v>
      </c>
      <c r="J9" s="9">
        <f>[1]vivienda!I34</f>
        <v>5.7589146705776599</v>
      </c>
      <c r="K9" s="9">
        <f>[1]vivienda!J34</f>
        <v>1.2525950861297113</v>
      </c>
      <c r="L9" s="9">
        <f>[1]vivienda!K34</f>
        <v>1.0816570152312694</v>
      </c>
      <c r="M9" s="9">
        <f>[1]vivienda!L34</f>
        <v>4.8853354572365069</v>
      </c>
    </row>
    <row r="10" spans="1:13">
      <c r="A10" s="17" t="s">
        <v>48</v>
      </c>
      <c r="B10" s="7">
        <f>[1]vivienda!C35</f>
        <v>252204.82379112183</v>
      </c>
      <c r="C10" s="7">
        <f>[1]vivienda!D35</f>
        <v>20439.652799156353</v>
      </c>
      <c r="D10" s="9">
        <f>+C10/C$6*100</f>
        <v>13.252333022307669</v>
      </c>
      <c r="E10" s="9">
        <f t="shared" si="0"/>
        <v>8.10438614611299</v>
      </c>
      <c r="F10" s="9">
        <f>[1]vivienda!E35</f>
        <v>4.2953935137368386</v>
      </c>
      <c r="G10" s="9">
        <f>[1]vivienda!F35</f>
        <v>4.0827014883459647</v>
      </c>
      <c r="H10" s="9">
        <f>[1]vivienda!G35</f>
        <v>2.0753287888177385</v>
      </c>
      <c r="I10" s="9">
        <f>[1]vivienda!H35</f>
        <v>1.4679029356630442</v>
      </c>
      <c r="J10" s="9">
        <f>[1]vivienda!I35</f>
        <v>5.3364485981308425</v>
      </c>
      <c r="K10" s="9">
        <f>[1]vivienda!J35</f>
        <v>1.144435004248088</v>
      </c>
      <c r="L10" s="9">
        <f>[1]vivienda!K35</f>
        <v>1.0186915887850465</v>
      </c>
      <c r="M10" s="9">
        <f>[1]vivienda!L35</f>
        <v>4.7731520815632971</v>
      </c>
    </row>
    <row r="11" spans="1:13">
      <c r="A11" s="17" t="s">
        <v>49</v>
      </c>
      <c r="B11" s="7">
        <f>[1]vivienda!C36</f>
        <v>175790.58918204115</v>
      </c>
      <c r="C11" s="7">
        <f>[1]vivienda!D36</f>
        <v>16307.804939938405</v>
      </c>
      <c r="D11" s="9">
        <f t="shared" ref="D11:D39" si="1">+C11/C$6*100</f>
        <v>10.573392026297926</v>
      </c>
      <c r="E11" s="9">
        <f t="shared" si="0"/>
        <v>9.2768361581920331</v>
      </c>
      <c r="F11" s="9">
        <f>[1]vivienda!E36</f>
        <v>3.9838418079096005</v>
      </c>
      <c r="G11" s="9">
        <f>[1]vivienda!F36</f>
        <v>3.5749425287356296</v>
      </c>
      <c r="H11" s="9">
        <f>[1]vivienda!G36</f>
        <v>1.8470056497175134</v>
      </c>
      <c r="I11" s="9">
        <f>[1]vivienda!H36</f>
        <v>1.5419043970078445</v>
      </c>
      <c r="J11" s="9">
        <f>[1]vivienda!I36</f>
        <v>5.3702801461632124</v>
      </c>
      <c r="K11" s="9">
        <f>[1]vivienda!J36</f>
        <v>1.1875761266747868</v>
      </c>
      <c r="L11" s="9">
        <f>[1]vivienda!K36</f>
        <v>1.1339829476248477</v>
      </c>
      <c r="M11" s="9">
        <f>[1]vivienda!L36</f>
        <v>4.7320341047503041</v>
      </c>
    </row>
    <row r="12" spans="1:13">
      <c r="A12" s="17" t="s">
        <v>50</v>
      </c>
      <c r="B12" s="7">
        <f>[1]vivienda!C37</f>
        <v>673613.310104009</v>
      </c>
      <c r="C12" s="7">
        <f>[1]vivienda!D37</f>
        <v>49435.065950007396</v>
      </c>
      <c r="D12" s="9">
        <f t="shared" si="1"/>
        <v>32.051912201575213</v>
      </c>
      <c r="E12" s="9">
        <f t="shared" si="0"/>
        <v>7.3387899568632928</v>
      </c>
      <c r="F12" s="9">
        <f>[1]vivienda!E37</f>
        <v>4.2073332595951793</v>
      </c>
      <c r="G12" s="9">
        <f>[1]vivienda!F37</f>
        <v>3.6689004299994457</v>
      </c>
      <c r="H12" s="9">
        <f>[1]vivienda!G37</f>
        <v>1.8818714743944249</v>
      </c>
      <c r="I12" s="9">
        <f>[1]vivienda!H37</f>
        <v>1.4962527411346298</v>
      </c>
      <c r="J12" s="9">
        <f>[1]vivienda!I37</f>
        <v>6.0617935192162777</v>
      </c>
      <c r="K12" s="9">
        <f>[1]vivienda!J37</f>
        <v>1.3187641296156745</v>
      </c>
      <c r="L12" s="9">
        <f>[1]vivienda!K37</f>
        <v>1.0904295403165034</v>
      </c>
      <c r="M12" s="9">
        <f>[1]vivienda!L37</f>
        <v>4.9822908816880176</v>
      </c>
    </row>
    <row r="13" spans="1:13">
      <c r="A13" s="16" t="s">
        <v>51</v>
      </c>
      <c r="B13" s="7">
        <f>[1]vivienda!C38</f>
        <v>846809.99718637799</v>
      </c>
      <c r="C13" s="7">
        <f>[1]vivienda!D38</f>
        <v>68051.849720850238</v>
      </c>
      <c r="D13" s="9">
        <f t="shared" si="1"/>
        <v>44.122362749819615</v>
      </c>
      <c r="E13" s="9">
        <f t="shared" si="0"/>
        <v>8.0362596033301692</v>
      </c>
      <c r="F13" s="9">
        <f>[1]vivienda!E38</f>
        <v>4.6673952875373805</v>
      </c>
      <c r="G13" s="9">
        <f>[1]vivienda!F38</f>
        <v>3.4902904673019579</v>
      </c>
      <c r="H13" s="9">
        <f>[1]vivienda!G38</f>
        <v>1.7872641357806403</v>
      </c>
      <c r="I13" s="9">
        <f>[1]vivienda!H38</f>
        <v>1.6597202523128463</v>
      </c>
      <c r="J13" s="9">
        <f>[1]vivienda!I38</f>
        <v>7.0020000000000024</v>
      </c>
      <c r="K13" s="9">
        <f>[1]vivienda!J38</f>
        <v>1.5903999999999998</v>
      </c>
      <c r="L13" s="9">
        <f>[1]vivienda!K38</f>
        <v>1.2303999999999995</v>
      </c>
      <c r="M13" s="9">
        <f>[1]vivienda!L38</f>
        <v>4.8632333333333326</v>
      </c>
    </row>
    <row r="14" spans="1:13">
      <c r="A14" s="16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4" t="s">
        <v>71</v>
      </c>
      <c r="B15" s="21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>
      <c r="A16" s="16" t="s">
        <v>52</v>
      </c>
      <c r="B16" s="7">
        <f>[1]vivienda!C40</f>
        <v>299228.61939757009</v>
      </c>
      <c r="C16" s="7">
        <f>[1]vivienda!D40</f>
        <v>27921.450155656628</v>
      </c>
      <c r="D16" s="9">
        <f t="shared" si="1"/>
        <v>18.103260342259762</v>
      </c>
      <c r="E16" s="9">
        <f t="shared" si="0"/>
        <v>9.3311429273945201</v>
      </c>
      <c r="F16" s="9">
        <f>[1]vivienda!E40</f>
        <v>4.6368653589906001</v>
      </c>
      <c r="G16" s="9">
        <f>[1]vivienda!F40</f>
        <v>3.339197238621578</v>
      </c>
      <c r="H16" s="9">
        <f>[1]vivienda!G40</f>
        <v>1.7527791687287821</v>
      </c>
      <c r="I16" s="9">
        <f>[1]vivienda!H40</f>
        <v>1.725905346552693</v>
      </c>
      <c r="J16" s="9">
        <f>[1]vivienda!I40</f>
        <v>7.1195176392740667</v>
      </c>
      <c r="K16" s="9">
        <f>[1]vivienda!J40</f>
        <v>1.628872838431783</v>
      </c>
      <c r="L16" s="9">
        <f>[1]vivienda!K40</f>
        <v>1.2928189607434843</v>
      </c>
      <c r="M16" s="9">
        <f>[1]vivienda!L40</f>
        <v>4.9224364561438509</v>
      </c>
    </row>
    <row r="17" spans="1:14">
      <c r="A17" s="16" t="s">
        <v>53</v>
      </c>
      <c r="B17" s="7">
        <f>[1]vivienda!C41</f>
        <v>1070109.7900702222</v>
      </c>
      <c r="C17" s="7">
        <f>[1]vivienda!D41</f>
        <v>102232.11667074372</v>
      </c>
      <c r="D17" s="9">
        <f t="shared" si="1"/>
        <v>66.283613963933249</v>
      </c>
      <c r="E17" s="9">
        <f t="shared" si="0"/>
        <v>9.5534231739002315</v>
      </c>
      <c r="F17" s="9">
        <f>[1]vivienda!E41</f>
        <v>4.5474031777347896</v>
      </c>
      <c r="G17" s="9">
        <f>[1]vivienda!F41</f>
        <v>3.4418653121781788</v>
      </c>
      <c r="H17" s="9">
        <f>[1]vivienda!G41</f>
        <v>1.8020174462193475</v>
      </c>
      <c r="I17" s="9">
        <f>[1]vivienda!H41</f>
        <v>1.7052394503418447</v>
      </c>
      <c r="J17" s="9">
        <f>[1]vivienda!I41</f>
        <v>6.4053088208858711</v>
      </c>
      <c r="K17" s="9">
        <f>[1]vivienda!J41</f>
        <v>1.4102793050948079</v>
      </c>
      <c r="L17" s="9">
        <f>[1]vivienda!K41</f>
        <v>1.1308232558122557</v>
      </c>
      <c r="M17" s="9">
        <f>[1]vivienda!L41</f>
        <v>4.9249224878470468</v>
      </c>
    </row>
    <row r="18" spans="1:14">
      <c r="A18" s="16" t="s">
        <v>54</v>
      </c>
      <c r="B18" s="7">
        <f>[1]vivienda!C42</f>
        <v>420482.07997142221</v>
      </c>
      <c r="C18" s="7">
        <f>[1]vivienda!D42</f>
        <v>21466.662946506724</v>
      </c>
      <c r="D18" s="9">
        <f t="shared" si="1"/>
        <v>13.91820932772799</v>
      </c>
      <c r="E18" s="9">
        <f t="shared" si="0"/>
        <v>5.105250370709185</v>
      </c>
      <c r="F18" s="9">
        <f>[1]vivienda!E42</f>
        <v>4.0873915839135462</v>
      </c>
      <c r="G18" s="9">
        <f>[1]vivienda!F42</f>
        <v>3.8299655079840074</v>
      </c>
      <c r="H18" s="9">
        <f>[1]vivienda!G42</f>
        <v>1.9398835360081157</v>
      </c>
      <c r="I18" s="9">
        <f>[1]vivienda!H42</f>
        <v>1.3538036573873424</v>
      </c>
      <c r="J18" s="9">
        <f>[1]vivienda!I42</f>
        <v>4.8749236803507587</v>
      </c>
      <c r="K18" s="9">
        <f>[1]vivienda!J42</f>
        <v>1.1011858842373692</v>
      </c>
      <c r="L18" s="9">
        <f>[1]vivienda!K42</f>
        <v>1.0543300772767865</v>
      </c>
      <c r="M18" s="9">
        <f>[1]vivienda!L42</f>
        <v>4.5331185257656745</v>
      </c>
    </row>
    <row r="19" spans="1:14">
      <c r="A19" s="16" t="s">
        <v>55</v>
      </c>
      <c r="B19" s="7">
        <f>[1]vivienda!C43</f>
        <v>147940.83775723734</v>
      </c>
      <c r="C19" s="7">
        <f>[1]vivienda!D43</f>
        <v>1350.4824114575599</v>
      </c>
      <c r="D19" s="9">
        <f t="shared" si="1"/>
        <v>0.87560404441622486</v>
      </c>
      <c r="E19" s="9">
        <f t="shared" si="0"/>
        <v>0.91285302417553305</v>
      </c>
      <c r="F19" s="9">
        <f>[1]vivienda!E43</f>
        <v>3.6982593772332928</v>
      </c>
      <c r="G19" s="9">
        <f>[1]vivienda!F43</f>
        <v>5.054403859484272</v>
      </c>
      <c r="H19" s="9">
        <f>[1]vivienda!G43</f>
        <v>2.2841962542420542</v>
      </c>
      <c r="I19" s="9">
        <f>[1]vivienda!H43</f>
        <v>0.84349460989941738</v>
      </c>
      <c r="J19" s="9">
        <f>[1]vivienda!I43</f>
        <v>3.9672347888441117</v>
      </c>
      <c r="K19" s="9">
        <f>[1]vivienda!J43</f>
        <v>1</v>
      </c>
      <c r="L19" s="9">
        <f>[1]vivienda!K43</f>
        <v>1</v>
      </c>
      <c r="M19" s="9">
        <f>[1]vivienda!L43</f>
        <v>4.2758514446052871</v>
      </c>
    </row>
    <row r="20" spans="1:14">
      <c r="A20" s="16" t="s">
        <v>56</v>
      </c>
      <c r="B20" s="7">
        <f>[1]vivienda!C44</f>
        <v>10657.393067090981</v>
      </c>
      <c r="C20" s="7">
        <f>[1]vivienda!D44</f>
        <v>1263.6612255877199</v>
      </c>
      <c r="D20" s="9">
        <f t="shared" si="1"/>
        <v>0.8193123216631707</v>
      </c>
      <c r="E20" s="9">
        <f t="shared" si="0"/>
        <v>11.857132580478671</v>
      </c>
      <c r="F20" s="9">
        <f>[1]vivienda!E44</f>
        <v>4.7527150020861404</v>
      </c>
      <c r="G20" s="9">
        <f>[1]vivienda!F44</f>
        <v>4.1752317019447052</v>
      </c>
      <c r="H20" s="9">
        <f>[1]vivienda!G44</f>
        <v>2.1365994631708931</v>
      </c>
      <c r="I20" s="9">
        <f>[1]vivienda!H44</f>
        <v>1.7749645129838454</v>
      </c>
      <c r="J20" s="9">
        <f>[1]vivienda!I44</f>
        <v>7.2767064882802064</v>
      </c>
      <c r="K20" s="9">
        <f>[1]vivienda!J44</f>
        <v>1.2154116889649742</v>
      </c>
      <c r="L20" s="9">
        <f>[1]vivienda!K44</f>
        <v>1</v>
      </c>
      <c r="M20" s="9">
        <f>[1]vivienda!L44</f>
        <v>6.3073538879378228</v>
      </c>
    </row>
    <row r="21" spans="1:14">
      <c r="A21" s="15"/>
      <c r="B21" s="7"/>
      <c r="C21" s="7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4">
      <c r="A22" s="29" t="s">
        <v>72</v>
      </c>
      <c r="B22" s="21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4">
      <c r="A23" s="16" t="s">
        <v>57</v>
      </c>
      <c r="B23" s="7">
        <f>[1]vivienda!C46</f>
        <v>1302749.6932062083</v>
      </c>
      <c r="C23" s="7">
        <f>[1]vivienda!D46</f>
        <v>113796.06200282126</v>
      </c>
      <c r="D23" s="9">
        <f t="shared" si="1"/>
        <v>73.781258669462545</v>
      </c>
      <c r="E23" s="9">
        <f t="shared" si="0"/>
        <v>8.735067265512594</v>
      </c>
      <c r="F23" s="9">
        <f>[1]vivienda!E46</f>
        <v>4.5659106107213008</v>
      </c>
      <c r="G23" s="9">
        <f>[1]vivienda!F46</f>
        <v>3.6066827632001206</v>
      </c>
      <c r="H23" s="9">
        <f>[1]vivienda!G46</f>
        <v>1.8497281064859714</v>
      </c>
      <c r="I23" s="9">
        <f>[1]vivienda!H46</f>
        <v>1.646228325726089</v>
      </c>
      <c r="J23" s="9">
        <f>[1]vivienda!I46</f>
        <v>6.3965546319201954</v>
      </c>
      <c r="K23" s="9">
        <f>[1]vivienda!J46</f>
        <v>1.4187568070377838</v>
      </c>
      <c r="L23" s="9">
        <f>[1]vivienda!K46</f>
        <v>1.1647626118948813</v>
      </c>
      <c r="M23" s="9">
        <f>[1]vivienda!L46</f>
        <v>4.9090565664699781</v>
      </c>
    </row>
    <row r="24" spans="1:14">
      <c r="A24" s="16" t="s">
        <v>58</v>
      </c>
      <c r="B24" s="7">
        <f>[1]vivienda!C47</f>
        <v>645669.0270572647</v>
      </c>
      <c r="C24" s="7">
        <f>[1]vivienda!D47</f>
        <v>40438.311407131099</v>
      </c>
      <c r="D24" s="9">
        <f t="shared" si="1"/>
        <v>26.218741330537849</v>
      </c>
      <c r="E24" s="9">
        <f t="shared" si="0"/>
        <v>6.2630093302500329</v>
      </c>
      <c r="F24" s="9">
        <f>[1]vivienda!E47</f>
        <v>4.0607722837583298</v>
      </c>
      <c r="G24" s="9">
        <f>[1]vivienda!F47</f>
        <v>3.6958728786469583</v>
      </c>
      <c r="H24" s="9">
        <f>[1]vivienda!G47</f>
        <v>1.8887203495667724</v>
      </c>
      <c r="I24" s="9">
        <f>[1]vivienda!H47</f>
        <v>1.4100714375208929</v>
      </c>
      <c r="J24" s="9">
        <f>[1]vivienda!I47</f>
        <v>6.0564874186204785</v>
      </c>
      <c r="K24" s="9">
        <f>[1]vivienda!J47</f>
        <v>1.3534820815742301</v>
      </c>
      <c r="L24" s="9">
        <f>[1]vivienda!K47</f>
        <v>1.0981054175669107</v>
      </c>
      <c r="M24" s="9">
        <f>[1]vivienda!L47</f>
        <v>4.7813880102435196</v>
      </c>
    </row>
    <row r="25" spans="1:14">
      <c r="A25" s="15"/>
      <c r="B25" s="7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>
      <c r="A26" s="20" t="s">
        <v>59</v>
      </c>
      <c r="B26" s="21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4">
      <c r="A27" s="16" t="s">
        <v>60</v>
      </c>
      <c r="B27" s="7">
        <f>[1]vivienda!C49</f>
        <v>387708.23319293419</v>
      </c>
      <c r="C27" s="7">
        <f>[1]vivienda!D49</f>
        <v>46801.240891227986</v>
      </c>
      <c r="D27" s="9">
        <f t="shared" si="1"/>
        <v>30.344235112124629</v>
      </c>
      <c r="E27" s="9">
        <f t="shared" si="0"/>
        <v>12.071252783517345</v>
      </c>
      <c r="F27" s="9">
        <f>[1]vivienda!E49</f>
        <v>5.0304159006298788</v>
      </c>
      <c r="G27" s="9">
        <f>[1]vivienda!F49</f>
        <v>3.2879301706093913</v>
      </c>
      <c r="H27" s="9">
        <f>[1]vivienda!G49</f>
        <v>1.6986393053255826</v>
      </c>
      <c r="I27" s="9">
        <f>[1]vivienda!H49</f>
        <v>1.9080377313730277</v>
      </c>
      <c r="J27" s="9">
        <f>[1]vivienda!I49</f>
        <v>7.407884778772809</v>
      </c>
      <c r="K27" s="9">
        <f>[1]vivienda!J49</f>
        <v>1.6444520785946333</v>
      </c>
      <c r="L27" s="9">
        <f>[1]vivienda!K49</f>
        <v>1.223917450120648</v>
      </c>
      <c r="M27" s="9">
        <f>[1]vivienda!L49</f>
        <v>4.9188394923771561</v>
      </c>
      <c r="N27" s="25"/>
    </row>
    <row r="28" spans="1:14">
      <c r="A28" s="16" t="s">
        <v>61</v>
      </c>
      <c r="B28" s="7">
        <f>[1]vivienda!C50</f>
        <v>387733.22026176768</v>
      </c>
      <c r="C28" s="7">
        <f>[1]vivienda!D50</f>
        <v>46558.792741904588</v>
      </c>
      <c r="D28" s="9">
        <f t="shared" si="1"/>
        <v>30.187040484258521</v>
      </c>
      <c r="E28" s="9">
        <f t="shared" si="0"/>
        <v>12.007945233702614</v>
      </c>
      <c r="F28" s="9">
        <f>[1]vivienda!E50</f>
        <v>4.8347047014196489</v>
      </c>
      <c r="G28" s="9">
        <f>[1]vivienda!F50</f>
        <v>3.355883769530585</v>
      </c>
      <c r="H28" s="9">
        <f>[1]vivienda!G50</f>
        <v>1.7853857219086893</v>
      </c>
      <c r="I28" s="9">
        <f>[1]vivienda!H50</f>
        <v>1.8964326448594084</v>
      </c>
      <c r="J28" s="9">
        <f>[1]vivienda!I50</f>
        <v>6.092971656890259</v>
      </c>
      <c r="K28" s="9">
        <f>[1]vivienda!J50</f>
        <v>1.3235151095980426</v>
      </c>
      <c r="L28" s="9">
        <f>[1]vivienda!K50</f>
        <v>1.100616008577433</v>
      </c>
      <c r="M28" s="9">
        <f>[1]vivienda!L50</f>
        <v>5.1575953403187427</v>
      </c>
      <c r="N28" s="25"/>
    </row>
    <row r="29" spans="1:14">
      <c r="A29" s="16" t="s">
        <v>62</v>
      </c>
      <c r="B29" s="7">
        <f>[1]vivienda!C51</f>
        <v>387797.521069974</v>
      </c>
      <c r="C29" s="7">
        <f>[1]vivienda!D51</f>
        <v>38758.632947855469</v>
      </c>
      <c r="D29" s="9">
        <f t="shared" si="1"/>
        <v>25.129698452390915</v>
      </c>
      <c r="E29" s="9">
        <f t="shared" si="0"/>
        <v>9.9945540757755076</v>
      </c>
      <c r="F29" s="9">
        <f>[1]vivienda!E51</f>
        <v>4.4518956065017585</v>
      </c>
      <c r="G29" s="9">
        <f>[1]vivienda!F51</f>
        <v>3.3817059418194324</v>
      </c>
      <c r="H29" s="9">
        <f>[1]vivienda!G51</f>
        <v>1.7930554643479948</v>
      </c>
      <c r="I29" s="9">
        <f>[1]vivienda!H51</f>
        <v>1.7075035355929169</v>
      </c>
      <c r="J29" s="9">
        <f>[1]vivienda!I51</f>
        <v>5.7510313209076811</v>
      </c>
      <c r="K29" s="9">
        <f>[1]vivienda!J51</f>
        <v>1.3025809290116404</v>
      </c>
      <c r="L29" s="9">
        <f>[1]vivienda!K51</f>
        <v>1.1172501318391992</v>
      </c>
      <c r="M29" s="9">
        <f>[1]vivienda!L51</f>
        <v>4.6597656022529277</v>
      </c>
      <c r="N29" s="25"/>
    </row>
    <row r="30" spans="1:14">
      <c r="A30" s="16" t="s">
        <v>63</v>
      </c>
      <c r="B30" s="7">
        <f>[1]vivienda!C52</f>
        <v>387573.94711382239</v>
      </c>
      <c r="C30" s="7">
        <f>[1]vivienda!D52</f>
        <v>19400.490053186364</v>
      </c>
      <c r="D30" s="9">
        <f t="shared" si="1"/>
        <v>12.578577410640019</v>
      </c>
      <c r="E30" s="9">
        <f t="shared" si="0"/>
        <v>5.0056228489189047</v>
      </c>
      <c r="F30" s="9">
        <f>[1]vivienda!E52</f>
        <v>4.1753186002700939</v>
      </c>
      <c r="G30" s="9">
        <f>[1]vivienda!F52</f>
        <v>3.7319128860430668</v>
      </c>
      <c r="H30" s="9">
        <f>[1]vivienda!G52</f>
        <v>1.9550727566912047</v>
      </c>
      <c r="I30" s="9">
        <f>[1]vivienda!H52</f>
        <v>1.4049360523841998</v>
      </c>
      <c r="J30" s="9">
        <f>[1]vivienda!I52</f>
        <v>5.6016248942674629</v>
      </c>
      <c r="K30" s="9">
        <f>[1]vivienda!J52</f>
        <v>1.2575110722061964</v>
      </c>
      <c r="L30" s="9">
        <f>[1]vivienda!K52</f>
        <v>1.1550437427726963</v>
      </c>
      <c r="M30" s="9">
        <f>[1]vivienda!L52</f>
        <v>4.6481478712284794</v>
      </c>
      <c r="N30" s="25"/>
    </row>
    <row r="31" spans="1:14">
      <c r="A31" s="16" t="s">
        <v>64</v>
      </c>
      <c r="B31" s="7">
        <f>[1]vivienda!C53</f>
        <v>388009.983417215</v>
      </c>
      <c r="C31" s="7">
        <f>[1]vivienda!D53</f>
        <v>2506.8260930338797</v>
      </c>
      <c r="D31" s="9">
        <f t="shared" si="1"/>
        <v>1.6253355446070303</v>
      </c>
      <c r="E31" s="9">
        <f t="shared" si="0"/>
        <v>0.6460725754930815</v>
      </c>
      <c r="F31" s="9">
        <f>[1]vivienda!E53</f>
        <v>3.5208958650384954</v>
      </c>
      <c r="G31" s="9">
        <f>[1]vivienda!F53</f>
        <v>4.3918968289186031</v>
      </c>
      <c r="H31" s="9">
        <f>[1]vivienda!G53</f>
        <v>2.070396895587471</v>
      </c>
      <c r="I31" s="9">
        <f>[1]vivienda!H53</f>
        <v>0.94478560195688943</v>
      </c>
      <c r="J31" s="9">
        <f>[1]vivienda!I53</f>
        <v>4</v>
      </c>
      <c r="K31" s="9">
        <f>[1]vivienda!J53</f>
        <v>1</v>
      </c>
      <c r="L31" s="9">
        <f>[1]vivienda!K53</f>
        <v>1</v>
      </c>
      <c r="M31" s="9">
        <f>[1]vivienda!L53</f>
        <v>4</v>
      </c>
      <c r="N31" s="25"/>
    </row>
    <row r="32" spans="1:14">
      <c r="A32" s="16" t="s">
        <v>65</v>
      </c>
      <c r="B32" s="7">
        <f>[1]vivienda!C54</f>
        <v>9595.8152078348612</v>
      </c>
      <c r="C32" s="7">
        <f>[1]vivienda!D54</f>
        <v>208.39068274415999</v>
      </c>
      <c r="D32" s="9">
        <f t="shared" si="1"/>
        <v>0.13511299597934756</v>
      </c>
      <c r="E32" s="9">
        <f t="shared" si="0"/>
        <v>2.1716829496050702</v>
      </c>
      <c r="F32" s="9">
        <f>[1]vivienda!E54</f>
        <v>3.5872633375910032</v>
      </c>
      <c r="G32" s="9">
        <f>[1]vivienda!F54</f>
        <v>4.6497571614801929</v>
      </c>
      <c r="H32" s="9">
        <f>[1]vivienda!G54</f>
        <v>2.2904526027406562</v>
      </c>
      <c r="I32" s="9">
        <f>[1]vivienda!H54</f>
        <v>0.90642765722532093</v>
      </c>
      <c r="J32" s="9">
        <f>[1]vivienda!I54</f>
        <v>4</v>
      </c>
      <c r="K32" s="9">
        <f>[1]vivienda!J54</f>
        <v>1</v>
      </c>
      <c r="L32" s="9">
        <f>[1]vivienda!K54</f>
        <v>1</v>
      </c>
      <c r="M32" s="9">
        <f>[1]vivienda!L54</f>
        <v>4</v>
      </c>
      <c r="N32" s="25"/>
    </row>
    <row r="33" spans="1:13">
      <c r="A33" s="15"/>
      <c r="B33" s="7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30" t="s">
        <v>74</v>
      </c>
      <c r="B34" s="21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>
      <c r="A35" s="16" t="s">
        <v>66</v>
      </c>
      <c r="B35" s="7">
        <f>[1]vivienda!C56</f>
        <v>130270.60405329337</v>
      </c>
      <c r="C35" s="7">
        <f>[1]vivienda!D56</f>
        <v>9112.6497886587422</v>
      </c>
      <c r="D35" s="9">
        <f t="shared" si="1"/>
        <v>5.9083131646909273</v>
      </c>
      <c r="E35" s="9">
        <f t="shared" si="0"/>
        <v>6.9951696738358411</v>
      </c>
      <c r="F35" s="9">
        <f>[1]vivienda!E56</f>
        <v>3.1962386279644193</v>
      </c>
      <c r="G35" s="9">
        <f>[1]vivienda!F56</f>
        <v>2.8788805175587697</v>
      </c>
      <c r="H35" s="9">
        <f>[1]vivienda!G56</f>
        <v>1.3386254387920788</v>
      </c>
      <c r="I35" s="9">
        <f>[1]vivienda!H56</f>
        <v>1.5330384388189682</v>
      </c>
      <c r="J35" s="9">
        <f>[1]vivienda!I56</f>
        <v>4.4721523028579595</v>
      </c>
      <c r="K35" s="9">
        <f>[1]vivienda!J56</f>
        <v>1.0599113596307703</v>
      </c>
      <c r="L35" s="9">
        <f>[1]vivienda!K56</f>
        <v>1.0217975494187448</v>
      </c>
      <c r="M35" s="9">
        <f>[1]vivienda!L56</f>
        <v>4.4215164878533413</v>
      </c>
    </row>
    <row r="36" spans="1:13">
      <c r="A36" s="16" t="s">
        <v>67</v>
      </c>
      <c r="B36" s="7">
        <f>[1]vivienda!C57</f>
        <v>174773.80224166944</v>
      </c>
      <c r="C36" s="7">
        <f>[1]vivienda!D57</f>
        <v>20491.883332964346</v>
      </c>
      <c r="D36" s="9">
        <f t="shared" si="1"/>
        <v>13.286197414954543</v>
      </c>
      <c r="E36" s="9">
        <f t="shared" si="0"/>
        <v>11.72480261351131</v>
      </c>
      <c r="F36" s="9">
        <f>[1]vivienda!E57</f>
        <v>3.81111920365464</v>
      </c>
      <c r="G36" s="9">
        <f>[1]vivienda!F57</f>
        <v>2.8983747373890543</v>
      </c>
      <c r="H36" s="9">
        <f>[1]vivienda!G57</f>
        <v>1.3906184130892012</v>
      </c>
      <c r="I36" s="9">
        <f>[1]vivienda!H57</f>
        <v>1.7625175759510159</v>
      </c>
      <c r="J36" s="9">
        <f>[1]vivienda!I57</f>
        <v>4.8490349752077426</v>
      </c>
      <c r="K36" s="9">
        <f>[1]vivienda!J57</f>
        <v>1.0914778715146995</v>
      </c>
      <c r="L36" s="9">
        <f>[1]vivienda!K57</f>
        <v>1.0116319284592727</v>
      </c>
      <c r="M36" s="9">
        <f>[1]vivienda!L57</f>
        <v>4.5164046260912203</v>
      </c>
    </row>
    <row r="37" spans="1:13">
      <c r="A37" s="16" t="s">
        <v>68</v>
      </c>
      <c r="B37" s="7">
        <f>[1]vivienda!C58</f>
        <v>435866.32434917981</v>
      </c>
      <c r="C37" s="7">
        <f>[1]vivienda!D58</f>
        <v>48721.7450041181</v>
      </c>
      <c r="D37" s="9">
        <f t="shared" si="1"/>
        <v>31.589420650490613</v>
      </c>
      <c r="E37" s="9">
        <f t="shared" si="0"/>
        <v>11.178139324451754</v>
      </c>
      <c r="F37" s="9">
        <f>[1]vivienda!E58</f>
        <v>4.4706326277978388</v>
      </c>
      <c r="G37" s="9">
        <f>[1]vivienda!F58</f>
        <v>3.2941499101537266</v>
      </c>
      <c r="H37" s="9">
        <f>[1]vivienda!G58</f>
        <v>1.7166648332227712</v>
      </c>
      <c r="I37" s="9">
        <f>[1]vivienda!H58</f>
        <v>1.7998658076636092</v>
      </c>
      <c r="J37" s="9">
        <f>[1]vivienda!I58</f>
        <v>5.7388773515996538</v>
      </c>
      <c r="K37" s="9">
        <f>[1]vivienda!J58</f>
        <v>1.2797835645478153</v>
      </c>
      <c r="L37" s="9">
        <f>[1]vivienda!K58</f>
        <v>1.0712498691073331</v>
      </c>
      <c r="M37" s="9">
        <f>[1]vivienda!L58</f>
        <v>4.8379968377809632</v>
      </c>
    </row>
    <row r="38" spans="1:13">
      <c r="A38" s="16" t="s">
        <v>69</v>
      </c>
      <c r="B38" s="7">
        <f>[1]vivienda!C59</f>
        <v>410083.54185763351</v>
      </c>
      <c r="C38" s="7">
        <f>[1]vivienda!D59</f>
        <v>30055.256212434262</v>
      </c>
      <c r="D38" s="9">
        <f t="shared" si="1"/>
        <v>19.48674316103844</v>
      </c>
      <c r="E38" s="9">
        <f t="shared" si="0"/>
        <v>7.329056922471759</v>
      </c>
      <c r="F38" s="9">
        <f>[1]vivienda!E59</f>
        <v>4.9241662926902805</v>
      </c>
      <c r="G38" s="9">
        <f>[1]vivienda!F59</f>
        <v>3.799720907952532</v>
      </c>
      <c r="H38" s="9">
        <f>[1]vivienda!G59</f>
        <v>2.0216501034036183</v>
      </c>
      <c r="I38" s="9">
        <f>[1]vivienda!H59</f>
        <v>1.6340554911517717</v>
      </c>
      <c r="J38" s="9">
        <f>[1]vivienda!I59</f>
        <v>6.9717504845793501</v>
      </c>
      <c r="K38" s="9">
        <f>[1]vivienda!J59</f>
        <v>1.4327421008801935</v>
      </c>
      <c r="L38" s="9">
        <f>[1]vivienda!K59</f>
        <v>1.1596868144616097</v>
      </c>
      <c r="M38" s="9">
        <f>[1]vivienda!L59</f>
        <v>5.1906597020131509</v>
      </c>
    </row>
    <row r="39" spans="1:13">
      <c r="A39" s="23" t="s">
        <v>70</v>
      </c>
      <c r="B39" s="13">
        <f>[1]vivienda!C60</f>
        <v>797424.44776177488</v>
      </c>
      <c r="C39" s="13">
        <f>[1]vivienda!D60</f>
        <v>45852.839071776994</v>
      </c>
      <c r="D39" s="24">
        <f t="shared" si="1"/>
        <v>29.729325608825931</v>
      </c>
      <c r="E39" s="24">
        <f t="shared" si="0"/>
        <v>5.7501170424956953</v>
      </c>
      <c r="F39" s="24">
        <f>[1]vivienda!E60</f>
        <v>4.4139304368967842</v>
      </c>
      <c r="G39" s="24">
        <f>[1]vivienda!F60</f>
        <v>4.0063849228146404</v>
      </c>
      <c r="H39" s="24">
        <f>[1]vivienda!G60</f>
        <v>2.0497389069060046</v>
      </c>
      <c r="I39" s="24">
        <f>[1]vivienda!H60</f>
        <v>1.3707077339691536</v>
      </c>
      <c r="J39" s="24">
        <f>[1]vivienda!I60</f>
        <v>7.4924906722467188</v>
      </c>
      <c r="K39" s="24">
        <f>[1]vivienda!J60</f>
        <v>1.7172701063160651</v>
      </c>
      <c r="L39" s="24">
        <f>[1]vivienda!K60</f>
        <v>1.3055146524659229</v>
      </c>
      <c r="M39" s="24">
        <f>[1]vivienda!L60</f>
        <v>4.9597569931572441</v>
      </c>
    </row>
    <row r="40" spans="1:13">
      <c r="A40" s="28" t="str">
        <f>[2]Resumen!A49</f>
        <v>Fuente: Instituto Nacional de Estadística (INE). L Encuesta Permanente de Hogares de Propósitos Múltiples, Junio 2015.</v>
      </c>
      <c r="B40" s="32"/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>
      <c r="A41" s="28" t="s">
        <v>27</v>
      </c>
    </row>
    <row r="42" spans="1:13">
      <c r="A42" s="28" t="s">
        <v>28</v>
      </c>
    </row>
    <row r="43" spans="1:13">
      <c r="A43" s="28" t="s">
        <v>39</v>
      </c>
      <c r="B43" s="2"/>
    </row>
  </sheetData>
  <mergeCells count="6">
    <mergeCell ref="A1:M1"/>
    <mergeCell ref="A3:A4"/>
    <mergeCell ref="C3:E3"/>
    <mergeCell ref="F3:I3"/>
    <mergeCell ref="J3:M3"/>
    <mergeCell ref="B3:B4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titulo</vt:lpstr>
      <vt:lpstr>Cuadro01</vt:lpstr>
      <vt:lpstr>Cuadro02</vt:lpstr>
      <vt:lpstr>Cuadro03</vt:lpstr>
      <vt:lpstr>Cuadro04</vt:lpstr>
      <vt:lpstr>titulo!Área_de_impresión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2011-01-20T16:13:25Z</cp:lastPrinted>
  <dcterms:created xsi:type="dcterms:W3CDTF">2006-11-11T21:47:16Z</dcterms:created>
  <dcterms:modified xsi:type="dcterms:W3CDTF">2015-10-16T18:59:38Z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