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ine\Documents\2018\junio 2018\publicacion junio 2018\junio 2018 final\junio 2018 ultima\"/>
    </mc:Choice>
  </mc:AlternateContent>
  <bookViews>
    <workbookView xWindow="0" yWindow="0" windowWidth="19200" windowHeight="11580" activeTab="1"/>
  </bookViews>
  <sheets>
    <sheet name="titulo" sheetId="6" r:id="rId1"/>
    <sheet name="Cuadro01" sheetId="1" r:id="rId2"/>
    <sheet name="Cuadro02" sheetId="5" r:id="rId3"/>
    <sheet name="Cuadro03" sheetId="4" r:id="rId4"/>
    <sheet name="Cuadro04" sheetId="2" r:id="rId5"/>
  </sheets>
  <definedNames>
    <definedName name="_xlnm.Print_Area" localSheetId="0">titulo!$A$1:$I$6</definedName>
  </definedNames>
  <calcPr calcId="152511" iterate="1" iterateCount="1000"/>
</workbook>
</file>

<file path=xl/calcChain.xml><?xml version="1.0" encoding="utf-8"?>
<calcChain xmlns="http://schemas.openxmlformats.org/spreadsheetml/2006/main">
  <c r="O8" i="4" l="1"/>
  <c r="M5" i="4" l="1"/>
  <c r="G8" i="4"/>
  <c r="K5" i="4"/>
  <c r="E8" i="4"/>
  <c r="Q8" i="4"/>
  <c r="M8" i="4"/>
  <c r="C8" i="4"/>
  <c r="G5" i="4"/>
  <c r="E5" i="4"/>
  <c r="I5" i="4"/>
  <c r="I8" i="4"/>
  <c r="S8" i="4"/>
  <c r="K8" i="4"/>
  <c r="U8" i="5"/>
  <c r="A32" i="5"/>
  <c r="A32" i="4" s="1"/>
  <c r="O5" i="4" l="1"/>
  <c r="S5" i="4"/>
  <c r="Q5" i="4"/>
  <c r="M5" i="1" l="1"/>
  <c r="Q29" i="1"/>
  <c r="S26" i="1"/>
  <c r="O22" i="1"/>
  <c r="S12" i="1"/>
  <c r="O10" i="1"/>
  <c r="S31" i="1"/>
  <c r="K18" i="1"/>
  <c r="K8" i="1"/>
  <c r="K27" i="1"/>
  <c r="K28" i="1"/>
  <c r="S22" i="1"/>
  <c r="K16" i="1"/>
  <c r="K17" i="1"/>
  <c r="K30" i="1"/>
  <c r="K22" i="1"/>
  <c r="K29" i="1"/>
  <c r="K15" i="1"/>
  <c r="K10" i="1"/>
  <c r="K31" i="1"/>
  <c r="K19" i="1"/>
  <c r="O30" i="1"/>
  <c r="S28" i="1"/>
  <c r="Q30" i="1"/>
  <c r="S27" i="1"/>
  <c r="O23" i="1"/>
  <c r="S15" i="1"/>
  <c r="O11" i="1"/>
  <c r="K9" i="1"/>
  <c r="G17" i="1"/>
  <c r="I31" i="1"/>
  <c r="G26" i="1"/>
  <c r="O18" i="1"/>
  <c r="G12" i="1"/>
  <c r="S10" i="1"/>
  <c r="O8" i="1"/>
  <c r="G31" i="1"/>
  <c r="S29" i="1"/>
  <c r="O27" i="1"/>
  <c r="K23" i="1"/>
  <c r="G19" i="1"/>
  <c r="S17" i="1"/>
  <c r="O15" i="1"/>
  <c r="K11" i="1"/>
  <c r="G9" i="1"/>
  <c r="G16" i="1"/>
  <c r="I30" i="1"/>
  <c r="O29" i="1"/>
  <c r="G23" i="1"/>
  <c r="S19" i="1"/>
  <c r="O17" i="1"/>
  <c r="G11" i="1"/>
  <c r="S9" i="1"/>
  <c r="G29" i="1"/>
  <c r="Q31" i="1"/>
  <c r="G30" i="1"/>
  <c r="O26" i="1"/>
  <c r="G18" i="1"/>
  <c r="S16" i="1"/>
  <c r="O12" i="1"/>
  <c r="G8" i="1"/>
  <c r="G28" i="1"/>
  <c r="G27" i="1"/>
  <c r="O19" i="1"/>
  <c r="G15" i="1"/>
  <c r="S11" i="1"/>
  <c r="O9" i="1"/>
  <c r="O31" i="1"/>
  <c r="S23" i="1"/>
  <c r="E5" i="1"/>
  <c r="U5" i="1"/>
  <c r="S30" i="1"/>
  <c r="O28" i="1"/>
  <c r="K26" i="1"/>
  <c r="G22" i="1"/>
  <c r="S18" i="1"/>
  <c r="O16" i="1"/>
  <c r="K12" i="1"/>
  <c r="G10" i="1"/>
  <c r="S8" i="1"/>
  <c r="B29" i="5"/>
  <c r="C29" i="1"/>
  <c r="B19" i="5"/>
  <c r="C19" i="1"/>
  <c r="B12" i="5"/>
  <c r="C12" i="1"/>
  <c r="B11" i="5"/>
  <c r="C11" i="1"/>
  <c r="C10" i="1"/>
  <c r="B10" i="5"/>
  <c r="B9" i="5"/>
  <c r="C9" i="1"/>
  <c r="B8" i="5"/>
  <c r="C8" i="1"/>
  <c r="B5" i="5"/>
  <c r="K5" i="1"/>
  <c r="S5" i="1"/>
  <c r="S8" i="5"/>
  <c r="K8" i="5"/>
  <c r="D36" i="2"/>
  <c r="E36" i="2"/>
  <c r="E31" i="2"/>
  <c r="D31" i="2"/>
  <c r="D27" i="2"/>
  <c r="E27" i="2"/>
  <c r="D17" i="2"/>
  <c r="E17" i="2"/>
  <c r="D12" i="2"/>
  <c r="E12" i="2"/>
  <c r="I29" i="1"/>
  <c r="Q28" i="1"/>
  <c r="I28" i="1"/>
  <c r="Q27" i="1"/>
  <c r="I27" i="1"/>
  <c r="Q26" i="1"/>
  <c r="I26" i="1"/>
  <c r="Q23" i="1"/>
  <c r="I23" i="1"/>
  <c r="Q22" i="1"/>
  <c r="I22" i="1"/>
  <c r="Q19" i="1"/>
  <c r="I19" i="1"/>
  <c r="Q18" i="1"/>
  <c r="I18" i="1"/>
  <c r="Q17" i="1"/>
  <c r="I17" i="1"/>
  <c r="Q16" i="1"/>
  <c r="I16" i="1"/>
  <c r="Q15" i="1"/>
  <c r="I15" i="1"/>
  <c r="Q12" i="1"/>
  <c r="I12" i="1"/>
  <c r="Q11" i="1"/>
  <c r="I11" i="1"/>
  <c r="Q10" i="1"/>
  <c r="I10" i="1"/>
  <c r="Q9" i="1"/>
  <c r="I9" i="1"/>
  <c r="Q8" i="1"/>
  <c r="I8" i="1"/>
  <c r="D6" i="2"/>
  <c r="E6" i="2"/>
  <c r="C31" i="1"/>
  <c r="B31" i="5"/>
  <c r="B30" i="5"/>
  <c r="C30" i="1"/>
  <c r="B23" i="5"/>
  <c r="C23" i="1"/>
  <c r="B18" i="5"/>
  <c r="C18" i="1"/>
  <c r="B16" i="5"/>
  <c r="C16" i="1"/>
  <c r="I8" i="5"/>
  <c r="D35" i="2"/>
  <c r="E35" i="2"/>
  <c r="E20" i="2"/>
  <c r="D20" i="2"/>
  <c r="G5" i="1"/>
  <c r="O5" i="1"/>
  <c r="O8" i="5"/>
  <c r="G8" i="5"/>
  <c r="E38" i="2"/>
  <c r="D38" i="2"/>
  <c r="D29" i="2"/>
  <c r="E29" i="2"/>
  <c r="D24" i="2"/>
  <c r="E24" i="2"/>
  <c r="E19" i="2"/>
  <c r="D19" i="2"/>
  <c r="D10" i="2"/>
  <c r="E10" i="2"/>
  <c r="B27" i="5"/>
  <c r="C27" i="1"/>
  <c r="C26" i="1"/>
  <c r="B26" i="5"/>
  <c r="B22" i="5"/>
  <c r="C22" i="1"/>
  <c r="C15" i="1"/>
  <c r="B15" i="5"/>
  <c r="Q8" i="5"/>
  <c r="E39" i="2"/>
  <c r="D39" i="2"/>
  <c r="D30" i="2"/>
  <c r="E30" i="2"/>
  <c r="D16" i="2"/>
  <c r="E16" i="2"/>
  <c r="D11" i="2"/>
  <c r="E11" i="2"/>
  <c r="U31" i="1"/>
  <c r="E31" i="1"/>
  <c r="M30" i="1"/>
  <c r="U29" i="1"/>
  <c r="M29" i="1"/>
  <c r="E29" i="1"/>
  <c r="M28" i="1"/>
  <c r="E28" i="1"/>
  <c r="U27" i="1"/>
  <c r="M27" i="1"/>
  <c r="E27" i="1"/>
  <c r="U26" i="1"/>
  <c r="M26" i="1"/>
  <c r="E26" i="1"/>
  <c r="U23" i="1"/>
  <c r="M23" i="1"/>
  <c r="E23" i="1"/>
  <c r="U22" i="1"/>
  <c r="M22" i="1"/>
  <c r="E22" i="1"/>
  <c r="U19" i="1"/>
  <c r="M19" i="1"/>
  <c r="E19" i="1"/>
  <c r="U18" i="1"/>
  <c r="M18" i="1"/>
  <c r="E18" i="1"/>
  <c r="U17" i="1"/>
  <c r="M17" i="1"/>
  <c r="E17" i="1"/>
  <c r="U16" i="1"/>
  <c r="M16" i="1"/>
  <c r="E16" i="1"/>
  <c r="U15" i="1"/>
  <c r="M15" i="1"/>
  <c r="E15" i="1"/>
  <c r="U12" i="1"/>
  <c r="M12" i="1"/>
  <c r="E12" i="1"/>
  <c r="U11" i="1"/>
  <c r="M11" i="1"/>
  <c r="E11" i="1"/>
  <c r="U10" i="1"/>
  <c r="M10" i="1"/>
  <c r="E10" i="1"/>
  <c r="U9" i="1"/>
  <c r="M9" i="1"/>
  <c r="E9" i="1"/>
  <c r="U8" i="1"/>
  <c r="M8" i="1"/>
  <c r="E8" i="1"/>
  <c r="C28" i="1"/>
  <c r="B28" i="5"/>
  <c r="C17" i="1"/>
  <c r="M31" i="1"/>
  <c r="U30" i="1"/>
  <c r="E30" i="1"/>
  <c r="U28" i="1"/>
  <c r="I5" i="1"/>
  <c r="Q5" i="1"/>
  <c r="M8" i="5"/>
  <c r="E8" i="5"/>
  <c r="D37" i="2"/>
  <c r="E37" i="2"/>
  <c r="E32" i="2"/>
  <c r="D32" i="2"/>
  <c r="D28" i="2"/>
  <c r="E28" i="2"/>
  <c r="D23" i="2"/>
  <c r="E23" i="2"/>
  <c r="E18" i="2"/>
  <c r="D18" i="2"/>
  <c r="D13" i="2"/>
  <c r="E13" i="2"/>
  <c r="E9" i="2"/>
  <c r="D9" i="2"/>
  <c r="B17" i="5" l="1"/>
  <c r="C5" i="1"/>
  <c r="C10" i="5"/>
  <c r="C29" i="5"/>
  <c r="C15" i="5"/>
  <c r="C31" i="5" l="1"/>
  <c r="C8" i="5"/>
  <c r="C27" i="5"/>
  <c r="U5" i="5"/>
  <c r="K5" i="5"/>
  <c r="G5" i="5"/>
  <c r="S5" i="5"/>
  <c r="E5" i="5"/>
  <c r="O5" i="5"/>
  <c r="M5" i="5"/>
  <c r="I5" i="5"/>
  <c r="Q5" i="5"/>
  <c r="C16" i="5"/>
  <c r="C28" i="5"/>
  <c r="C11" i="5"/>
  <c r="C17" i="5"/>
  <c r="C9" i="5"/>
  <c r="C22" i="5"/>
  <c r="C23" i="5"/>
  <c r="C26" i="5"/>
  <c r="C12" i="5"/>
  <c r="C18" i="5"/>
  <c r="C30" i="5"/>
  <c r="C19" i="5"/>
</calcChain>
</file>

<file path=xl/sharedStrings.xml><?xml version="1.0" encoding="utf-8"?>
<sst xmlns="http://schemas.openxmlformats.org/spreadsheetml/2006/main" count="219" uniqueCount="80">
  <si>
    <t>Categorias</t>
  </si>
  <si>
    <t>Total</t>
  </si>
  <si>
    <t>Dominio</t>
  </si>
  <si>
    <t>No</t>
  </si>
  <si>
    <t>% /1</t>
  </si>
  <si>
    <t>Servicio publico</t>
  </si>
  <si>
    <t>Pozo malacate</t>
  </si>
  <si>
    <t>Pozo con bomba</t>
  </si>
  <si>
    <t>Rio,riachuelo,manantial</t>
  </si>
  <si>
    <t>Carro cisterna</t>
  </si>
  <si>
    <t>Pick-up con dron o barril</t>
  </si>
  <si>
    <t>Otro</t>
  </si>
  <si>
    <t>Inodoro conectado a alcantarilla</t>
  </si>
  <si>
    <t>Inodoro conectado a pozo septico</t>
  </si>
  <si>
    <t>Inodoro con desague a rio, laguna o mar</t>
  </si>
  <si>
    <t>Letrina con descarga a rio, laguna o mar</t>
  </si>
  <si>
    <t>Letrina con cierre hidraulico</t>
  </si>
  <si>
    <t>Letrina con pozo septico</t>
  </si>
  <si>
    <t>Letrina con pozo negro</t>
  </si>
  <si>
    <t>Servicio privado colectivo</t>
  </si>
  <si>
    <t>Planta propia</t>
  </si>
  <si>
    <t>Energia solar</t>
  </si>
  <si>
    <t>Vela</t>
  </si>
  <si>
    <t>Candil o lampara de gas</t>
  </si>
  <si>
    <t>Ocote</t>
  </si>
  <si>
    <t>/1 Porcentaje por columnas</t>
  </si>
  <si>
    <t>/2 Porcentaje  por filas</t>
  </si>
  <si>
    <t>Total Hogares</t>
  </si>
  <si>
    <t>Hogares con Hacinamiento</t>
  </si>
  <si>
    <t>No.</t>
  </si>
  <si>
    <t>%/1</t>
  </si>
  <si>
    <t>%/2</t>
  </si>
  <si>
    <t>Personas por Hogar</t>
  </si>
  <si>
    <t>Piezas</t>
  </si>
  <si>
    <t>Piezas para Dormir</t>
  </si>
  <si>
    <t>Personas por Habitacion</t>
  </si>
  <si>
    <t>No Tiene</t>
  </si>
  <si>
    <t>*Hacinamiento &gt; 3 personas por pieza</t>
  </si>
  <si>
    <t>Hogares con Hacinamiento*</t>
  </si>
  <si>
    <t>Del vecino / otra vivienda</t>
  </si>
  <si>
    <t>1/ Porcentaje por columnas</t>
  </si>
  <si>
    <t>2/ Porcentaje  por filas</t>
  </si>
  <si>
    <t>Total Nacional</t>
  </si>
  <si>
    <t>Total Nacional/2</t>
  </si>
  <si>
    <t>Urbano</t>
  </si>
  <si>
    <t>Distrito Central</t>
  </si>
  <si>
    <t>San Pedro Sula</t>
  </si>
  <si>
    <t>Resto Urbano</t>
  </si>
  <si>
    <t>Rural</t>
  </si>
  <si>
    <t>Sin Nivel</t>
  </si>
  <si>
    <t>Primaria</t>
  </si>
  <si>
    <t>Secundaria</t>
  </si>
  <si>
    <t>Superior</t>
  </si>
  <si>
    <t>Ns / Nr</t>
  </si>
  <si>
    <t>Hombre</t>
  </si>
  <si>
    <t>Mujer</t>
  </si>
  <si>
    <t>Quintil del Hogar</t>
  </si>
  <si>
    <t>Quintil 1</t>
  </si>
  <si>
    <t>Quintil 2</t>
  </si>
  <si>
    <t>Quintil 3</t>
  </si>
  <si>
    <t>Quintil 4</t>
  </si>
  <si>
    <t>Quintil 5</t>
  </si>
  <si>
    <t>No Declaran Ingresos</t>
  </si>
  <si>
    <t>De Menos de 25 Años</t>
  </si>
  <si>
    <t>De 26 - 30 Años</t>
  </si>
  <si>
    <t>De 31 - 40 Años</t>
  </si>
  <si>
    <t>De 41 - 50 Años</t>
  </si>
  <si>
    <t>De 50 y mas Años</t>
  </si>
  <si>
    <t>Nivel Educativo del Jefe</t>
  </si>
  <si>
    <t>Sexo del Jefe</t>
  </si>
  <si>
    <t xml:space="preserve">Cuadro No. 4. Total hogares y hogares con hacinamiento segun dominio, nivel educativo del jefe, sexo del jefe, quintil de ingreso y  edad del jefe </t>
  </si>
  <si>
    <t>Edad del jefe del hogar</t>
  </si>
  <si>
    <t>Cuadro No. 1. Principal fuente de obtención de agua en las viviendas según dominio, nivel educativo del jefe, sexo del jefe y quintil de ingreso del hogar.</t>
  </si>
  <si>
    <t xml:space="preserve">Cuadro No. 2.  Principal medio de eliminación de excretas en las viviendas según dominio, nivel educativo del jefe, sexo del jefe y quintil de ingreso del hogar.                                 </t>
  </si>
  <si>
    <t>Cuadro No. 3.  Principal fuente de alumbrado en las viviendas según dominio, nivel educativo del jefe, sexo del jefe y quintil de ingreso del hogar.</t>
  </si>
  <si>
    <t>Otro tipo</t>
  </si>
  <si>
    <t>Tuberia instalada</t>
  </si>
  <si>
    <t>Llave publica o comunitaria</t>
  </si>
  <si>
    <t>Fuente: Instituto Nacional de Estadística (INE).  Encuesta Permanente de Hogares de Propósitos Múltiples, LXI 2018.</t>
  </si>
  <si>
    <t>Fuente: Instituto Nacional de Estadística (INE). Encuesta Permanente de Hogares de Propósitos Múltiples, LXI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</si>
</sst>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_(* #,##0.0_);_(* \(#,##0.0\);_(* &quot;-&quot;??_);_(@_)"/>
    <numFmt numFmtId="166" formatCode="_(* #,##0_);_(* \(#,##0\);_(* &quot;-&quot;??_);_(@_)"/>
  </numFmts>
  <fonts count="8" x14ac:knownFonts="1">
    <font>
      <sz val="10"/>
      <name val="Arial"/>
    </font>
    <font>
      <sz val="10"/>
      <name val="Arial"/>
      <family val="2"/>
    </font>
    <font>
      <sz val="8"/>
      <name val="Arial"/>
      <family val="2"/>
    </font>
    <font>
      <b/>
      <sz val="7"/>
      <name val="Arial"/>
      <family val="2"/>
    </font>
    <font>
      <sz val="7"/>
      <name val="Arial"/>
      <family val="2"/>
    </font>
    <font>
      <b/>
      <sz val="8"/>
      <name val="Arial"/>
      <family val="2"/>
    </font>
    <font>
      <b/>
      <sz val="8"/>
      <name val="Arial"/>
      <family val="2"/>
    </font>
    <font>
      <sz val="10"/>
      <name val="Arial"/>
      <family val="2"/>
    </font>
  </fonts>
  <fills count="2">
    <fill>
      <patternFill patternType="none"/>
    </fill>
    <fill>
      <patternFill patternType="gray125"/>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5">
    <xf numFmtId="0" fontId="0" fillId="0" borderId="0"/>
    <xf numFmtId="164" fontId="1" fillId="0" borderId="0" applyFont="0" applyFill="0" applyBorder="0" applyAlignment="0" applyProtection="0"/>
    <xf numFmtId="0" fontId="7" fillId="0" borderId="0"/>
    <xf numFmtId="0" fontId="7" fillId="0" borderId="0"/>
    <xf numFmtId="0" fontId="2" fillId="0" borderId="0"/>
  </cellStyleXfs>
  <cellXfs count="48">
    <xf numFmtId="0" fontId="0" fillId="0" borderId="0" xfId="0"/>
    <xf numFmtId="0" fontId="3" fillId="0" borderId="0" xfId="0" applyFont="1"/>
    <xf numFmtId="0" fontId="4" fillId="0" borderId="0" xfId="0" applyFont="1" applyFill="1" applyBorder="1" applyAlignment="1">
      <alignment horizontal="left" indent="1"/>
    </xf>
    <xf numFmtId="4" fontId="2" fillId="0" borderId="0" xfId="0" applyNumberFormat="1" applyFont="1"/>
    <xf numFmtId="4" fontId="5" fillId="0" borderId="0" xfId="0" applyNumberFormat="1" applyFont="1"/>
    <xf numFmtId="4" fontId="5" fillId="0" borderId="1" xfId="0" applyNumberFormat="1" applyFont="1" applyBorder="1" applyAlignment="1">
      <alignment horizontal="center"/>
    </xf>
    <xf numFmtId="166" fontId="5" fillId="0" borderId="0" xfId="1" applyNumberFormat="1" applyFont="1"/>
    <xf numFmtId="166" fontId="2" fillId="0" borderId="0" xfId="1" applyNumberFormat="1" applyFont="1"/>
    <xf numFmtId="4" fontId="2" fillId="0" borderId="0" xfId="0" applyNumberFormat="1" applyFont="1" applyAlignment="1">
      <alignment horizontal="left" indent="1"/>
    </xf>
    <xf numFmtId="165" fontId="2" fillId="0" borderId="0" xfId="1" applyNumberFormat="1" applyFont="1"/>
    <xf numFmtId="4" fontId="2" fillId="0" borderId="0" xfId="0" applyNumberFormat="1" applyFont="1" applyAlignment="1">
      <alignment horizontal="left" indent="2"/>
    </xf>
    <xf numFmtId="4" fontId="2" fillId="0" borderId="2" xfId="0" applyNumberFormat="1" applyFont="1" applyBorder="1" applyAlignment="1">
      <alignment horizontal="left" indent="1"/>
    </xf>
    <xf numFmtId="166" fontId="2" fillId="0" borderId="2" xfId="1" applyNumberFormat="1" applyFont="1" applyBorder="1"/>
    <xf numFmtId="3" fontId="2" fillId="0" borderId="0" xfId="0" applyNumberFormat="1" applyFont="1"/>
    <xf numFmtId="3" fontId="2" fillId="0" borderId="0" xfId="0" applyNumberFormat="1" applyFont="1" applyAlignment="1">
      <alignment horizontal="left" indent="1"/>
    </xf>
    <xf numFmtId="3" fontId="2" fillId="0" borderId="0" xfId="0" applyNumberFormat="1" applyFont="1" applyAlignment="1">
      <alignment horizontal="left" indent="2"/>
    </xf>
    <xf numFmtId="3" fontId="2" fillId="0" borderId="0" xfId="0" applyNumberFormat="1" applyFont="1" applyAlignment="1">
      <alignment horizontal="center"/>
    </xf>
    <xf numFmtId="3" fontId="6" fillId="0" borderId="1" xfId="0" applyNumberFormat="1" applyFont="1" applyBorder="1" applyAlignment="1">
      <alignment horizontal="center" vertical="center" wrapText="1"/>
    </xf>
    <xf numFmtId="3" fontId="6" fillId="0" borderId="0" xfId="0" applyNumberFormat="1" applyFont="1"/>
    <xf numFmtId="166" fontId="6" fillId="0" borderId="0" xfId="1" applyNumberFormat="1" applyFont="1"/>
    <xf numFmtId="165" fontId="6" fillId="0" borderId="0" xfId="1" applyNumberFormat="1" applyFont="1"/>
    <xf numFmtId="3" fontId="2" fillId="0" borderId="2" xfId="0" applyNumberFormat="1" applyFont="1" applyBorder="1" applyAlignment="1">
      <alignment horizontal="left" indent="1"/>
    </xf>
    <xf numFmtId="165" fontId="2" fillId="0" borderId="2" xfId="1" applyNumberFormat="1" applyFont="1" applyBorder="1"/>
    <xf numFmtId="165" fontId="0" fillId="0" borderId="0" xfId="0" applyNumberFormat="1"/>
    <xf numFmtId="0" fontId="2" fillId="0" borderId="0" xfId="4"/>
    <xf numFmtId="165" fontId="5" fillId="0" borderId="0" xfId="1" applyNumberFormat="1" applyFont="1"/>
    <xf numFmtId="0" fontId="3" fillId="0" borderId="0" xfId="0" applyFont="1" applyFill="1" applyBorder="1" applyAlignment="1">
      <alignment horizontal="left" indent="1"/>
    </xf>
    <xf numFmtId="3" fontId="5" fillId="0" borderId="0" xfId="0" applyNumberFormat="1" applyFont="1"/>
    <xf numFmtId="3" fontId="5" fillId="0" borderId="0" xfId="0" applyNumberFormat="1" applyFont="1" applyAlignment="1">
      <alignment vertical="top" wrapText="1"/>
    </xf>
    <xf numFmtId="166" fontId="6" fillId="0" borderId="0" xfId="1" applyNumberFormat="1" applyFont="1" applyFill="1"/>
    <xf numFmtId="166" fontId="2" fillId="0" borderId="0" xfId="1" applyNumberFormat="1" applyFont="1" applyBorder="1"/>
    <xf numFmtId="165" fontId="2" fillId="0" borderId="0" xfId="1" applyNumberFormat="1" applyFont="1" applyBorder="1"/>
    <xf numFmtId="165" fontId="2" fillId="0" borderId="0" xfId="0" applyNumberFormat="1" applyFont="1" applyBorder="1"/>
    <xf numFmtId="0" fontId="3" fillId="0" borderId="0" xfId="0" applyFont="1" applyBorder="1" applyAlignment="1">
      <alignment horizontal="left" indent="1"/>
    </xf>
    <xf numFmtId="166" fontId="2" fillId="0" borderId="0" xfId="1" applyNumberFormat="1" applyFont="1" applyFill="1"/>
    <xf numFmtId="166" fontId="5" fillId="0" borderId="0" xfId="1" applyNumberFormat="1" applyFont="1" applyFill="1"/>
    <xf numFmtId="4" fontId="5" fillId="0" borderId="1" xfId="0" applyNumberFormat="1" applyFont="1" applyBorder="1" applyAlignment="1">
      <alignment horizontal="center"/>
    </xf>
    <xf numFmtId="4" fontId="5" fillId="0" borderId="0" xfId="0" applyNumberFormat="1" applyFont="1" applyAlignment="1">
      <alignment horizontal="center"/>
    </xf>
    <xf numFmtId="4" fontId="5" fillId="0" borderId="3" xfId="0" applyNumberFormat="1" applyFont="1" applyBorder="1" applyAlignment="1">
      <alignment horizontal="center" vertical="center"/>
    </xf>
    <xf numFmtId="4" fontId="5" fillId="0" borderId="2" xfId="0" applyNumberFormat="1" applyFont="1" applyBorder="1" applyAlignment="1">
      <alignment horizontal="center" vertical="center"/>
    </xf>
    <xf numFmtId="4" fontId="5" fillId="0" borderId="1"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 fontId="5" fillId="0" borderId="2" xfId="0" applyNumberFormat="1" applyFont="1" applyBorder="1" applyAlignment="1">
      <alignment horizontal="center" vertical="center" wrapText="1"/>
    </xf>
    <xf numFmtId="4" fontId="5" fillId="0" borderId="0" xfId="2" applyNumberFormat="1" applyFont="1" applyAlignment="1">
      <alignment horizontal="center" vertical="center" wrapText="1"/>
    </xf>
    <xf numFmtId="4" fontId="5" fillId="0" borderId="1" xfId="0" applyNumberFormat="1" applyFont="1" applyBorder="1" applyAlignment="1">
      <alignment horizontal="center"/>
    </xf>
    <xf numFmtId="3" fontId="5" fillId="0" borderId="0" xfId="3" applyNumberFormat="1" applyFont="1" applyAlignment="1">
      <alignment horizontal="center"/>
    </xf>
    <xf numFmtId="3" fontId="6" fillId="0" borderId="1" xfId="0" applyNumberFormat="1" applyFont="1" applyBorder="1" applyAlignment="1">
      <alignment horizontal="center" vertical="center" wrapText="1"/>
    </xf>
    <xf numFmtId="3" fontId="6" fillId="0" borderId="1" xfId="0" applyNumberFormat="1" applyFont="1" applyBorder="1" applyAlignment="1">
      <alignment horizontal="center"/>
    </xf>
  </cellXfs>
  <cellStyles count="5">
    <cellStyle name="Millares" xfId="1" builtinId="3"/>
    <cellStyle name="Normal" xfId="0" builtinId="0"/>
    <cellStyle name="Normal 2" xfId="2"/>
    <cellStyle name="Normal 3" xfId="3"/>
    <cellStyle name="Normal_vivienda final"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619125</xdr:colOff>
      <xdr:row>5</xdr:row>
      <xdr:rowOff>104775</xdr:rowOff>
    </xdr:to>
    <xdr:sp macro="" textlink="">
      <xdr:nvSpPr>
        <xdr:cNvPr id="1025" name="Rectangle 1">
          <a:extLst>
            <a:ext uri="{FF2B5EF4-FFF2-40B4-BE49-F238E27FC236}">
              <a16:creationId xmlns="" xmlns:a16="http://schemas.microsoft.com/office/drawing/2014/main" id="{00000000-0008-0000-0000-000001040000}"/>
            </a:ext>
          </a:extLst>
        </xdr:cNvPr>
        <xdr:cNvSpPr>
          <a:spLocks noChangeArrowheads="1"/>
        </xdr:cNvSpPr>
      </xdr:nvSpPr>
      <xdr:spPr bwMode="auto">
        <a:xfrm>
          <a:off x="0" y="0"/>
          <a:ext cx="6105525" cy="819150"/>
        </a:xfrm>
        <a:prstGeom prst="rect">
          <a:avLst/>
        </a:prstGeom>
        <a:solidFill>
          <a:srgbClr val="FFFFFF"/>
        </a:solidFill>
        <a:ln w="3175">
          <a:solidFill>
            <a:srgbClr val="000000"/>
          </a:solidFill>
          <a:miter lim="800000"/>
          <a:headEnd/>
          <a:tailEnd/>
        </a:ln>
        <a:effectLst>
          <a:outerShdw dist="107763" dir="2700000" algn="ctr" rotWithShape="0">
            <a:srgbClr val="808080"/>
          </a:outerShdw>
        </a:effectLst>
      </xdr:spPr>
      <xdr:txBody>
        <a:bodyPr vertOverflow="clip" wrap="square" lIns="82296" tIns="82296" rIns="82296" bIns="0" anchor="t" upright="1"/>
        <a:lstStyle/>
        <a:p>
          <a:pPr algn="ctr" rtl="0">
            <a:defRPr sz="1000"/>
          </a:pPr>
          <a:r>
            <a:rPr lang="es-ES" sz="4800" b="0" i="0" strike="noStrike">
              <a:solidFill>
                <a:srgbClr val="000000"/>
              </a:solidFill>
              <a:latin typeface="Times New Roman"/>
              <a:cs typeface="Times New Roman"/>
            </a:rPr>
            <a:t>VIVIENDA</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
  <sheetViews>
    <sheetView workbookViewId="0">
      <selection activeCell="E20" sqref="E20"/>
    </sheetView>
  </sheetViews>
  <sheetFormatPr baseColWidth="10" defaultColWidth="10.28515625" defaultRowHeight="11.25" x14ac:dyDescent="0.2"/>
  <cols>
    <col min="1" max="16384" width="10.28515625" style="24"/>
  </cols>
  <sheetData/>
  <phoneticPr fontId="2" type="noConversion"/>
  <printOptions horizontalCentered="1" verticalCentered="1"/>
  <pageMargins left="0.54" right="0" top="0" bottom="0" header="0" footer="0"/>
  <pageSetup paperSize="9" scale="96" firstPageNumber="8"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W34"/>
  <sheetViews>
    <sheetView tabSelected="1" workbookViewId="0">
      <selection activeCell="D37" sqref="D37"/>
    </sheetView>
  </sheetViews>
  <sheetFormatPr baseColWidth="10" defaultRowHeight="12.75" x14ac:dyDescent="0.2"/>
  <cols>
    <col min="1" max="1" width="19.28515625" customWidth="1"/>
    <col min="2" max="2" width="9" bestFit="1" customWidth="1"/>
    <col min="3" max="3" width="6" bestFit="1" customWidth="1"/>
    <col min="4" max="4" width="8.5703125" bestFit="1" customWidth="1"/>
    <col min="5" max="5" width="5.140625" bestFit="1" customWidth="1"/>
    <col min="6" max="6" width="9" bestFit="1" customWidth="1"/>
    <col min="7" max="7" width="5.140625" bestFit="1" customWidth="1"/>
    <col min="8" max="8" width="6.85546875" bestFit="1" customWidth="1"/>
    <col min="9" max="9" width="5.140625" bestFit="1" customWidth="1"/>
    <col min="10" max="10" width="6.85546875" bestFit="1" customWidth="1"/>
    <col min="11" max="11" width="6" bestFit="1" customWidth="1"/>
    <col min="12" max="12" width="6.85546875" bestFit="1" customWidth="1"/>
    <col min="13" max="13" width="7.28515625" bestFit="1" customWidth="1"/>
    <col min="14" max="14" width="6.85546875" bestFit="1" customWidth="1"/>
    <col min="15" max="15" width="5.140625" bestFit="1" customWidth="1"/>
    <col min="16" max="17" width="6" bestFit="1" customWidth="1"/>
    <col min="18" max="18" width="7.42578125" customWidth="1"/>
    <col min="19" max="19" width="6" bestFit="1" customWidth="1"/>
    <col min="20" max="20" width="6.85546875" bestFit="1" customWidth="1"/>
    <col min="21" max="21" width="5.140625" bestFit="1" customWidth="1"/>
    <col min="22" max="22" width="6.85546875" customWidth="1"/>
    <col min="23" max="23" width="5.140625" bestFit="1" customWidth="1"/>
  </cols>
  <sheetData>
    <row r="1" spans="1:23" x14ac:dyDescent="0.2">
      <c r="A1" s="37" t="s">
        <v>72</v>
      </c>
      <c r="B1" s="37"/>
      <c r="C1" s="37"/>
      <c r="D1" s="37"/>
      <c r="E1" s="37"/>
      <c r="F1" s="37"/>
      <c r="G1" s="37"/>
      <c r="H1" s="37"/>
      <c r="I1" s="37"/>
      <c r="J1" s="37"/>
      <c r="K1" s="37"/>
      <c r="L1" s="37"/>
      <c r="M1" s="37"/>
      <c r="N1" s="37"/>
      <c r="O1" s="37"/>
      <c r="P1" s="37"/>
      <c r="Q1" s="37"/>
      <c r="R1" s="37"/>
      <c r="S1" s="37"/>
      <c r="T1" s="37"/>
      <c r="U1" s="37"/>
      <c r="V1" s="37"/>
      <c r="W1" s="37"/>
    </row>
    <row r="2" spans="1:23" x14ac:dyDescent="0.2">
      <c r="A2" s="3"/>
      <c r="B2" s="4"/>
      <c r="C2" s="4"/>
      <c r="D2" s="4"/>
      <c r="E2" s="4"/>
      <c r="F2" s="4"/>
      <c r="G2" s="4"/>
      <c r="H2" s="4"/>
      <c r="I2" s="4"/>
      <c r="J2" s="4"/>
      <c r="K2" s="4"/>
      <c r="L2" s="4"/>
      <c r="M2" s="4"/>
      <c r="N2" s="4"/>
      <c r="O2" s="4"/>
      <c r="P2" s="4"/>
      <c r="Q2" s="4"/>
      <c r="R2" s="4"/>
      <c r="S2" s="4"/>
      <c r="T2" s="4"/>
      <c r="U2" s="4"/>
      <c r="V2" s="4"/>
      <c r="W2" s="4"/>
    </row>
    <row r="3" spans="1:23" ht="26.25" customHeight="1" x14ac:dyDescent="0.2">
      <c r="A3" s="38" t="s">
        <v>0</v>
      </c>
      <c r="B3" s="40" t="s">
        <v>1</v>
      </c>
      <c r="C3" s="40"/>
      <c r="D3" s="40" t="s">
        <v>76</v>
      </c>
      <c r="E3" s="40">
        <v>0</v>
      </c>
      <c r="F3" s="40" t="s">
        <v>7</v>
      </c>
      <c r="G3" s="40">
        <v>0</v>
      </c>
      <c r="H3" s="40" t="s">
        <v>6</v>
      </c>
      <c r="I3" s="40">
        <v>0</v>
      </c>
      <c r="J3" s="40" t="s">
        <v>77</v>
      </c>
      <c r="K3" s="40"/>
      <c r="L3" s="40" t="s">
        <v>8</v>
      </c>
      <c r="M3" s="40">
        <v>0</v>
      </c>
      <c r="N3" s="40" t="s">
        <v>9</v>
      </c>
      <c r="O3" s="40">
        <v>0</v>
      </c>
      <c r="P3" s="40" t="s">
        <v>10</v>
      </c>
      <c r="Q3" s="40">
        <v>0</v>
      </c>
      <c r="R3" s="40" t="s">
        <v>39</v>
      </c>
      <c r="S3" s="40">
        <v>0</v>
      </c>
      <c r="T3" s="40" t="s">
        <v>11</v>
      </c>
      <c r="U3" s="40">
        <v>0</v>
      </c>
    </row>
    <row r="4" spans="1:23" x14ac:dyDescent="0.2">
      <c r="A4" s="39"/>
      <c r="B4" s="5" t="s">
        <v>3</v>
      </c>
      <c r="C4" s="5" t="s">
        <v>4</v>
      </c>
      <c r="D4" s="5" t="s">
        <v>3</v>
      </c>
      <c r="E4" s="5" t="s">
        <v>4</v>
      </c>
      <c r="F4" s="5" t="s">
        <v>3</v>
      </c>
      <c r="G4" s="5" t="s">
        <v>4</v>
      </c>
      <c r="H4" s="5" t="s">
        <v>3</v>
      </c>
      <c r="I4" s="5" t="s">
        <v>4</v>
      </c>
      <c r="J4" s="5" t="s">
        <v>3</v>
      </c>
      <c r="K4" s="5" t="s">
        <v>4</v>
      </c>
      <c r="L4" s="5" t="s">
        <v>3</v>
      </c>
      <c r="M4" s="5" t="s">
        <v>4</v>
      </c>
      <c r="N4" s="5" t="s">
        <v>3</v>
      </c>
      <c r="O4" s="5" t="s">
        <v>4</v>
      </c>
      <c r="P4" s="5" t="s">
        <v>3</v>
      </c>
      <c r="Q4" s="5" t="s">
        <v>4</v>
      </c>
      <c r="R4" s="5" t="s">
        <v>3</v>
      </c>
      <c r="S4" s="5" t="s">
        <v>4</v>
      </c>
      <c r="T4" s="5" t="s">
        <v>3</v>
      </c>
      <c r="U4" s="5" t="s">
        <v>4</v>
      </c>
    </row>
    <row r="5" spans="1:23" x14ac:dyDescent="0.2">
      <c r="A5" s="4" t="s">
        <v>43</v>
      </c>
      <c r="B5" s="35">
        <v>2128918.5183931338</v>
      </c>
      <c r="C5" s="25">
        <f>+C8+C12</f>
        <v>99.999999999992383</v>
      </c>
      <c r="D5" s="6">
        <v>1835030.5461223109</v>
      </c>
      <c r="E5" s="25">
        <f>+D5/$B5*100</f>
        <v>86.195433515574678</v>
      </c>
      <c r="F5" s="6">
        <v>24491.056607017643</v>
      </c>
      <c r="G5" s="25">
        <f>+F5/$B5*100</f>
        <v>1.1503989652691367</v>
      </c>
      <c r="H5" s="6">
        <v>24791.01002008358</v>
      </c>
      <c r="I5" s="25">
        <f>+H5/$B5*100</f>
        <v>1.1644884388903411</v>
      </c>
      <c r="J5" s="6">
        <v>6322.6437962342306</v>
      </c>
      <c r="K5" s="25">
        <f>+J5/$B5*100</f>
        <v>0.29698852922780899</v>
      </c>
      <c r="L5" s="6">
        <v>55553.078927401868</v>
      </c>
      <c r="M5" s="25">
        <f>+L5/$B5*100</f>
        <v>2.6094506881048809</v>
      </c>
      <c r="N5" s="6">
        <v>27709.570315086101</v>
      </c>
      <c r="O5" s="25">
        <f>+N5/$B5*100</f>
        <v>1.3015796553829944</v>
      </c>
      <c r="P5" s="6">
        <v>6209.4746505953999</v>
      </c>
      <c r="Q5" s="25">
        <f>+P5/$B5*100</f>
        <v>0.2916727247636603</v>
      </c>
      <c r="R5" s="6">
        <v>51245.531102144661</v>
      </c>
      <c r="S5" s="25">
        <f>+R5/$B5*100</f>
        <v>2.4071156626897956</v>
      </c>
      <c r="T5" s="6">
        <v>97565.606852243451</v>
      </c>
      <c r="U5" s="25">
        <f>+T5/$B5*100</f>
        <v>4.5828718200959644</v>
      </c>
    </row>
    <row r="6" spans="1:23" x14ac:dyDescent="0.2">
      <c r="A6" s="3"/>
      <c r="B6" s="7"/>
      <c r="C6" s="3"/>
      <c r="D6" s="7"/>
      <c r="E6" s="3"/>
      <c r="F6" s="7"/>
      <c r="G6" s="3"/>
      <c r="H6" s="7"/>
      <c r="I6" s="3"/>
      <c r="J6" s="7"/>
      <c r="K6" s="3"/>
      <c r="L6" s="7"/>
      <c r="M6" s="3"/>
      <c r="N6" s="7"/>
      <c r="O6" s="3"/>
      <c r="P6" s="7"/>
      <c r="Q6" s="3"/>
      <c r="R6" s="7"/>
      <c r="S6" s="3"/>
      <c r="T6" s="7"/>
      <c r="U6" s="3"/>
    </row>
    <row r="7" spans="1:23" x14ac:dyDescent="0.2">
      <c r="A7" s="4" t="s">
        <v>2</v>
      </c>
      <c r="B7" s="7"/>
      <c r="C7" s="3"/>
      <c r="D7" s="7"/>
      <c r="E7" s="3"/>
      <c r="F7" s="7"/>
      <c r="G7" s="3"/>
      <c r="H7" s="7"/>
      <c r="I7" s="3"/>
      <c r="J7" s="7"/>
      <c r="K7" s="3"/>
      <c r="L7" s="7"/>
      <c r="M7" s="3"/>
      <c r="N7" s="7"/>
      <c r="O7" s="3"/>
      <c r="P7" s="7"/>
      <c r="Q7" s="3"/>
      <c r="R7" s="7"/>
      <c r="S7" s="3"/>
      <c r="T7" s="7"/>
      <c r="U7" s="3"/>
    </row>
    <row r="8" spans="1:23" x14ac:dyDescent="0.2">
      <c r="A8" s="8" t="s">
        <v>44</v>
      </c>
      <c r="B8" s="7">
        <v>1206215.5876044009</v>
      </c>
      <c r="C8" s="9">
        <f>+B8/B$5*100</f>
        <v>56.658607512833747</v>
      </c>
      <c r="D8" s="7">
        <v>1133429.0583111653</v>
      </c>
      <c r="E8" s="9">
        <f>+D8/D$5*100</f>
        <v>61.766222949599801</v>
      </c>
      <c r="F8" s="7">
        <v>11191.721691073561</v>
      </c>
      <c r="G8" s="9">
        <f>+F8/F$5*100</f>
        <v>45.697177833751347</v>
      </c>
      <c r="H8" s="7">
        <v>3210.376279165057</v>
      </c>
      <c r="I8" s="9">
        <f>+H8/H$5*100</f>
        <v>12.949759919278325</v>
      </c>
      <c r="J8" s="7">
        <v>1119.8947203209207</v>
      </c>
      <c r="K8" s="9">
        <f>+J8/J$5*100</f>
        <v>17.71244366143053</v>
      </c>
      <c r="L8" s="7">
        <v>2571.23774605983</v>
      </c>
      <c r="M8" s="9">
        <f>+L8/L$5*100</f>
        <v>4.6284342752991003</v>
      </c>
      <c r="N8" s="7">
        <v>21860.325791869953</v>
      </c>
      <c r="O8" s="9">
        <f>+N8/N$5*100</f>
        <v>78.890886950954979</v>
      </c>
      <c r="P8" s="7">
        <v>5285.9097258770607</v>
      </c>
      <c r="Q8" s="9">
        <f>+P8/P$5*100</f>
        <v>85.126520733444295</v>
      </c>
      <c r="R8" s="7">
        <v>17596.982344906504</v>
      </c>
      <c r="S8" s="9">
        <f>+R8/R$5*100</f>
        <v>34.338569561961393</v>
      </c>
      <c r="T8" s="7">
        <v>9950.0809939641986</v>
      </c>
      <c r="U8" s="9">
        <f>+T8/T$5*100</f>
        <v>10.19834890078932</v>
      </c>
    </row>
    <row r="9" spans="1:23" x14ac:dyDescent="0.2">
      <c r="A9" s="10" t="s">
        <v>45</v>
      </c>
      <c r="B9" s="7">
        <v>253096.20679252403</v>
      </c>
      <c r="C9" s="9">
        <f t="shared" ref="C9:E12" si="0">+B9/B$5*100</f>
        <v>11.888487258007231</v>
      </c>
      <c r="D9" s="7">
        <v>235140.56144337903</v>
      </c>
      <c r="E9" s="9">
        <f t="shared" si="0"/>
        <v>12.813986227110256</v>
      </c>
      <c r="F9" s="7">
        <v>0</v>
      </c>
      <c r="G9" s="9">
        <f t="shared" ref="G9" si="1">+F9/F$5*100</f>
        <v>0</v>
      </c>
      <c r="H9" s="7">
        <v>186.64912005348677</v>
      </c>
      <c r="I9" s="9">
        <f t="shared" ref="I9" si="2">+H9/H$5*100</f>
        <v>0.75289034170967395</v>
      </c>
      <c r="J9" s="7">
        <v>1119.8947203209207</v>
      </c>
      <c r="K9" s="9">
        <f t="shared" ref="K9" si="3">+J9/J$5*100</f>
        <v>17.71244366143053</v>
      </c>
      <c r="L9" s="7">
        <v>279.97368008023017</v>
      </c>
      <c r="M9" s="9">
        <f t="shared" ref="M9" si="4">+L9/L$5*100</f>
        <v>0.50397509100459881</v>
      </c>
      <c r="N9" s="7">
        <v>13382.74190783501</v>
      </c>
      <c r="O9" s="9">
        <f t="shared" ref="O9" si="5">+N9/N$5*100</f>
        <v>48.296461315204724</v>
      </c>
      <c r="P9" s="7">
        <v>0</v>
      </c>
      <c r="Q9" s="9">
        <f t="shared" ref="Q9" si="6">+P9/P$5*100</f>
        <v>0</v>
      </c>
      <c r="R9" s="7">
        <v>2799.7368008023022</v>
      </c>
      <c r="S9" s="9">
        <f t="shared" ref="S9" si="7">+R9/R$5*100</f>
        <v>5.4633774703627402</v>
      </c>
      <c r="T9" s="7">
        <v>186.64912005348677</v>
      </c>
      <c r="U9" s="9">
        <f t="shared" ref="U9" si="8">+T9/T$5*100</f>
        <v>0.19130626670129189</v>
      </c>
    </row>
    <row r="10" spans="1:23" x14ac:dyDescent="0.2">
      <c r="A10" s="10" t="s">
        <v>46</v>
      </c>
      <c r="B10" s="7">
        <v>152610.10374594197</v>
      </c>
      <c r="C10" s="9">
        <f t="shared" si="0"/>
        <v>7.1684332879554784</v>
      </c>
      <c r="D10" s="34">
        <v>146379.7815044875</v>
      </c>
      <c r="E10" s="9">
        <f t="shared" si="0"/>
        <v>7.9769670218193092</v>
      </c>
      <c r="F10" s="7">
        <v>1147.6909392152791</v>
      </c>
      <c r="G10" s="9">
        <f t="shared" ref="G10" si="9">+F10/F$5*100</f>
        <v>4.6861634335793454</v>
      </c>
      <c r="H10" s="7">
        <v>819.7792422966279</v>
      </c>
      <c r="I10" s="9">
        <f t="shared" ref="I10" si="10">+H10/H$5*100</f>
        <v>3.306760158753161</v>
      </c>
      <c r="J10" s="7">
        <v>0</v>
      </c>
      <c r="K10" s="9">
        <f t="shared" ref="K10" si="11">+J10/J$5*100</f>
        <v>0</v>
      </c>
      <c r="L10" s="7">
        <v>0</v>
      </c>
      <c r="M10" s="9">
        <f t="shared" ref="M10" si="12">+L10/L$5*100</f>
        <v>0</v>
      </c>
      <c r="N10" s="7">
        <v>0</v>
      </c>
      <c r="O10" s="9">
        <f t="shared" ref="O10" si="13">+N10/N$5*100</f>
        <v>0</v>
      </c>
      <c r="P10" s="7">
        <v>983.73509075595337</v>
      </c>
      <c r="Q10" s="9">
        <f t="shared" ref="Q10" si="14">+P10/P$5*100</f>
        <v>15.842485010573757</v>
      </c>
      <c r="R10" s="7">
        <v>819.7792422966279</v>
      </c>
      <c r="S10" s="9">
        <f t="shared" ref="S10" si="15">+R10/R$5*100</f>
        <v>1.5997087446759226</v>
      </c>
      <c r="T10" s="7">
        <v>2459.337726889883</v>
      </c>
      <c r="U10" s="9">
        <f t="shared" ref="U10" si="16">+T10/T$5*100</f>
        <v>2.5207015117677529</v>
      </c>
    </row>
    <row r="11" spans="1:23" x14ac:dyDescent="0.2">
      <c r="A11" s="10" t="s">
        <v>47</v>
      </c>
      <c r="B11" s="7">
        <v>800509.27706592425</v>
      </c>
      <c r="C11" s="9">
        <f t="shared" si="0"/>
        <v>37.601686966870531</v>
      </c>
      <c r="D11" s="7">
        <v>751908.71536328644</v>
      </c>
      <c r="E11" s="9">
        <f t="shared" si="0"/>
        <v>40.975269700669557</v>
      </c>
      <c r="F11" s="7">
        <v>10044.030751858283</v>
      </c>
      <c r="G11" s="9">
        <f t="shared" ref="G11" si="17">+F11/F$5*100</f>
        <v>41.011014400172009</v>
      </c>
      <c r="H11" s="7">
        <v>2203.9479168149428</v>
      </c>
      <c r="I11" s="9">
        <f t="shared" ref="I11" si="18">+H11/H$5*100</f>
        <v>8.8901094188154914</v>
      </c>
      <c r="J11" s="7">
        <v>0</v>
      </c>
      <c r="K11" s="9">
        <f t="shared" ref="K11" si="19">+J11/J$5*100</f>
        <v>0</v>
      </c>
      <c r="L11" s="7">
        <v>2291.2640659796002</v>
      </c>
      <c r="M11" s="9">
        <f t="shared" ref="M11" si="20">+L11/L$5*100</f>
        <v>4.1244591842945022</v>
      </c>
      <c r="N11" s="7">
        <v>8477.5838840349334</v>
      </c>
      <c r="O11" s="9">
        <f t="shared" ref="O11" si="21">+N11/N$5*100</f>
        <v>30.594425635750216</v>
      </c>
      <c r="P11" s="7">
        <v>4302.1746351211077</v>
      </c>
      <c r="Q11" s="9">
        <f t="shared" ref="Q11" si="22">+P11/P$5*100</f>
        <v>69.284035722870541</v>
      </c>
      <c r="R11" s="7">
        <v>13977.466301807568</v>
      </c>
      <c r="S11" s="9">
        <f t="shared" ref="S11" si="23">+R11/R$5*100</f>
        <v>27.275483346922712</v>
      </c>
      <c r="T11" s="7">
        <v>7304.0941470208309</v>
      </c>
      <c r="U11" s="9">
        <f t="shared" ref="U11" si="24">+T11/T$5*100</f>
        <v>7.4863411223202769</v>
      </c>
    </row>
    <row r="12" spans="1:23" x14ac:dyDescent="0.2">
      <c r="A12" s="8" t="s">
        <v>48</v>
      </c>
      <c r="B12" s="7">
        <v>922702.93078857067</v>
      </c>
      <c r="C12" s="9">
        <f t="shared" si="0"/>
        <v>43.341392487158636</v>
      </c>
      <c r="D12" s="7">
        <v>701601.48781102314</v>
      </c>
      <c r="E12" s="9">
        <f t="shared" si="0"/>
        <v>38.233777050393527</v>
      </c>
      <c r="F12" s="7">
        <v>13299.334915944082</v>
      </c>
      <c r="G12" s="9">
        <f t="shared" ref="G12" si="25">+F12/F$5*100</f>
        <v>54.302822166248653</v>
      </c>
      <c r="H12" s="7">
        <v>21580.633740918522</v>
      </c>
      <c r="I12" s="9">
        <f t="shared" ref="I12" si="26">+H12/H$5*100</f>
        <v>87.050240080721665</v>
      </c>
      <c r="J12" s="7">
        <v>5202.7490759133088</v>
      </c>
      <c r="K12" s="9">
        <f t="shared" ref="K12" si="27">+J12/J$5*100</f>
        <v>82.287556338569459</v>
      </c>
      <c r="L12" s="7">
        <v>52981.841181342032</v>
      </c>
      <c r="M12" s="9">
        <f t="shared" ref="M12" si="28">+L12/L$5*100</f>
        <v>95.371565724700886</v>
      </c>
      <c r="N12" s="7">
        <v>5849.2445232161472</v>
      </c>
      <c r="O12" s="9">
        <f t="shared" ref="O12" si="29">+N12/N$5*100</f>
        <v>21.109113049045025</v>
      </c>
      <c r="P12" s="7">
        <v>923.56492471833872</v>
      </c>
      <c r="Q12" s="9">
        <f t="shared" ref="Q12" si="30">+P12/P$5*100</f>
        <v>14.873479266555698</v>
      </c>
      <c r="R12" s="7">
        <v>33648.548757238153</v>
      </c>
      <c r="S12" s="9">
        <f t="shared" ref="S12" si="31">+R12/R$5*100</f>
        <v>65.661430438038607</v>
      </c>
      <c r="T12" s="7">
        <v>87615.525858279449</v>
      </c>
      <c r="U12" s="9">
        <f t="shared" ref="U12" si="32">+T12/T$5*100</f>
        <v>89.801651099210872</v>
      </c>
    </row>
    <row r="13" spans="1:23" x14ac:dyDescent="0.2">
      <c r="A13" s="3"/>
      <c r="B13" s="7"/>
      <c r="C13" s="3"/>
      <c r="D13" s="7"/>
      <c r="E13" s="3"/>
      <c r="F13" s="7"/>
      <c r="G13" s="3"/>
      <c r="H13" s="7"/>
      <c r="I13" s="3"/>
      <c r="J13" s="7"/>
      <c r="K13" s="3"/>
      <c r="L13" s="7"/>
      <c r="M13" s="3"/>
      <c r="N13" s="7"/>
      <c r="O13" s="3"/>
      <c r="P13" s="7"/>
      <c r="Q13" s="3"/>
      <c r="R13" s="7"/>
      <c r="S13" s="3"/>
      <c r="T13" s="7"/>
      <c r="U13" s="3"/>
    </row>
    <row r="14" spans="1:23" x14ac:dyDescent="0.2">
      <c r="A14" s="4" t="s">
        <v>68</v>
      </c>
      <c r="B14" s="6"/>
      <c r="C14" s="6"/>
      <c r="D14" s="6"/>
      <c r="E14" s="6"/>
      <c r="F14" s="6"/>
      <c r="G14" s="6"/>
      <c r="H14" s="6"/>
      <c r="I14" s="6"/>
      <c r="J14" s="6"/>
      <c r="K14" s="6"/>
      <c r="L14" s="6"/>
      <c r="M14" s="6"/>
      <c r="N14" s="6"/>
      <c r="O14" s="6"/>
      <c r="P14" s="6"/>
      <c r="Q14" s="6"/>
      <c r="R14" s="6"/>
      <c r="S14" s="6"/>
      <c r="T14" s="6"/>
      <c r="U14" s="6"/>
    </row>
    <row r="15" spans="1:23" x14ac:dyDescent="0.2">
      <c r="A15" s="8" t="s">
        <v>49</v>
      </c>
      <c r="B15" s="7">
        <v>337540.04468279844</v>
      </c>
      <c r="C15" s="9">
        <f t="shared" ref="C15:E19" si="33">+B15/B$5*100</f>
        <v>15.855000638425896</v>
      </c>
      <c r="D15" s="7">
        <v>256908.82214195799</v>
      </c>
      <c r="E15" s="9">
        <f t="shared" si="33"/>
        <v>14.000247717120789</v>
      </c>
      <c r="F15" s="7">
        <v>7324.3383535601533</v>
      </c>
      <c r="G15" s="9">
        <f t="shared" ref="G15" si="34">+F15/F$5*100</f>
        <v>29.906175430019811</v>
      </c>
      <c r="H15" s="7">
        <v>6249.4559905940932</v>
      </c>
      <c r="I15" s="9">
        <f t="shared" ref="I15" si="35">+H15/H$5*100</f>
        <v>25.208557398554206</v>
      </c>
      <c r="J15" s="7">
        <v>1418.0690196779383</v>
      </c>
      <c r="K15" s="9">
        <f t="shared" ref="K15" si="36">+J15/J$5*100</f>
        <v>22.428418639091145</v>
      </c>
      <c r="L15" s="7">
        <v>20997.135540714262</v>
      </c>
      <c r="M15" s="9">
        <f t="shared" ref="M15" si="37">+L15/L$5*100</f>
        <v>37.796528916342936</v>
      </c>
      <c r="N15" s="7">
        <v>3241.4918102509605</v>
      </c>
      <c r="O15" s="9">
        <f t="shared" ref="O15" si="38">+N15/N$5*100</f>
        <v>11.698094822084535</v>
      </c>
      <c r="P15" s="7">
        <v>1601.4406158616657</v>
      </c>
      <c r="Q15" s="9">
        <f t="shared" ref="Q15" si="39">+P15/P$5*100</f>
        <v>25.790275441548189</v>
      </c>
      <c r="R15" s="7">
        <v>15646.42380036531</v>
      </c>
      <c r="S15" s="9">
        <f t="shared" ref="S15" si="40">+R15/R$5*100</f>
        <v>30.532269768417908</v>
      </c>
      <c r="T15" s="7">
        <v>24152.867409811854</v>
      </c>
      <c r="U15" s="9">
        <f t="shared" ref="U15" si="41">+T15/T$5*100</f>
        <v>24.755513944980372</v>
      </c>
    </row>
    <row r="16" spans="1:23" x14ac:dyDescent="0.2">
      <c r="A16" s="8" t="s">
        <v>50</v>
      </c>
      <c r="B16" s="7">
        <v>1201311.7730729405</v>
      </c>
      <c r="C16" s="9">
        <f t="shared" si="33"/>
        <v>56.428264524640767</v>
      </c>
      <c r="D16" s="7">
        <v>1012291.1852668927</v>
      </c>
      <c r="E16" s="9">
        <f t="shared" si="33"/>
        <v>55.164813872227505</v>
      </c>
      <c r="F16" s="7">
        <v>15041.092674487962</v>
      </c>
      <c r="G16" s="9">
        <f t="shared" ref="G16" si="42">+F16/F$5*100</f>
        <v>61.414633577622382</v>
      </c>
      <c r="H16" s="7">
        <v>16955.88151550731</v>
      </c>
      <c r="I16" s="9">
        <f t="shared" ref="I16" si="43">+H16/H$5*100</f>
        <v>68.395283216662364</v>
      </c>
      <c r="J16" s="7">
        <v>4531.276536449318</v>
      </c>
      <c r="K16" s="9">
        <f t="shared" ref="K16" si="44">+J16/J$5*100</f>
        <v>71.667433473765328</v>
      </c>
      <c r="L16" s="7">
        <v>32339.387567363607</v>
      </c>
      <c r="M16" s="9">
        <f t="shared" ref="M16" si="45">+L16/L$5*100</f>
        <v>58.213492738405215</v>
      </c>
      <c r="N16" s="7">
        <v>17501.185093144282</v>
      </c>
      <c r="O16" s="9">
        <f t="shared" ref="O16" si="46">+N16/N$5*100</f>
        <v>63.159352144901362</v>
      </c>
      <c r="P16" s="7">
        <v>4608.0340347337342</v>
      </c>
      <c r="Q16" s="9">
        <f t="shared" ref="Q16" si="47">+P16/P$5*100</f>
        <v>74.209724558451811</v>
      </c>
      <c r="R16" s="7">
        <v>30404.659963379156</v>
      </c>
      <c r="S16" s="9">
        <f t="shared" ref="S16" si="48">+R16/R$5*100</f>
        <v>59.331339356743825</v>
      </c>
      <c r="T16" s="7">
        <v>67639.070420948527</v>
      </c>
      <c r="U16" s="9">
        <f t="shared" ref="U16" si="49">+T16/T$5*100</f>
        <v>69.326756224028145</v>
      </c>
    </row>
    <row r="17" spans="1:21" x14ac:dyDescent="0.2">
      <c r="A17" s="8" t="s">
        <v>51</v>
      </c>
      <c r="B17" s="7">
        <v>417460.18626604346</v>
      </c>
      <c r="C17" s="9">
        <f t="shared" si="33"/>
        <v>19.609026022336177</v>
      </c>
      <c r="D17" s="7">
        <v>395382.37155365595</v>
      </c>
      <c r="E17" s="9">
        <f t="shared" si="33"/>
        <v>21.54636457628223</v>
      </c>
      <c r="F17" s="7">
        <v>1668.0006454477386</v>
      </c>
      <c r="G17" s="9">
        <f t="shared" ref="G17" si="50">+F17/F$5*100</f>
        <v>6.810652036016247</v>
      </c>
      <c r="H17" s="7">
        <v>1585.672513982174</v>
      </c>
      <c r="I17" s="9">
        <f t="shared" ref="I17" si="51">+H17/H$5*100</f>
        <v>6.3961593847834202</v>
      </c>
      <c r="J17" s="7">
        <v>373.29824010697354</v>
      </c>
      <c r="K17" s="9">
        <f t="shared" ref="K17" si="52">+J17/J$5*100</f>
        <v>5.9041478871435098</v>
      </c>
      <c r="L17" s="7">
        <v>2216.5558193240126</v>
      </c>
      <c r="M17" s="9">
        <f t="shared" ref="M17" si="53">+L17/L$5*100</f>
        <v>3.9899783452518669</v>
      </c>
      <c r="N17" s="7">
        <v>5881.8810834548858</v>
      </c>
      <c r="O17" s="9">
        <f t="shared" ref="O17" si="54">+N17/N$5*100</f>
        <v>21.226893873026157</v>
      </c>
      <c r="P17" s="7">
        <v>0</v>
      </c>
      <c r="Q17" s="9">
        <f t="shared" ref="Q17" si="55">+P17/P$5*100</f>
        <v>0</v>
      </c>
      <c r="R17" s="7">
        <v>5194.4473384001876</v>
      </c>
      <c r="S17" s="9">
        <f t="shared" ref="S17" si="56">+R17/R$5*100</f>
        <v>10.136390874838249</v>
      </c>
      <c r="T17" s="7">
        <v>5157.9590716712928</v>
      </c>
      <c r="U17" s="9">
        <f t="shared" ref="U17" si="57">+T17/T$5*100</f>
        <v>5.2866570896060487</v>
      </c>
    </row>
    <row r="18" spans="1:21" x14ac:dyDescent="0.2">
      <c r="A18" s="8" t="s">
        <v>52</v>
      </c>
      <c r="B18" s="7">
        <v>161882.34083491017</v>
      </c>
      <c r="C18" s="9">
        <f t="shared" si="33"/>
        <v>7.6039707220497954</v>
      </c>
      <c r="D18" s="7">
        <v>160622.35683152272</v>
      </c>
      <c r="E18" s="9">
        <f t="shared" si="33"/>
        <v>8.7531162449007365</v>
      </c>
      <c r="F18" s="7">
        <v>457.62493352179405</v>
      </c>
      <c r="G18" s="9">
        <f t="shared" ref="G18" si="58">+F18/F$5*100</f>
        <v>1.8685389563415842</v>
      </c>
      <c r="H18" s="7">
        <v>0</v>
      </c>
      <c r="I18" s="9">
        <f t="shared" ref="I18" si="59">+H18/H$5*100</f>
        <v>0</v>
      </c>
      <c r="J18" s="7">
        <v>0</v>
      </c>
      <c r="K18" s="9">
        <f t="shared" ref="K18" si="60">+J18/J$5*100</f>
        <v>0</v>
      </c>
      <c r="L18" s="7">
        <v>0</v>
      </c>
      <c r="M18" s="9">
        <f t="shared" ref="M18" si="61">+L18/L$5*100</f>
        <v>0</v>
      </c>
      <c r="N18" s="7">
        <v>186.64912005348677</v>
      </c>
      <c r="O18" s="9">
        <f t="shared" ref="O18" si="62">+N18/N$5*100</f>
        <v>0.67359081332224124</v>
      </c>
      <c r="P18" s="7">
        <v>0</v>
      </c>
      <c r="Q18" s="9">
        <f t="shared" ref="Q18" si="63">+P18/P$5*100</f>
        <v>0</v>
      </c>
      <c r="R18" s="7">
        <v>0</v>
      </c>
      <c r="S18" s="9">
        <f t="shared" ref="S18" si="64">+R18/R$5*100</f>
        <v>0</v>
      </c>
      <c r="T18" s="7">
        <v>615.70994981222577</v>
      </c>
      <c r="U18" s="9">
        <f t="shared" ref="U18" si="65">+T18/T$5*100</f>
        <v>0.6310727413858831</v>
      </c>
    </row>
    <row r="19" spans="1:21" x14ac:dyDescent="0.2">
      <c r="A19" s="8" t="s">
        <v>53</v>
      </c>
      <c r="B19" s="7">
        <v>10724.173536284945</v>
      </c>
      <c r="C19" s="9">
        <f t="shared" si="33"/>
        <v>0.50373809254002555</v>
      </c>
      <c r="D19" s="7">
        <v>9825.8103281024887</v>
      </c>
      <c r="E19" s="9">
        <f t="shared" si="33"/>
        <v>0.53545758945898037</v>
      </c>
      <c r="F19" s="7">
        <v>0</v>
      </c>
      <c r="G19" s="9">
        <f t="shared" ref="G19" si="66">+F19/F$5*100</f>
        <v>0</v>
      </c>
      <c r="H19" s="7">
        <v>0</v>
      </c>
      <c r="I19" s="9">
        <f t="shared" ref="I19" si="67">+H19/H$5*100</f>
        <v>0</v>
      </c>
      <c r="J19" s="7">
        <v>0</v>
      </c>
      <c r="K19" s="9">
        <f t="shared" ref="K19" si="68">+J19/J$5*100</f>
        <v>0</v>
      </c>
      <c r="L19" s="7">
        <v>0</v>
      </c>
      <c r="M19" s="9">
        <f t="shared" ref="M19" si="69">+L19/L$5*100</f>
        <v>0</v>
      </c>
      <c r="N19" s="7">
        <v>898.36320818245667</v>
      </c>
      <c r="O19" s="9">
        <f t="shared" ref="O19" si="70">+N19/N$5*100</f>
        <v>3.2420683466656102</v>
      </c>
      <c r="P19" s="7">
        <v>0</v>
      </c>
      <c r="Q19" s="9">
        <f t="shared" ref="Q19" si="71">+P19/P$5*100</f>
        <v>0</v>
      </c>
      <c r="R19" s="7">
        <v>0</v>
      </c>
      <c r="S19" s="9">
        <f t="shared" ref="S19" si="72">+R19/R$5*100</f>
        <v>0</v>
      </c>
      <c r="T19" s="7">
        <v>0</v>
      </c>
      <c r="U19" s="9">
        <f t="shared" ref="U19" si="73">+T19/T$5*100</f>
        <v>0</v>
      </c>
    </row>
    <row r="20" spans="1:21" x14ac:dyDescent="0.2">
      <c r="A20" s="3"/>
      <c r="B20" s="7"/>
      <c r="C20" s="3"/>
      <c r="D20" s="7"/>
      <c r="E20" s="3"/>
      <c r="F20" s="7"/>
      <c r="G20" s="3"/>
      <c r="H20" s="7"/>
      <c r="I20" s="3"/>
      <c r="J20" s="7"/>
      <c r="K20" s="3"/>
      <c r="L20" s="7"/>
      <c r="M20" s="3"/>
      <c r="N20" s="7"/>
      <c r="O20" s="3"/>
      <c r="P20" s="7"/>
      <c r="Q20" s="3"/>
      <c r="R20" s="7"/>
      <c r="S20" s="3"/>
      <c r="T20" s="7"/>
      <c r="U20" s="3"/>
    </row>
    <row r="21" spans="1:21" x14ac:dyDescent="0.2">
      <c r="A21" s="27" t="s">
        <v>69</v>
      </c>
      <c r="B21" s="6"/>
      <c r="C21" s="6"/>
      <c r="D21" s="6"/>
      <c r="E21" s="6"/>
      <c r="F21" s="6"/>
      <c r="G21" s="6"/>
      <c r="H21" s="6"/>
      <c r="I21" s="6"/>
      <c r="J21" s="6"/>
      <c r="K21" s="6"/>
      <c r="L21" s="6"/>
      <c r="M21" s="6"/>
      <c r="N21" s="6"/>
      <c r="O21" s="6"/>
      <c r="P21" s="6"/>
      <c r="Q21" s="6"/>
      <c r="R21" s="6"/>
      <c r="S21" s="6"/>
      <c r="T21" s="6"/>
      <c r="U21" s="6"/>
    </row>
    <row r="22" spans="1:21" x14ac:dyDescent="0.2">
      <c r="A22" s="8" t="s">
        <v>54</v>
      </c>
      <c r="B22" s="7">
        <v>1413485.4982121526</v>
      </c>
      <c r="C22" s="9">
        <f t="shared" ref="C22:E23" si="74">+B22/B$5*100</f>
        <v>66.394532529080735</v>
      </c>
      <c r="D22" s="7">
        <v>1191638.6864898785</v>
      </c>
      <c r="E22" s="9">
        <f t="shared" si="74"/>
        <v>64.93835696675383</v>
      </c>
      <c r="F22" s="7">
        <v>16391.612595406423</v>
      </c>
      <c r="G22" s="9">
        <f t="shared" ref="G22" si="75">+F22/F$5*100</f>
        <v>66.928972720227947</v>
      </c>
      <c r="H22" s="7">
        <v>18530.099416365865</v>
      </c>
      <c r="I22" s="9">
        <f t="shared" ref="I22" si="76">+H22/H$5*100</f>
        <v>74.745237896133901</v>
      </c>
      <c r="J22" s="7">
        <v>4535.1488066689553</v>
      </c>
      <c r="K22" s="9">
        <f t="shared" ref="K22" si="77">+J22/J$5*100</f>
        <v>71.728677952253008</v>
      </c>
      <c r="L22" s="7">
        <v>44857.374046485384</v>
      </c>
      <c r="M22" s="9">
        <f t="shared" ref="M22" si="78">+L22/L$5*100</f>
        <v>80.746872923292173</v>
      </c>
      <c r="N22" s="7">
        <v>18227.619242291705</v>
      </c>
      <c r="O22" s="9">
        <f t="shared" ref="O22" si="79">+N22/N$5*100</f>
        <v>65.780952338939457</v>
      </c>
      <c r="P22" s="7">
        <v>4720.6032091365996</v>
      </c>
      <c r="Q22" s="9">
        <f t="shared" ref="Q22" si="80">+P22/P$5*100</f>
        <v>76.022586044118256</v>
      </c>
      <c r="R22" s="7">
        <v>35062.64314524697</v>
      </c>
      <c r="S22" s="9">
        <f t="shared" ref="S22" si="81">+R22/R$5*100</f>
        <v>68.420879618475794</v>
      </c>
      <c r="T22" s="7">
        <v>79521.711260629585</v>
      </c>
      <c r="U22" s="9">
        <f t="shared" ref="U22" si="82">+T22/T$5*100</f>
        <v>81.505884938593027</v>
      </c>
    </row>
    <row r="23" spans="1:21" x14ac:dyDescent="0.2">
      <c r="A23" s="8" t="s">
        <v>55</v>
      </c>
      <c r="B23" s="7">
        <v>715433.02018085355</v>
      </c>
      <c r="C23" s="9">
        <f t="shared" si="74"/>
        <v>33.605467470913283</v>
      </c>
      <c r="D23" s="7">
        <v>643391.85963228648</v>
      </c>
      <c r="E23" s="9">
        <f t="shared" si="74"/>
        <v>35.061643033238219</v>
      </c>
      <c r="F23" s="7">
        <v>8099.4440116112228</v>
      </c>
      <c r="G23" s="9">
        <f t="shared" ref="G23" si="83">+F23/F$5*100</f>
        <v>33.071027279772061</v>
      </c>
      <c r="H23" s="7">
        <v>6260.9106037177171</v>
      </c>
      <c r="I23" s="9">
        <f t="shared" ref="I23" si="84">+H23/H$5*100</f>
        <v>25.254762103866106</v>
      </c>
      <c r="J23" s="7">
        <v>1787.4949895652737</v>
      </c>
      <c r="K23" s="9">
        <f t="shared" ref="K23" si="85">+J23/J$5*100</f>
        <v>28.271322047746967</v>
      </c>
      <c r="L23" s="7">
        <v>10695.704880916486</v>
      </c>
      <c r="M23" s="9">
        <f t="shared" ref="M23" si="86">+L23/L$5*100</f>
        <v>19.253127076707841</v>
      </c>
      <c r="N23" s="7">
        <v>9481.9510727943725</v>
      </c>
      <c r="O23" s="9">
        <f t="shared" ref="O23" si="87">+N23/N$5*100</f>
        <v>34.219047661060451</v>
      </c>
      <c r="P23" s="7">
        <v>1488.8714414588001</v>
      </c>
      <c r="Q23" s="9">
        <f t="shared" ref="Q23" si="88">+P23/P$5*100</f>
        <v>23.977413955881737</v>
      </c>
      <c r="R23" s="7">
        <v>16182.887956897686</v>
      </c>
      <c r="S23" s="9">
        <f t="shared" ref="S23" si="89">+R23/R$5*100</f>
        <v>31.579120381524195</v>
      </c>
      <c r="T23" s="7">
        <v>18043.895591614204</v>
      </c>
      <c r="U23" s="9">
        <f t="shared" ref="U23" si="90">+T23/T$5*100</f>
        <v>18.494115061407314</v>
      </c>
    </row>
    <row r="24" spans="1:21" x14ac:dyDescent="0.2">
      <c r="A24" s="3"/>
      <c r="B24" s="7"/>
      <c r="C24" s="3"/>
      <c r="D24" s="7"/>
      <c r="E24" s="3"/>
      <c r="F24" s="7"/>
      <c r="G24" s="3"/>
      <c r="H24" s="7"/>
      <c r="I24" s="3"/>
      <c r="J24" s="7"/>
      <c r="K24" s="3"/>
      <c r="L24" s="7"/>
      <c r="M24" s="3"/>
      <c r="N24" s="7"/>
      <c r="O24" s="3"/>
      <c r="P24" s="7"/>
      <c r="Q24" s="3"/>
      <c r="R24" s="7"/>
      <c r="S24" s="3"/>
      <c r="T24" s="7"/>
      <c r="U24" s="3"/>
    </row>
    <row r="25" spans="1:21" x14ac:dyDescent="0.2">
      <c r="A25" s="4" t="s">
        <v>56</v>
      </c>
      <c r="B25" s="6"/>
      <c r="C25" s="6"/>
      <c r="D25" s="6"/>
      <c r="E25" s="6"/>
      <c r="F25" s="6"/>
      <c r="G25" s="6"/>
      <c r="H25" s="6"/>
      <c r="I25" s="6"/>
      <c r="J25" s="6"/>
      <c r="K25" s="6"/>
      <c r="L25" s="6"/>
      <c r="M25" s="6"/>
      <c r="N25" s="6"/>
      <c r="O25" s="6"/>
      <c r="P25" s="6"/>
      <c r="Q25" s="6"/>
      <c r="R25" s="6"/>
      <c r="S25" s="6"/>
      <c r="T25" s="6"/>
      <c r="U25" s="6"/>
    </row>
    <row r="26" spans="1:21" x14ac:dyDescent="0.2">
      <c r="A26" s="8" t="s">
        <v>57</v>
      </c>
      <c r="B26" s="7">
        <v>412548.84274170722</v>
      </c>
      <c r="C26" s="9">
        <f t="shared" ref="C26:E31" si="91">+B26/B$5*100</f>
        <v>19.378329380736048</v>
      </c>
      <c r="D26" s="7">
        <v>299751.59684806044</v>
      </c>
      <c r="E26" s="9">
        <f t="shared" si="91"/>
        <v>16.334964967285124</v>
      </c>
      <c r="F26" s="7">
        <v>2104.581391271026</v>
      </c>
      <c r="G26" s="9">
        <f t="shared" ref="G26" si="92">+F26/F$5*100</f>
        <v>8.593264982565028</v>
      </c>
      <c r="H26" s="7">
        <v>9481.2328126364755</v>
      </c>
      <c r="I26" s="9">
        <f t="shared" ref="I26" si="93">+H26/H$5*100</f>
        <v>38.244641121743655</v>
      </c>
      <c r="J26" s="7">
        <v>2278.1268143052353</v>
      </c>
      <c r="K26" s="9">
        <f t="shared" ref="K26" si="94">+J26/J$5*100</f>
        <v>36.031237686710874</v>
      </c>
      <c r="L26" s="7">
        <v>32519.943023469899</v>
      </c>
      <c r="M26" s="9">
        <f t="shared" ref="M26" si="95">+L26/L$5*100</f>
        <v>58.538507048309171</v>
      </c>
      <c r="N26" s="7">
        <v>3029.2266957316388</v>
      </c>
      <c r="O26" s="9">
        <f t="shared" ref="O26" si="96">+N26/N$5*100</f>
        <v>10.932059433929284</v>
      </c>
      <c r="P26" s="7">
        <v>0</v>
      </c>
      <c r="Q26" s="9">
        <f t="shared" ref="Q26" si="97">+P26/P$5*100</f>
        <v>0</v>
      </c>
      <c r="R26" s="7">
        <v>18221.810337499104</v>
      </c>
      <c r="S26" s="9">
        <f t="shared" ref="S26" si="98">+R26/R$5*100</f>
        <v>35.557852451911671</v>
      </c>
      <c r="T26" s="7">
        <v>45162.324818726775</v>
      </c>
      <c r="U26" s="9">
        <f t="shared" ref="U26" si="99">+T26/T$5*100</f>
        <v>46.289185580654539</v>
      </c>
    </row>
    <row r="27" spans="1:21" x14ac:dyDescent="0.2">
      <c r="A27" s="8" t="s">
        <v>58</v>
      </c>
      <c r="B27" s="7">
        <v>418762.91103645292</v>
      </c>
      <c r="C27" s="9">
        <f t="shared" si="91"/>
        <v>19.670217879100747</v>
      </c>
      <c r="D27" s="7">
        <v>341983.97597348632</v>
      </c>
      <c r="E27" s="9">
        <f t="shared" si="91"/>
        <v>18.636418706824728</v>
      </c>
      <c r="F27" s="7">
        <v>5101.3771112949207</v>
      </c>
      <c r="G27" s="9">
        <f t="shared" ref="G27" si="100">+F27/F$5*100</f>
        <v>20.829550938333863</v>
      </c>
      <c r="H27" s="7">
        <v>6574.859242571024</v>
      </c>
      <c r="I27" s="9">
        <f t="shared" ref="I27" si="101">+H27/H$5*100</f>
        <v>26.521143096810611</v>
      </c>
      <c r="J27" s="7">
        <v>2066.5006020905944</v>
      </c>
      <c r="K27" s="9">
        <f t="shared" ref="K27" si="102">+J27/J$5*100</f>
        <v>32.684121843482671</v>
      </c>
      <c r="L27" s="7">
        <v>12288.997279708638</v>
      </c>
      <c r="M27" s="9">
        <f t="shared" ref="M27" si="103">+L27/L$5*100</f>
        <v>22.121181250400543</v>
      </c>
      <c r="N27" s="7">
        <v>6276.0912927182699</v>
      </c>
      <c r="O27" s="9">
        <f t="shared" ref="O27" si="104">+N27/N$5*100</f>
        <v>22.649543898922666</v>
      </c>
      <c r="P27" s="7">
        <v>744.43572072940015</v>
      </c>
      <c r="Q27" s="9">
        <f t="shared" ref="Q27" si="105">+P27/P$5*100</f>
        <v>11.98870697794087</v>
      </c>
      <c r="R27" s="7">
        <v>16307.18026590043</v>
      </c>
      <c r="S27" s="9">
        <f t="shared" ref="S27" si="106">+R27/R$5*100</f>
        <v>31.821663109308595</v>
      </c>
      <c r="T27" s="7">
        <v>27419.493547949583</v>
      </c>
      <c r="U27" s="9">
        <f t="shared" ref="U27" si="107">+T27/T$5*100</f>
        <v>28.103646799916454</v>
      </c>
    </row>
    <row r="28" spans="1:21" x14ac:dyDescent="0.2">
      <c r="A28" s="8" t="s">
        <v>59</v>
      </c>
      <c r="B28" s="7">
        <v>418403.84345510736</v>
      </c>
      <c r="C28" s="9">
        <f t="shared" si="91"/>
        <v>19.653351682567468</v>
      </c>
      <c r="D28" s="7">
        <v>365330.16944994091</v>
      </c>
      <c r="E28" s="9">
        <f t="shared" si="91"/>
        <v>19.908669652499096</v>
      </c>
      <c r="F28" s="7">
        <v>9375.0789532218459</v>
      </c>
      <c r="G28" s="9">
        <f t="shared" ref="G28" si="108">+F28/F$5*100</f>
        <v>38.279601830390284</v>
      </c>
      <c r="H28" s="7">
        <v>4382.7082055762621</v>
      </c>
      <c r="I28" s="9">
        <f t="shared" ref="I28" si="109">+H28/H$5*100</f>
        <v>17.678618991423754</v>
      </c>
      <c r="J28" s="7">
        <v>989.00818991919937</v>
      </c>
      <c r="K28" s="9">
        <f t="shared" ref="K28" si="110">+J28/J$5*100</f>
        <v>15.642320234903206</v>
      </c>
      <c r="L28" s="7">
        <v>4833.3231060259732</v>
      </c>
      <c r="M28" s="9">
        <f t="shared" ref="M28" si="111">+L28/L$5*100</f>
        <v>8.7003694472853237</v>
      </c>
      <c r="N28" s="7">
        <v>7990.6367106881407</v>
      </c>
      <c r="O28" s="9">
        <f t="shared" ref="O28" si="112">+N28/N$5*100</f>
        <v>28.837100755538408</v>
      </c>
      <c r="P28" s="7">
        <v>2953.2712287285412</v>
      </c>
      <c r="Q28" s="9">
        <f t="shared" ref="Q28" si="113">+P28/P$5*100</f>
        <v>47.560726066340649</v>
      </c>
      <c r="R28" s="7">
        <v>9823.0074217214569</v>
      </c>
      <c r="S28" s="9">
        <f t="shared" ref="S28" si="114">+R28/R$5*100</f>
        <v>19.168515206022242</v>
      </c>
      <c r="T28" s="7">
        <v>12726.640189282451</v>
      </c>
      <c r="U28" s="9">
        <f t="shared" ref="U28" si="115">+T28/T$5*100</f>
        <v>13.044186983386567</v>
      </c>
    </row>
    <row r="29" spans="1:21" x14ac:dyDescent="0.2">
      <c r="A29" s="8" t="s">
        <v>60</v>
      </c>
      <c r="B29" s="7">
        <v>419174.90811110707</v>
      </c>
      <c r="C29" s="9">
        <f t="shared" si="91"/>
        <v>19.689570290717004</v>
      </c>
      <c r="D29" s="7">
        <v>389180.0590324683</v>
      </c>
      <c r="E29" s="9">
        <f t="shared" si="91"/>
        <v>21.208369520325583</v>
      </c>
      <c r="F29" s="7">
        <v>4249.276226567129</v>
      </c>
      <c r="G29" s="9">
        <f t="shared" ref="G29" si="116">+F29/F$5*100</f>
        <v>17.350318096727381</v>
      </c>
      <c r="H29" s="7">
        <v>2058.470803033581</v>
      </c>
      <c r="I29" s="9">
        <f t="shared" ref="I29" si="117">+H29/H$5*100</f>
        <v>8.3032954339737746</v>
      </c>
      <c r="J29" s="7">
        <v>307.85497490611289</v>
      </c>
      <c r="K29" s="9">
        <f t="shared" ref="K29" si="118">+J29/J$5*100</f>
        <v>4.8690861738798485</v>
      </c>
      <c r="L29" s="7">
        <v>3078.5497490611292</v>
      </c>
      <c r="M29" s="9">
        <f t="shared" ref="M29" si="119">+L29/L$5*100</f>
        <v>5.5416365906275935</v>
      </c>
      <c r="N29" s="7">
        <v>6646.8130611016431</v>
      </c>
      <c r="O29" s="9">
        <f t="shared" ref="O29" si="120">+N29/N$5*100</f>
        <v>23.987427396096702</v>
      </c>
      <c r="P29" s="7">
        <v>1528.0326103815053</v>
      </c>
      <c r="Q29" s="9">
        <f t="shared" ref="Q29" si="121">+P29/P$5*100</f>
        <v>24.608081945144729</v>
      </c>
      <c r="R29" s="7">
        <v>3640.4332443314088</v>
      </c>
      <c r="S29" s="9">
        <f t="shared" ref="S29" si="122">+R29/R$5*100</f>
        <v>7.1039038254382607</v>
      </c>
      <c r="T29" s="7">
        <v>8485.4184092554096</v>
      </c>
      <c r="U29" s="9">
        <f t="shared" ref="U29" si="123">+T29/T$5*100</f>
        <v>8.6971410141547167</v>
      </c>
    </row>
    <row r="30" spans="1:21" x14ac:dyDescent="0.2">
      <c r="A30" s="8" t="s">
        <v>61</v>
      </c>
      <c r="B30" s="7">
        <v>420304.12376636849</v>
      </c>
      <c r="C30" s="9">
        <f t="shared" si="91"/>
        <v>19.742612041517017</v>
      </c>
      <c r="D30" s="7">
        <v>400508.31735567178</v>
      </c>
      <c r="E30" s="9">
        <f t="shared" si="91"/>
        <v>21.825703021783735</v>
      </c>
      <c r="F30" s="7">
        <v>3660.7429246627225</v>
      </c>
      <c r="G30" s="9">
        <f t="shared" ref="G30" si="124">+F30/F$5*100</f>
        <v>14.94726415198345</v>
      </c>
      <c r="H30" s="7">
        <v>2293.7389562662338</v>
      </c>
      <c r="I30" s="9">
        <f t="shared" ref="I30" si="125">+H30/H$5*100</f>
        <v>9.2523013560481822</v>
      </c>
      <c r="J30" s="7">
        <v>681.15321501308642</v>
      </c>
      <c r="K30" s="9">
        <f t="shared" ref="K30" si="126">+J30/J$5*100</f>
        <v>10.773234061023357</v>
      </c>
      <c r="L30" s="7">
        <v>2524.4107942301257</v>
      </c>
      <c r="M30" s="9">
        <f t="shared" ref="M30" si="127">+L30/L$5*100</f>
        <v>4.5441420043146268</v>
      </c>
      <c r="N30" s="7">
        <v>3766.8025548463934</v>
      </c>
      <c r="O30" s="9">
        <f t="shared" ref="O30" si="128">+N30/N$5*100</f>
        <v>13.593868515512883</v>
      </c>
      <c r="P30" s="7">
        <v>983.73509075595337</v>
      </c>
      <c r="Q30" s="9">
        <f t="shared" ref="Q30" si="129">+P30/P$5*100</f>
        <v>15.842485010573757</v>
      </c>
      <c r="R30" s="7">
        <v>2729.2029377043086</v>
      </c>
      <c r="S30" s="9">
        <f t="shared" ref="S30" si="130">+R30/R$5*100</f>
        <v>5.325738418564443</v>
      </c>
      <c r="T30" s="7">
        <v>3156.0199372175148</v>
      </c>
      <c r="U30" s="9">
        <f t="shared" ref="U30" si="131">+T30/T$5*100</f>
        <v>3.2347668805023626</v>
      </c>
    </row>
    <row r="31" spans="1:21" x14ac:dyDescent="0.2">
      <c r="A31" s="11" t="s">
        <v>62</v>
      </c>
      <c r="B31" s="12">
        <v>39723.889282267861</v>
      </c>
      <c r="C31" s="22">
        <f t="shared" si="91"/>
        <v>1.8659187253559462</v>
      </c>
      <c r="D31" s="12">
        <v>38276.42746256158</v>
      </c>
      <c r="E31" s="22">
        <f t="shared" si="91"/>
        <v>2.0858741312751059</v>
      </c>
      <c r="F31" s="12">
        <v>0</v>
      </c>
      <c r="G31" s="22">
        <f t="shared" ref="G31" si="132">+F31/F$5*100</f>
        <v>0</v>
      </c>
      <c r="H31" s="12">
        <v>0</v>
      </c>
      <c r="I31" s="22">
        <f t="shared" ref="I31" si="133">+H31/H$5*100</f>
        <v>0</v>
      </c>
      <c r="J31" s="12">
        <v>0</v>
      </c>
      <c r="K31" s="22">
        <f t="shared" ref="K31" si="134">+J31/J$5*100</f>
        <v>0</v>
      </c>
      <c r="L31" s="12">
        <v>307.85497490611289</v>
      </c>
      <c r="M31" s="22">
        <f t="shared" ref="M31" si="135">+L31/L$5*100</f>
        <v>0.55416365906275933</v>
      </c>
      <c r="N31" s="12">
        <v>0</v>
      </c>
      <c r="O31" s="22">
        <f t="shared" ref="O31" si="136">+N31/N$5*100</f>
        <v>0</v>
      </c>
      <c r="P31" s="12">
        <v>0</v>
      </c>
      <c r="Q31" s="22">
        <f t="shared" ref="Q31" si="137">+P31/P$5*100</f>
        <v>0</v>
      </c>
      <c r="R31" s="12">
        <v>523.89689498794462</v>
      </c>
      <c r="S31" s="22">
        <f t="shared" ref="S31" si="138">+R31/R$5*100</f>
        <v>1.0223269887547701</v>
      </c>
      <c r="T31" s="12">
        <v>615.70994981222577</v>
      </c>
      <c r="U31" s="22">
        <f t="shared" ref="U31" si="139">+T31/T$5*100</f>
        <v>0.6310727413858831</v>
      </c>
    </row>
    <row r="32" spans="1:21" x14ac:dyDescent="0.2">
      <c r="A32" s="33" t="s">
        <v>78</v>
      </c>
      <c r="B32" s="30"/>
      <c r="C32" s="31"/>
      <c r="D32" s="30"/>
      <c r="E32" s="31"/>
      <c r="F32" s="30"/>
      <c r="G32" s="31"/>
      <c r="H32" s="30"/>
      <c r="I32" s="31"/>
      <c r="J32" s="30"/>
      <c r="K32" s="31"/>
      <c r="L32" s="30"/>
      <c r="M32" s="31"/>
      <c r="N32" s="30"/>
      <c r="O32" s="31"/>
      <c r="P32" s="30"/>
      <c r="Q32" s="31"/>
      <c r="R32" s="30"/>
      <c r="S32" s="31"/>
      <c r="T32" s="30"/>
      <c r="U32" s="31"/>
    </row>
    <row r="33" spans="1:1" x14ac:dyDescent="0.2">
      <c r="A33" s="26" t="s">
        <v>40</v>
      </c>
    </row>
    <row r="34" spans="1:1" x14ac:dyDescent="0.2">
      <c r="A34" s="26" t="s">
        <v>41</v>
      </c>
    </row>
  </sheetData>
  <mergeCells count="12">
    <mergeCell ref="A1:W1"/>
    <mergeCell ref="A3:A4"/>
    <mergeCell ref="R3:S3"/>
    <mergeCell ref="J3:K3"/>
    <mergeCell ref="L3:M3"/>
    <mergeCell ref="N3:O3"/>
    <mergeCell ref="P3:Q3"/>
    <mergeCell ref="T3:U3"/>
    <mergeCell ref="B3:C3"/>
    <mergeCell ref="D3:E3"/>
    <mergeCell ref="F3:G3"/>
    <mergeCell ref="H3:I3"/>
  </mergeCells>
  <phoneticPr fontId="2" type="noConversion"/>
  <printOptions horizontalCentered="1"/>
  <pageMargins left="0.54" right="0" top="0" bottom="0" header="0" footer="0"/>
  <pageSetup paperSize="9" scale="81" orientation="landscape" r:id="rId1"/>
  <headerFooter alignWithMargins="0">
    <oddFooter>&amp;L&amp;Z&amp;F+&amp;F+&amp;A&amp;R&amp;D+&amp;T</oddFooter>
  </headerFooter>
  <ignoredErrors>
    <ignoredError sqref="D13:U14 G5 I5 K5 M5 O5 Q5 S5 U5 E8 G8 I8 K8 M8 O8 Q8 S8 U8 E9 G9 I9 K9 M9 O9 Q9 S9 U9 E10 G10 I10 K10 M10 O10 Q10 S10 U10 E11 G11 I11 K11 M11 O11 Q11 S11 U11 E12 G12 I12 K12 M12 O12 Q12 S12 U12 D20:U21 E15 G15 I15 K15 M15 O15 Q15 S15 U15 E16 G16 I16 K16 M16 O16 Q16 S16 U16 E17 G17 I17 K17 M17 O17 Q17 S17 U17 E18 G18 I18 K18 M18 O18 Q18 S18 U18 E19 G19 I19 K19 M19 O19 Q19 S19 U19 D24:U25 E22 G22 I22 K22 M22 O22 Q22 S22 U22 E23 G23 I23 K23 M23 O23 Q23 S23 U23 E31 E26 G26 I26 K26 M26 O26 Q26 S26 U26 E27 G27 I27 K27 M27 O27 Q27 S27 U27 E28 G28 I28 K28 M28 O28 Q28 S28 U28 E29 G29 I29 K29 M29 O29 Q29 S29 U29 E30 G30 I30 K30 M30 O30 Q30 S30 U30 G31 I31 K31 M31 O31 Q31 S31 U31"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W34"/>
  <sheetViews>
    <sheetView topLeftCell="A13" workbookViewId="0">
      <selection activeCell="C16" sqref="C16"/>
    </sheetView>
  </sheetViews>
  <sheetFormatPr baseColWidth="10" defaultRowHeight="12.75" x14ac:dyDescent="0.2"/>
  <cols>
    <col min="1" max="1" width="19.42578125" customWidth="1"/>
    <col min="2" max="2" width="10.5703125" customWidth="1"/>
    <col min="3" max="3" width="6" bestFit="1" customWidth="1"/>
    <col min="4" max="4" width="9.42578125" bestFit="1" customWidth="1"/>
    <col min="5" max="5" width="7.5703125" bestFit="1" customWidth="1"/>
    <col min="6" max="6" width="9.42578125" bestFit="1" customWidth="1"/>
    <col min="7" max="7" width="7.5703125" bestFit="1" customWidth="1"/>
    <col min="8" max="8" width="6.85546875" bestFit="1" customWidth="1"/>
    <col min="9" max="9" width="7.5703125" bestFit="1" customWidth="1"/>
    <col min="10" max="10" width="6.85546875" bestFit="1" customWidth="1"/>
    <col min="11" max="11" width="7.5703125" bestFit="1" customWidth="1"/>
    <col min="12" max="12" width="7.7109375" bestFit="1" customWidth="1"/>
    <col min="13" max="13" width="7.5703125" bestFit="1" customWidth="1"/>
    <col min="14" max="14" width="7.7109375" bestFit="1" customWidth="1"/>
    <col min="15" max="15" width="7.5703125" bestFit="1" customWidth="1"/>
    <col min="16" max="16" width="7.7109375" bestFit="1" customWidth="1"/>
    <col min="17" max="17" width="7.5703125" bestFit="1" customWidth="1"/>
    <col min="18" max="18" width="7" bestFit="1" customWidth="1"/>
    <col min="19" max="19" width="7.5703125" bestFit="1" customWidth="1"/>
    <col min="20" max="20" width="7.85546875" bestFit="1" customWidth="1"/>
    <col min="21" max="21" width="7.5703125" customWidth="1"/>
    <col min="22" max="22" width="8.28515625" bestFit="1" customWidth="1"/>
    <col min="23" max="23" width="6.5703125" bestFit="1" customWidth="1"/>
  </cols>
  <sheetData>
    <row r="1" spans="1:23" x14ac:dyDescent="0.2">
      <c r="A1" s="37" t="s">
        <v>73</v>
      </c>
      <c r="B1" s="37"/>
      <c r="C1" s="37"/>
      <c r="D1" s="37"/>
      <c r="E1" s="37"/>
      <c r="F1" s="37"/>
      <c r="G1" s="37"/>
      <c r="H1" s="37"/>
      <c r="I1" s="37"/>
      <c r="J1" s="37"/>
      <c r="K1" s="37"/>
      <c r="L1" s="37"/>
      <c r="M1" s="37"/>
      <c r="N1" s="37"/>
      <c r="O1" s="37"/>
      <c r="P1" s="37"/>
      <c r="Q1" s="37"/>
      <c r="R1" s="37"/>
      <c r="S1" s="37"/>
      <c r="T1" s="37"/>
      <c r="U1" s="37"/>
      <c r="V1" s="37"/>
      <c r="W1" s="37"/>
    </row>
    <row r="2" spans="1:23" x14ac:dyDescent="0.2">
      <c r="A2" s="3"/>
      <c r="B2" s="4"/>
      <c r="C2" s="4"/>
      <c r="D2" s="4"/>
      <c r="E2" s="4"/>
      <c r="F2" s="4"/>
      <c r="G2" s="4"/>
      <c r="H2" s="4"/>
      <c r="I2" s="4"/>
      <c r="J2" s="4"/>
      <c r="K2" s="4"/>
      <c r="L2" s="4"/>
      <c r="M2" s="4"/>
      <c r="N2" s="4"/>
      <c r="O2" s="4"/>
      <c r="P2" s="4"/>
      <c r="Q2" s="4"/>
      <c r="R2" s="4"/>
      <c r="S2" s="4"/>
      <c r="T2" s="4"/>
      <c r="U2" s="4"/>
    </row>
    <row r="3" spans="1:23" ht="40.5" customHeight="1" x14ac:dyDescent="0.2">
      <c r="A3" s="41" t="s">
        <v>0</v>
      </c>
      <c r="B3" s="40" t="s">
        <v>1</v>
      </c>
      <c r="C3" s="40">
        <v>0</v>
      </c>
      <c r="D3" s="40" t="s">
        <v>12</v>
      </c>
      <c r="E3" s="40">
        <v>0</v>
      </c>
      <c r="F3" s="40" t="s">
        <v>13</v>
      </c>
      <c r="G3" s="40">
        <v>0</v>
      </c>
      <c r="H3" s="40" t="s">
        <v>14</v>
      </c>
      <c r="I3" s="40">
        <v>0</v>
      </c>
      <c r="J3" s="40" t="s">
        <v>15</v>
      </c>
      <c r="K3" s="40">
        <v>0</v>
      </c>
      <c r="L3" s="40" t="s">
        <v>16</v>
      </c>
      <c r="M3" s="40">
        <v>0</v>
      </c>
      <c r="N3" s="40" t="s">
        <v>17</v>
      </c>
      <c r="O3" s="40">
        <v>0</v>
      </c>
      <c r="P3" s="40" t="s">
        <v>18</v>
      </c>
      <c r="Q3" s="40">
        <v>0</v>
      </c>
      <c r="R3" s="40" t="s">
        <v>75</v>
      </c>
      <c r="S3" s="40">
        <v>0</v>
      </c>
      <c r="T3" s="40" t="s">
        <v>36</v>
      </c>
      <c r="U3" s="40">
        <v>0</v>
      </c>
    </row>
    <row r="4" spans="1:23" x14ac:dyDescent="0.2">
      <c r="A4" s="42"/>
      <c r="B4" s="5" t="s">
        <v>3</v>
      </c>
      <c r="C4" s="5" t="s">
        <v>4</v>
      </c>
      <c r="D4" s="5" t="s">
        <v>3</v>
      </c>
      <c r="E4" s="5" t="s">
        <v>4</v>
      </c>
      <c r="F4" s="5" t="s">
        <v>3</v>
      </c>
      <c r="G4" s="5" t="s">
        <v>4</v>
      </c>
      <c r="H4" s="5" t="s">
        <v>3</v>
      </c>
      <c r="I4" s="5" t="s">
        <v>4</v>
      </c>
      <c r="J4" s="5" t="s">
        <v>3</v>
      </c>
      <c r="K4" s="5" t="s">
        <v>4</v>
      </c>
      <c r="L4" s="5" t="s">
        <v>3</v>
      </c>
      <c r="M4" s="5" t="s">
        <v>4</v>
      </c>
      <c r="N4" s="5" t="s">
        <v>3</v>
      </c>
      <c r="O4" s="5" t="s">
        <v>4</v>
      </c>
      <c r="P4" s="5" t="s">
        <v>3</v>
      </c>
      <c r="Q4" s="5" t="s">
        <v>4</v>
      </c>
      <c r="R4" s="5" t="s">
        <v>3</v>
      </c>
      <c r="S4" s="5" t="s">
        <v>4</v>
      </c>
      <c r="T4" s="36" t="s">
        <v>3</v>
      </c>
      <c r="U4" s="36" t="s">
        <v>4</v>
      </c>
    </row>
    <row r="5" spans="1:23" x14ac:dyDescent="0.2">
      <c r="A5" s="4" t="s">
        <v>43</v>
      </c>
      <c r="B5" s="6">
        <f>+D5+F5+H5+J5+L5+N5+P5+R5+V5+T5</f>
        <v>2128918.5183930118</v>
      </c>
      <c r="C5" s="25">
        <v>100</v>
      </c>
      <c r="D5" s="6">
        <v>798816.63402686315</v>
      </c>
      <c r="E5" s="25">
        <f>+D5/$B5*100</f>
        <v>37.522179788723911</v>
      </c>
      <c r="F5" s="6">
        <v>482392.00957811094</v>
      </c>
      <c r="G5" s="25">
        <f>+F5/$B5*100</f>
        <v>22.659017027210542</v>
      </c>
      <c r="H5" s="6">
        <v>22311.857550870398</v>
      </c>
      <c r="I5" s="25">
        <f>+H5/$B5*100</f>
        <v>1.0480371774732005</v>
      </c>
      <c r="J5" s="6">
        <v>6595.1283135581252</v>
      </c>
      <c r="K5" s="25">
        <f>+J5/$B5*100</f>
        <v>0.30978772820936223</v>
      </c>
      <c r="L5" s="6">
        <v>498139.70428864419</v>
      </c>
      <c r="M5" s="25">
        <f>+L5/$B5*100</f>
        <v>23.398720993072995</v>
      </c>
      <c r="N5" s="6">
        <v>62637.458588059977</v>
      </c>
      <c r="O5" s="25">
        <f>+N5/$B5*100</f>
        <v>2.9422196315592717</v>
      </c>
      <c r="P5" s="6">
        <v>120995.23299986667</v>
      </c>
      <c r="Q5" s="25">
        <f>+P5/$B5*100</f>
        <v>5.6834130547747996</v>
      </c>
      <c r="R5" s="6">
        <v>3607.6721296331916</v>
      </c>
      <c r="S5" s="25">
        <f>+R5/$B5*100</f>
        <v>0.16946031980389736</v>
      </c>
      <c r="T5" s="6">
        <v>133422.82091740501</v>
      </c>
      <c r="U5" s="25">
        <f>+T5/$B5*100</f>
        <v>6.267164279172019</v>
      </c>
    </row>
    <row r="6" spans="1:23" x14ac:dyDescent="0.2">
      <c r="A6" s="3"/>
      <c r="B6" s="7"/>
      <c r="C6" s="3"/>
      <c r="D6" s="7"/>
      <c r="E6" s="3"/>
      <c r="F6" s="7"/>
      <c r="G6" s="3"/>
      <c r="H6" s="7"/>
      <c r="I6" s="3"/>
      <c r="J6" s="7"/>
      <c r="K6" s="3"/>
      <c r="L6" s="7"/>
      <c r="M6" s="3"/>
      <c r="N6" s="7"/>
      <c r="O6" s="3"/>
      <c r="P6" s="7"/>
      <c r="Q6" s="3"/>
      <c r="R6" s="7"/>
      <c r="S6" s="3"/>
      <c r="T6" s="3"/>
      <c r="U6" s="3"/>
    </row>
    <row r="7" spans="1:23" x14ac:dyDescent="0.2">
      <c r="A7" s="4" t="s">
        <v>2</v>
      </c>
      <c r="B7" s="7"/>
      <c r="C7" s="3"/>
      <c r="D7" s="7"/>
      <c r="E7" s="3"/>
      <c r="F7" s="7"/>
      <c r="G7" s="3"/>
      <c r="H7" s="7"/>
      <c r="I7" s="3"/>
      <c r="J7" s="7"/>
      <c r="K7" s="3"/>
      <c r="L7" s="7"/>
      <c r="M7" s="3"/>
      <c r="N7" s="7"/>
      <c r="O7" s="3"/>
      <c r="P7" s="7"/>
      <c r="Q7" s="3"/>
      <c r="R7" s="7"/>
      <c r="S7" s="3"/>
      <c r="T7" s="3"/>
      <c r="U7" s="3"/>
    </row>
    <row r="8" spans="1:23" x14ac:dyDescent="0.2">
      <c r="A8" s="8" t="s">
        <v>44</v>
      </c>
      <c r="B8" s="7">
        <f>+D8+F8+H8+J8+L8+N8+P8+R8+V8+T8</f>
        <v>1206215.5876043942</v>
      </c>
      <c r="C8" s="9">
        <f>+B8/$B$5*100</f>
        <v>56.658607512836682</v>
      </c>
      <c r="D8" s="7">
        <v>768554.48999359505</v>
      </c>
      <c r="E8" s="9">
        <f>+E9+E10+E11</f>
        <v>96.211628207999595</v>
      </c>
      <c r="F8" s="7">
        <v>238139.8724875905</v>
      </c>
      <c r="G8" s="9">
        <f>+G9+G10+G11</f>
        <v>49.366462909670275</v>
      </c>
      <c r="H8" s="7">
        <v>16770.468002560363</v>
      </c>
      <c r="I8" s="9">
        <f>+I9+I10+I11</f>
        <v>75.163925568833434</v>
      </c>
      <c r="J8" s="7">
        <v>3701.2915494406625</v>
      </c>
      <c r="K8" s="9">
        <f>+K9+K10+K11</f>
        <v>56.121600270181638</v>
      </c>
      <c r="L8" s="7">
        <v>86753.101321595357</v>
      </c>
      <c r="M8" s="9">
        <f>+M9+M10+M11</f>
        <v>17.415415911381917</v>
      </c>
      <c r="N8" s="7">
        <v>26526.070031572923</v>
      </c>
      <c r="O8" s="9">
        <f>+O9+O10+O11</f>
        <v>42.348573249153723</v>
      </c>
      <c r="P8" s="7">
        <v>48680.099394421733</v>
      </c>
      <c r="Q8" s="9">
        <f>+Q9+Q10+Q11</f>
        <v>40.233072152913152</v>
      </c>
      <c r="R8" s="7">
        <v>2930.3911848397429</v>
      </c>
      <c r="S8" s="9">
        <f>+S9+S10+S11</f>
        <v>81.226649194911431</v>
      </c>
      <c r="T8" s="7">
        <v>14159.803638777976</v>
      </c>
      <c r="U8" s="9">
        <f>+U9+U10+U11</f>
        <v>10.612729922374795</v>
      </c>
    </row>
    <row r="9" spans="1:23" x14ac:dyDescent="0.2">
      <c r="A9" s="10" t="s">
        <v>45</v>
      </c>
      <c r="B9" s="7">
        <f t="shared" ref="B9:B12" si="0">+D9+F9+H9+J9+L9+N9+P9+R9+V9+T9</f>
        <v>253096.2067925256</v>
      </c>
      <c r="C9" s="9">
        <f>+B9/$B$5*100</f>
        <v>11.888487258007986</v>
      </c>
      <c r="D9" s="7">
        <v>202271.65140196113</v>
      </c>
      <c r="E9" s="9">
        <v>25.321412047005399</v>
      </c>
      <c r="F9" s="7">
        <v>12001.53841943921</v>
      </c>
      <c r="G9" s="9">
        <v>2.4879223082354707</v>
      </c>
      <c r="H9" s="7">
        <v>2239.7894406418413</v>
      </c>
      <c r="I9" s="9">
        <v>10.038561045556989</v>
      </c>
      <c r="J9" s="7">
        <v>186.64912005348677</v>
      </c>
      <c r="K9" s="9">
        <v>2.8301059688221297</v>
      </c>
      <c r="L9" s="7">
        <v>7111.3314740378437</v>
      </c>
      <c r="M9" s="9">
        <v>1.4275777282585818</v>
      </c>
      <c r="N9" s="7">
        <v>8287.2209303748095</v>
      </c>
      <c r="O9" s="9">
        <v>13.230455253423276</v>
      </c>
      <c r="P9" s="7">
        <v>15603.866436471511</v>
      </c>
      <c r="Q9" s="9">
        <v>12.896265455754531</v>
      </c>
      <c r="R9" s="7">
        <v>2930.3911848397429</v>
      </c>
      <c r="S9" s="9">
        <v>81.226649194911431</v>
      </c>
      <c r="T9" s="7">
        <v>2463.7683847060257</v>
      </c>
      <c r="U9" s="9">
        <v>1.8465869389998988</v>
      </c>
    </row>
    <row r="10" spans="1:23" x14ac:dyDescent="0.2">
      <c r="A10" s="10" t="s">
        <v>46</v>
      </c>
      <c r="B10" s="7">
        <f t="shared" si="0"/>
        <v>152610.1037459416</v>
      </c>
      <c r="C10" s="9">
        <f>+B10/$B$5*100</f>
        <v>7.1684332879558719</v>
      </c>
      <c r="D10" s="7">
        <v>128902.08805872311</v>
      </c>
      <c r="E10" s="9">
        <v>16.136630431557624</v>
      </c>
      <c r="F10" s="7">
        <v>12001.568107222623</v>
      </c>
      <c r="G10" s="9">
        <v>2.4879284625213676</v>
      </c>
      <c r="H10" s="7">
        <v>4787.5107750123034</v>
      </c>
      <c r="I10" s="9">
        <v>21.457248748101389</v>
      </c>
      <c r="J10" s="7">
        <v>655.82339383730232</v>
      </c>
      <c r="K10" s="9">
        <v>9.944058138930739</v>
      </c>
      <c r="L10" s="7">
        <v>4394.0167387099236</v>
      </c>
      <c r="M10" s="9">
        <v>0.88208522646968845</v>
      </c>
      <c r="N10" s="7">
        <v>524.65871506984183</v>
      </c>
      <c r="O10" s="9">
        <v>0.8376117532486429</v>
      </c>
      <c r="P10" s="7">
        <v>1180.4821089071443</v>
      </c>
      <c r="Q10" s="9">
        <v>0.97564348581273863</v>
      </c>
      <c r="R10" s="7">
        <v>0</v>
      </c>
      <c r="S10" s="9">
        <v>0</v>
      </c>
      <c r="T10" s="7">
        <v>163.95584845932558</v>
      </c>
      <c r="U10" s="9">
        <v>0.1228844116261205</v>
      </c>
    </row>
    <row r="11" spans="1:23" x14ac:dyDescent="0.2">
      <c r="A11" s="10" t="s">
        <v>47</v>
      </c>
      <c r="B11" s="7">
        <f t="shared" si="0"/>
        <v>800509.27706591517</v>
      </c>
      <c r="C11" s="9">
        <f>+B11/$B$5*100</f>
        <v>37.601686966872258</v>
      </c>
      <c r="D11" s="7">
        <v>437380.75053289806</v>
      </c>
      <c r="E11" s="9">
        <v>54.753585729436573</v>
      </c>
      <c r="F11" s="7">
        <v>214136.76596092942</v>
      </c>
      <c r="G11" s="9">
        <v>44.39061213891344</v>
      </c>
      <c r="H11" s="7">
        <v>9743.1677869062223</v>
      </c>
      <c r="I11" s="9">
        <v>43.668115775175053</v>
      </c>
      <c r="J11" s="7">
        <v>2858.8190355498737</v>
      </c>
      <c r="K11" s="9">
        <v>43.347436162428771</v>
      </c>
      <c r="L11" s="7">
        <v>75247.753108847595</v>
      </c>
      <c r="M11" s="9">
        <v>15.105752956653646</v>
      </c>
      <c r="N11" s="7">
        <v>17714.190386128255</v>
      </c>
      <c r="O11" s="9">
        <v>28.280506242481803</v>
      </c>
      <c r="P11" s="7">
        <v>31895.750849043077</v>
      </c>
      <c r="Q11" s="9">
        <v>26.361163211345879</v>
      </c>
      <c r="R11" s="7">
        <v>0</v>
      </c>
      <c r="S11" s="9">
        <v>0</v>
      </c>
      <c r="T11" s="7">
        <v>11532.079405612627</v>
      </c>
      <c r="U11" s="9">
        <v>8.6432585717487758</v>
      </c>
    </row>
    <row r="12" spans="1:23" x14ac:dyDescent="0.2">
      <c r="A12" s="8" t="s">
        <v>48</v>
      </c>
      <c r="B12" s="7">
        <f t="shared" si="0"/>
        <v>922702.93078860233</v>
      </c>
      <c r="C12" s="9">
        <f>+B12/$B$5*100</f>
        <v>43.341392487162608</v>
      </c>
      <c r="D12" s="7">
        <v>30262.14403327091</v>
      </c>
      <c r="E12" s="9">
        <v>3.7883717919991677</v>
      </c>
      <c r="F12" s="7">
        <v>244252.13709050641</v>
      </c>
      <c r="G12" s="9">
        <v>50.633537090326961</v>
      </c>
      <c r="H12" s="7">
        <v>5541.3895483100332</v>
      </c>
      <c r="I12" s="9">
        <v>24.836074431166583</v>
      </c>
      <c r="J12" s="7">
        <v>2893.8367641174614</v>
      </c>
      <c r="K12" s="9">
        <v>43.878399729818341</v>
      </c>
      <c r="L12" s="7">
        <v>411386.60296704387</v>
      </c>
      <c r="M12" s="9">
        <v>82.584584088617092</v>
      </c>
      <c r="N12" s="7">
        <v>36111.388556487058</v>
      </c>
      <c r="O12" s="9">
        <v>57.651426750846255</v>
      </c>
      <c r="P12" s="7">
        <v>72315.133605445793</v>
      </c>
      <c r="Q12" s="9">
        <v>59.766927847087558</v>
      </c>
      <c r="R12" s="7">
        <v>677.28094479344838</v>
      </c>
      <c r="S12" s="9">
        <v>18.773350805088558</v>
      </c>
      <c r="T12" s="7">
        <v>119263.01727862733</v>
      </c>
      <c r="U12" s="9">
        <v>89.387270077625431</v>
      </c>
    </row>
    <row r="13" spans="1:23" x14ac:dyDescent="0.2">
      <c r="A13" s="3"/>
      <c r="B13" s="7"/>
      <c r="C13" s="3"/>
      <c r="D13" s="7"/>
      <c r="E13" s="3"/>
      <c r="F13" s="7"/>
      <c r="G13" s="3"/>
      <c r="H13" s="34"/>
      <c r="I13" s="3"/>
      <c r="J13" s="34"/>
      <c r="K13" s="3"/>
      <c r="L13" s="34"/>
      <c r="M13" s="3"/>
      <c r="N13" s="34"/>
      <c r="O13" s="3"/>
      <c r="P13" s="7"/>
      <c r="Q13" s="3"/>
      <c r="R13" s="7"/>
      <c r="S13" s="3"/>
      <c r="T13" s="3"/>
      <c r="U13" s="3"/>
    </row>
    <row r="14" spans="1:23" x14ac:dyDescent="0.2">
      <c r="A14" s="4" t="s">
        <v>68</v>
      </c>
      <c r="B14" s="6"/>
      <c r="C14" s="6"/>
      <c r="D14" s="6"/>
      <c r="E14" s="6"/>
      <c r="F14" s="6"/>
      <c r="G14" s="6"/>
      <c r="H14" s="6"/>
      <c r="I14" s="6"/>
      <c r="J14" s="6"/>
      <c r="K14" s="6"/>
      <c r="L14" s="6"/>
      <c r="M14" s="6"/>
      <c r="N14" s="34"/>
      <c r="O14" s="6"/>
      <c r="P14" s="6"/>
      <c r="Q14" s="6"/>
      <c r="R14" s="6"/>
      <c r="S14" s="6"/>
      <c r="T14" s="6"/>
      <c r="U14" s="6"/>
    </row>
    <row r="15" spans="1:23" x14ac:dyDescent="0.2">
      <c r="A15" s="8" t="s">
        <v>49</v>
      </c>
      <c r="B15" s="7">
        <f t="shared" ref="B15:B19" si="1">+D15+F15+H15+J15+L15+N15+P15+R15+V15+T15</f>
        <v>337540.04468279635</v>
      </c>
      <c r="C15" s="9">
        <f>+B15/$B$5*100</f>
        <v>15.855000638426702</v>
      </c>
      <c r="D15" s="7">
        <v>59415.173437909267</v>
      </c>
      <c r="E15" s="9">
        <v>7.4378988752894708</v>
      </c>
      <c r="F15" s="7">
        <v>56399.865889789173</v>
      </c>
      <c r="G15" s="9">
        <v>11.69170814813355</v>
      </c>
      <c r="H15" s="7">
        <v>2443.913129752455</v>
      </c>
      <c r="I15" s="9">
        <v>10.953427450764254</v>
      </c>
      <c r="J15" s="7">
        <v>1171.7850397530481</v>
      </c>
      <c r="K15" s="9">
        <v>17.767433536419862</v>
      </c>
      <c r="L15" s="7">
        <v>125157.04125602654</v>
      </c>
      <c r="M15" s="9">
        <v>25.124887692851928</v>
      </c>
      <c r="N15" s="7">
        <v>12988.009475298542</v>
      </c>
      <c r="O15" s="9">
        <v>20.73521143428755</v>
      </c>
      <c r="P15" s="7">
        <v>29415.37861267848</v>
      </c>
      <c r="Q15" s="9">
        <v>24.311188038879923</v>
      </c>
      <c r="R15" s="7">
        <v>186.64912005348677</v>
      </c>
      <c r="S15" s="9">
        <v>5.1736719232427655</v>
      </c>
      <c r="T15" s="7">
        <v>50362.228721535328</v>
      </c>
      <c r="U15" s="9">
        <v>37.746337826803938</v>
      </c>
    </row>
    <row r="16" spans="1:23" x14ac:dyDescent="0.2">
      <c r="A16" s="8" t="s">
        <v>50</v>
      </c>
      <c r="B16" s="7">
        <f t="shared" si="1"/>
        <v>1201311.7730729543</v>
      </c>
      <c r="C16" s="9">
        <f>+B16/$B$5*100</f>
        <v>56.428264524644646</v>
      </c>
      <c r="D16" s="7">
        <v>345335.24794398079</v>
      </c>
      <c r="E16" s="9">
        <v>43.230853394117936</v>
      </c>
      <c r="F16" s="7">
        <v>298690.94813587557</v>
      </c>
      <c r="G16" s="9">
        <v>61.918718014650345</v>
      </c>
      <c r="H16" s="7">
        <v>14049.331091888092</v>
      </c>
      <c r="I16" s="9">
        <v>62.968002820276261</v>
      </c>
      <c r="J16" s="7">
        <v>4637.8066433646318</v>
      </c>
      <c r="K16" s="9">
        <v>70.321704489514275</v>
      </c>
      <c r="L16" s="7">
        <v>336229.21796416957</v>
      </c>
      <c r="M16" s="9">
        <v>67.496972248841956</v>
      </c>
      <c r="N16" s="7">
        <v>44955.230515122275</v>
      </c>
      <c r="O16" s="9">
        <v>71.770521231989591</v>
      </c>
      <c r="P16" s="7">
        <v>79516.526888946566</v>
      </c>
      <c r="Q16" s="9">
        <v>65.718727025414452</v>
      </c>
      <c r="R16" s="7">
        <v>2637.0967053550598</v>
      </c>
      <c r="S16" s="9">
        <v>73.096905999137604</v>
      </c>
      <c r="T16" s="7">
        <v>75260.367184251867</v>
      </c>
      <c r="U16" s="9">
        <v>56.407417162047238</v>
      </c>
    </row>
    <row r="17" spans="1:21" x14ac:dyDescent="0.2">
      <c r="A17" s="8" t="s">
        <v>51</v>
      </c>
      <c r="B17" s="7">
        <f t="shared" si="1"/>
        <v>417460.1862660406</v>
      </c>
      <c r="C17" s="9">
        <f>+B17/$B$5*100</f>
        <v>19.609026022337169</v>
      </c>
      <c r="D17" s="7">
        <v>258827.36526898516</v>
      </c>
      <c r="E17" s="9">
        <v>32.401348975950484</v>
      </c>
      <c r="F17" s="7">
        <v>97646.603739728031</v>
      </c>
      <c r="G17" s="9">
        <v>20.242168568490079</v>
      </c>
      <c r="H17" s="7">
        <v>5202.9033794176257</v>
      </c>
      <c r="I17" s="9">
        <v>23.319005903274324</v>
      </c>
      <c r="J17" s="7">
        <v>457.62493352179405</v>
      </c>
      <c r="K17" s="9">
        <v>6.9388329046004822</v>
      </c>
      <c r="L17" s="7">
        <v>32508.117068275416</v>
      </c>
      <c r="M17" s="9">
        <v>6.5259036347439539</v>
      </c>
      <c r="N17" s="7">
        <v>4694.2185976391484</v>
      </c>
      <c r="O17" s="9">
        <v>7.4942673337228367</v>
      </c>
      <c r="P17" s="7">
        <v>11074.319308323131</v>
      </c>
      <c r="Q17" s="9">
        <v>9.1526905926412265</v>
      </c>
      <c r="R17" s="7">
        <v>783.92630422464435</v>
      </c>
      <c r="S17" s="9">
        <v>21.729422077619613</v>
      </c>
      <c r="T17" s="7">
        <v>6265.107665925615</v>
      </c>
      <c r="U17" s="9">
        <v>4.6956792120322586</v>
      </c>
    </row>
    <row r="18" spans="1:21" x14ac:dyDescent="0.2">
      <c r="A18" s="8" t="s">
        <v>52</v>
      </c>
      <c r="B18" s="7">
        <f t="shared" si="1"/>
        <v>161882.34083491072</v>
      </c>
      <c r="C18" s="9">
        <f>+B18/$B$5*100</f>
        <v>7.6039707220502555</v>
      </c>
      <c r="D18" s="7">
        <v>130994.92187886329</v>
      </c>
      <c r="E18" s="9">
        <v>16.398622199254064</v>
      </c>
      <c r="F18" s="7">
        <v>26372.421421375846</v>
      </c>
      <c r="G18" s="9">
        <v>5.4670104184438229</v>
      </c>
      <c r="H18" s="7">
        <v>615.70994981222577</v>
      </c>
      <c r="I18" s="9">
        <v>2.7595638256851749</v>
      </c>
      <c r="J18" s="7">
        <v>327.91169691865116</v>
      </c>
      <c r="K18" s="9">
        <v>4.9720290694653695</v>
      </c>
      <c r="L18" s="7">
        <v>2582.3676980215259</v>
      </c>
      <c r="M18" s="9">
        <v>0.51840230276548838</v>
      </c>
      <c r="N18" s="7">
        <v>0</v>
      </c>
      <c r="O18" s="9">
        <v>0</v>
      </c>
      <c r="P18" s="7">
        <v>989.00818991919937</v>
      </c>
      <c r="Q18" s="9">
        <v>0.81739434306497771</v>
      </c>
      <c r="R18" s="7">
        <v>0</v>
      </c>
      <c r="S18" s="9">
        <v>0</v>
      </c>
      <c r="T18" s="7">
        <v>0</v>
      </c>
      <c r="U18" s="9">
        <v>0</v>
      </c>
    </row>
    <row r="19" spans="1:21" x14ac:dyDescent="0.2">
      <c r="A19" s="8" t="s">
        <v>53</v>
      </c>
      <c r="B19" s="7">
        <f t="shared" si="1"/>
        <v>10724.173536284943</v>
      </c>
      <c r="C19" s="9">
        <f>+B19/$B$5*100</f>
        <v>0.50373809254005442</v>
      </c>
      <c r="D19" s="7">
        <v>4243.9254971180308</v>
      </c>
      <c r="E19" s="9">
        <v>0.53127655538721708</v>
      </c>
      <c r="F19" s="7">
        <v>3282.1703913331612</v>
      </c>
      <c r="G19" s="9">
        <v>0.68039485028030888</v>
      </c>
      <c r="H19" s="7">
        <v>0</v>
      </c>
      <c r="I19" s="9">
        <v>0</v>
      </c>
      <c r="J19" s="7">
        <v>0</v>
      </c>
      <c r="K19" s="9">
        <v>0</v>
      </c>
      <c r="L19" s="7">
        <v>1662.9603021405624</v>
      </c>
      <c r="M19" s="9">
        <v>0.33383412079454916</v>
      </c>
      <c r="N19" s="7">
        <v>0</v>
      </c>
      <c r="O19" s="9">
        <v>0</v>
      </c>
      <c r="P19" s="7">
        <v>0</v>
      </c>
      <c r="Q19" s="9">
        <v>0</v>
      </c>
      <c r="R19" s="7">
        <v>0</v>
      </c>
      <c r="S19" s="9">
        <v>0</v>
      </c>
      <c r="T19" s="7">
        <v>1535.1173456931892</v>
      </c>
      <c r="U19" s="9">
        <v>1.1505657991173031</v>
      </c>
    </row>
    <row r="20" spans="1:21" x14ac:dyDescent="0.2">
      <c r="A20" s="3"/>
      <c r="B20" s="7"/>
      <c r="C20" s="3"/>
      <c r="D20" s="7"/>
      <c r="E20" s="3"/>
      <c r="F20" s="7"/>
      <c r="G20" s="3"/>
      <c r="H20" s="7"/>
      <c r="I20" s="3"/>
      <c r="J20" s="7"/>
      <c r="K20" s="3"/>
      <c r="L20" s="7"/>
      <c r="M20" s="3"/>
      <c r="N20" s="7"/>
      <c r="O20" s="3"/>
      <c r="P20" s="7"/>
      <c r="Q20" s="3"/>
      <c r="R20" s="7"/>
      <c r="S20" s="3"/>
      <c r="T20" s="7"/>
      <c r="U20" s="3"/>
    </row>
    <row r="21" spans="1:21" x14ac:dyDescent="0.2">
      <c r="A21" s="27" t="s">
        <v>69</v>
      </c>
      <c r="B21" s="6"/>
      <c r="C21" s="6"/>
      <c r="D21" s="6"/>
      <c r="E21" s="6"/>
      <c r="F21" s="6"/>
      <c r="G21" s="6"/>
      <c r="H21" s="6"/>
      <c r="I21" s="6"/>
      <c r="J21" s="6"/>
      <c r="K21" s="6"/>
      <c r="L21" s="6"/>
      <c r="M21" s="6"/>
      <c r="N21" s="6"/>
      <c r="O21" s="6"/>
      <c r="P21" s="6"/>
      <c r="Q21" s="6"/>
      <c r="R21" s="6"/>
      <c r="S21" s="6"/>
      <c r="T21" s="6"/>
      <c r="U21" s="6"/>
    </row>
    <row r="22" spans="1:21" x14ac:dyDescent="0.2">
      <c r="A22" s="8" t="s">
        <v>54</v>
      </c>
      <c r="B22" s="7">
        <f t="shared" ref="B22:B23" si="2">+D22+F22+H22+J22+L22+N22+P22+R22+V22+T22</f>
        <v>1413485.4982121186</v>
      </c>
      <c r="C22" s="9">
        <f>+B22/$B$5*100</f>
        <v>66.394532529082937</v>
      </c>
      <c r="D22" s="7">
        <v>472047.80864934897</v>
      </c>
      <c r="E22" s="9">
        <v>59.093387461117217</v>
      </c>
      <c r="F22" s="7">
        <v>312255.16046155919</v>
      </c>
      <c r="G22" s="9">
        <v>64.73058306555501</v>
      </c>
      <c r="H22" s="7">
        <v>15296.044324524304</v>
      </c>
      <c r="I22" s="9">
        <v>68.555673993748655</v>
      </c>
      <c r="J22" s="7">
        <v>3452.8590854313902</v>
      </c>
      <c r="K22" s="9">
        <v>52.354691543045121</v>
      </c>
      <c r="L22" s="7">
        <v>373908.80157865764</v>
      </c>
      <c r="M22" s="9">
        <v>75.061031746627918</v>
      </c>
      <c r="N22" s="7">
        <v>43087.786446188773</v>
      </c>
      <c r="O22" s="9">
        <v>68.789167723995462</v>
      </c>
      <c r="P22" s="7">
        <v>90106.056625575671</v>
      </c>
      <c r="Q22" s="9">
        <v>74.470749294457718</v>
      </c>
      <c r="R22" s="7">
        <v>1810.4964645188215</v>
      </c>
      <c r="S22" s="9">
        <v>50.184617655454822</v>
      </c>
      <c r="T22" s="7">
        <v>101520.4845763136</v>
      </c>
      <c r="U22" s="9">
        <v>76.089295577972777</v>
      </c>
    </row>
    <row r="23" spans="1:21" x14ac:dyDescent="0.2">
      <c r="A23" s="8" t="s">
        <v>55</v>
      </c>
      <c r="B23" s="7">
        <f t="shared" si="2"/>
        <v>715433.02018086985</v>
      </c>
      <c r="C23" s="9">
        <f>+B23/$B$5*100</f>
        <v>33.605467470915976</v>
      </c>
      <c r="D23" s="7">
        <v>326768.82537750673</v>
      </c>
      <c r="E23" s="9">
        <v>40.906612538881845</v>
      </c>
      <c r="F23" s="7">
        <v>170136.84911654267</v>
      </c>
      <c r="G23" s="9">
        <v>35.269416934443107</v>
      </c>
      <c r="H23" s="7">
        <v>7015.8132263460966</v>
      </c>
      <c r="I23" s="9">
        <v>31.444326006251348</v>
      </c>
      <c r="J23" s="7">
        <v>3142.2692281267341</v>
      </c>
      <c r="K23" s="9">
        <v>47.645308456954865</v>
      </c>
      <c r="L23" s="7">
        <v>124230.90270997841</v>
      </c>
      <c r="M23" s="9">
        <v>24.938968253370451</v>
      </c>
      <c r="N23" s="7">
        <v>19549.672141871193</v>
      </c>
      <c r="O23" s="9">
        <v>31.210832276004531</v>
      </c>
      <c r="P23" s="7">
        <v>30889.176374291568</v>
      </c>
      <c r="Q23" s="9">
        <v>25.529250705542761</v>
      </c>
      <c r="R23" s="7">
        <v>1797.1756651143689</v>
      </c>
      <c r="S23" s="9">
        <v>49.815382344545149</v>
      </c>
      <c r="T23" s="7">
        <v>31902.336341092043</v>
      </c>
      <c r="U23" s="9">
        <v>23.910704422027688</v>
      </c>
    </row>
    <row r="24" spans="1:21" x14ac:dyDescent="0.2">
      <c r="A24" s="3"/>
      <c r="B24" s="7"/>
      <c r="C24" s="3"/>
      <c r="D24" s="7"/>
      <c r="E24" s="3"/>
      <c r="F24" s="7"/>
      <c r="G24" s="3"/>
      <c r="H24" s="7"/>
      <c r="I24" s="3"/>
      <c r="J24" s="7"/>
      <c r="K24" s="3"/>
      <c r="L24" s="7"/>
      <c r="M24" s="3"/>
      <c r="N24" s="7"/>
      <c r="O24" s="3"/>
      <c r="P24" s="7"/>
      <c r="Q24" s="3"/>
      <c r="R24" s="7"/>
      <c r="S24" s="3"/>
      <c r="T24" s="7"/>
      <c r="U24" s="3"/>
    </row>
    <row r="25" spans="1:21" x14ac:dyDescent="0.2">
      <c r="A25" s="4" t="s">
        <v>56</v>
      </c>
      <c r="B25" s="6"/>
      <c r="C25" s="6"/>
      <c r="D25" s="6"/>
      <c r="E25" s="6"/>
      <c r="F25" s="6"/>
      <c r="G25" s="6"/>
      <c r="H25" s="6"/>
      <c r="I25" s="6"/>
      <c r="J25" s="6"/>
      <c r="K25" s="6"/>
      <c r="L25" s="6"/>
      <c r="M25" s="6"/>
      <c r="N25" s="6"/>
      <c r="O25" s="6"/>
      <c r="P25" s="6"/>
      <c r="Q25" s="6"/>
      <c r="R25" s="6"/>
      <c r="S25" s="6"/>
      <c r="T25" s="6"/>
      <c r="U25" s="6"/>
    </row>
    <row r="26" spans="1:21" x14ac:dyDescent="0.2">
      <c r="A26" s="8" t="s">
        <v>57</v>
      </c>
      <c r="B26" s="7">
        <f t="shared" ref="B26:B30" si="3">+D26+F26+H26+J26+L26+N26+P26+R26+V26+T26</f>
        <v>412548.84274169954</v>
      </c>
      <c r="C26" s="9">
        <f t="shared" ref="C26:C31" si="4">+B26/$B$5*100</f>
        <v>19.378329380736798</v>
      </c>
      <c r="D26" s="7">
        <v>32174.571136962724</v>
      </c>
      <c r="E26" s="9">
        <v>4.0277793133537498</v>
      </c>
      <c r="F26" s="7">
        <v>62908.02822435979</v>
      </c>
      <c r="G26" s="9">
        <v>13.040852040517361</v>
      </c>
      <c r="H26" s="7">
        <v>2234.2594372905719</v>
      </c>
      <c r="I26" s="9">
        <v>10.013776003170172</v>
      </c>
      <c r="J26" s="7">
        <v>2098.9976103162967</v>
      </c>
      <c r="K26" s="9">
        <v>31.826486317199041</v>
      </c>
      <c r="L26" s="7">
        <v>186658.55561155119</v>
      </c>
      <c r="M26" s="9">
        <v>37.471125871828306</v>
      </c>
      <c r="N26" s="7">
        <v>16893.584682880541</v>
      </c>
      <c r="O26" s="9">
        <v>26.970418442393214</v>
      </c>
      <c r="P26" s="7">
        <v>36760.007221368447</v>
      </c>
      <c r="Q26" s="9">
        <v>30.381368182834901</v>
      </c>
      <c r="R26" s="7">
        <v>0</v>
      </c>
      <c r="S26" s="9">
        <v>0</v>
      </c>
      <c r="T26" s="7">
        <v>72820.83881696999</v>
      </c>
      <c r="U26" s="9">
        <v>54.578998042658313</v>
      </c>
    </row>
    <row r="27" spans="1:21" x14ac:dyDescent="0.2">
      <c r="A27" s="8" t="s">
        <v>58</v>
      </c>
      <c r="B27" s="7">
        <f t="shared" si="3"/>
        <v>418762.91103644448</v>
      </c>
      <c r="C27" s="9">
        <f t="shared" si="4"/>
        <v>19.670217879101479</v>
      </c>
      <c r="D27" s="7">
        <v>76415.248934110248</v>
      </c>
      <c r="E27" s="9">
        <v>9.5660562986649715</v>
      </c>
      <c r="F27" s="7">
        <v>96673.713335991008</v>
      </c>
      <c r="G27" s="9">
        <v>20.040488112674097</v>
      </c>
      <c r="H27" s="7">
        <v>4267.6492931231678</v>
      </c>
      <c r="I27" s="9">
        <v>19.12727025705076</v>
      </c>
      <c r="J27" s="7">
        <v>1742.3918919125949</v>
      </c>
      <c r="K27" s="9">
        <v>26.419378199672362</v>
      </c>
      <c r="L27" s="7">
        <v>159084.57292314831</v>
      </c>
      <c r="M27" s="9">
        <v>31.935734404131672</v>
      </c>
      <c r="N27" s="7">
        <v>14765.981398524415</v>
      </c>
      <c r="O27" s="9">
        <v>23.573723665313462</v>
      </c>
      <c r="P27" s="7">
        <v>30282.356703690108</v>
      </c>
      <c r="Q27" s="9">
        <v>25.027727087168365</v>
      </c>
      <c r="R27" s="7">
        <v>718.4830390237837</v>
      </c>
      <c r="S27" s="9">
        <v>19.915419506174338</v>
      </c>
      <c r="T27" s="7">
        <v>34812.513516920902</v>
      </c>
      <c r="U27" s="9">
        <v>26.091873397333941</v>
      </c>
    </row>
    <row r="28" spans="1:21" x14ac:dyDescent="0.2">
      <c r="A28" s="8" t="s">
        <v>59</v>
      </c>
      <c r="B28" s="7">
        <f t="shared" si="3"/>
        <v>418403.84345510055</v>
      </c>
      <c r="C28" s="9">
        <f t="shared" si="4"/>
        <v>19.653351682568275</v>
      </c>
      <c r="D28" s="7">
        <v>159243.09278535811</v>
      </c>
      <c r="E28" s="9">
        <v>19.934874413244</v>
      </c>
      <c r="F28" s="7">
        <v>109825.37243822875</v>
      </c>
      <c r="G28" s="9">
        <v>22.76683076369352</v>
      </c>
      <c r="H28" s="7">
        <v>6853.2818417312828</v>
      </c>
      <c r="I28" s="9">
        <v>30.715873055867249</v>
      </c>
      <c r="J28" s="7">
        <v>744.43572072940015</v>
      </c>
      <c r="K28" s="9">
        <v>11.287660911752164</v>
      </c>
      <c r="L28" s="7">
        <v>86765.66630637183</v>
      </c>
      <c r="M28" s="9">
        <v>17.417938293088952</v>
      </c>
      <c r="N28" s="7">
        <v>11744.426896638432</v>
      </c>
      <c r="O28" s="9">
        <v>18.749845797347163</v>
      </c>
      <c r="P28" s="7">
        <v>28077.402151567927</v>
      </c>
      <c r="Q28" s="9">
        <v>23.205378803311092</v>
      </c>
      <c r="R28" s="7">
        <v>1675.9698102617429</v>
      </c>
      <c r="S28" s="9">
        <v>46.455712992747664</v>
      </c>
      <c r="T28" s="7">
        <v>13474.195504213105</v>
      </c>
      <c r="U28" s="9">
        <v>10.098868702944202</v>
      </c>
    </row>
    <row r="29" spans="1:21" x14ac:dyDescent="0.2">
      <c r="A29" s="8" t="s">
        <v>60</v>
      </c>
      <c r="B29" s="7">
        <f t="shared" si="3"/>
        <v>419174.90811110201</v>
      </c>
      <c r="C29" s="9">
        <f t="shared" si="4"/>
        <v>19.689570290717896</v>
      </c>
      <c r="D29" s="7">
        <v>213059.00624607928</v>
      </c>
      <c r="E29" s="9">
        <v>26.671828949284798</v>
      </c>
      <c r="F29" s="7">
        <v>115274.39415914711</v>
      </c>
      <c r="G29" s="9">
        <v>23.896414507355431</v>
      </c>
      <c r="H29" s="7">
        <v>5704.8020953040568</v>
      </c>
      <c r="I29" s="9">
        <v>25.568476682397563</v>
      </c>
      <c r="J29" s="7">
        <v>1681.3913936811805</v>
      </c>
      <c r="K29" s="9">
        <v>25.494445501911034</v>
      </c>
      <c r="L29" s="7">
        <v>46995.892063574749</v>
      </c>
      <c r="M29" s="9">
        <v>9.4342795121473095</v>
      </c>
      <c r="N29" s="7">
        <v>11807.241862234989</v>
      </c>
      <c r="O29" s="9">
        <v>18.850129185295042</v>
      </c>
      <c r="P29" s="7">
        <v>17151.199606583668</v>
      </c>
      <c r="Q29" s="9">
        <v>14.17510358164488</v>
      </c>
      <c r="R29" s="7">
        <v>839.92104024069044</v>
      </c>
      <c r="S29" s="9">
        <v>23.281523654592444</v>
      </c>
      <c r="T29" s="7">
        <v>6661.0596442562264</v>
      </c>
      <c r="U29" s="9">
        <v>4.9924440200374232</v>
      </c>
    </row>
    <row r="30" spans="1:21" x14ac:dyDescent="0.2">
      <c r="A30" s="8" t="s">
        <v>61</v>
      </c>
      <c r="B30" s="7">
        <f t="shared" si="3"/>
        <v>420304.12376636645</v>
      </c>
      <c r="C30" s="9">
        <f t="shared" si="4"/>
        <v>19.742612041518051</v>
      </c>
      <c r="D30" s="7">
        <v>289143.18678673229</v>
      </c>
      <c r="E30" s="9">
        <v>36.196440393229068</v>
      </c>
      <c r="F30" s="7">
        <v>91519.418695815068</v>
      </c>
      <c r="G30" s="9">
        <v>18.972001376195237</v>
      </c>
      <c r="H30" s="7">
        <v>3251.8648834213222</v>
      </c>
      <c r="I30" s="9">
        <v>14.574604001514277</v>
      </c>
      <c r="J30" s="7">
        <v>327.91169691865116</v>
      </c>
      <c r="K30" s="9">
        <v>4.9720290694653695</v>
      </c>
      <c r="L30" s="7">
        <v>17056.581340530014</v>
      </c>
      <c r="M30" s="9">
        <v>3.424055780674466</v>
      </c>
      <c r="N30" s="7">
        <v>7118.368772875483</v>
      </c>
      <c r="O30" s="9">
        <v>11.364395895577402</v>
      </c>
      <c r="P30" s="7">
        <v>7767.9807593387186</v>
      </c>
      <c r="Q30" s="9">
        <v>6.4200717389810551</v>
      </c>
      <c r="R30" s="7">
        <v>373.29824010697354</v>
      </c>
      <c r="S30" s="9">
        <v>10.347343846485531</v>
      </c>
      <c r="T30" s="7">
        <v>3745.5125906279372</v>
      </c>
      <c r="U30" s="9">
        <v>2.8072503375914866</v>
      </c>
    </row>
    <row r="31" spans="1:21" x14ac:dyDescent="0.2">
      <c r="A31" s="11" t="s">
        <v>62</v>
      </c>
      <c r="B31" s="12">
        <f>+D31+F31+H31+J31+L31+N31+P31+R31+V31+T31</f>
        <v>39723.889282267868</v>
      </c>
      <c r="C31" s="22">
        <f t="shared" si="4"/>
        <v>1.8659187253560539</v>
      </c>
      <c r="D31" s="12">
        <v>28781.528137612888</v>
      </c>
      <c r="E31" s="22">
        <v>3.6030206322224636</v>
      </c>
      <c r="F31" s="12">
        <v>6191.0827245589289</v>
      </c>
      <c r="G31" s="22">
        <v>1.2834131995622211</v>
      </c>
      <c r="H31" s="12">
        <v>0</v>
      </c>
      <c r="I31" s="22">
        <v>0</v>
      </c>
      <c r="J31" s="12">
        <v>0</v>
      </c>
      <c r="K31" s="22">
        <v>0</v>
      </c>
      <c r="L31" s="12">
        <v>1578.4360434532693</v>
      </c>
      <c r="M31" s="22">
        <v>0.31686613812631442</v>
      </c>
      <c r="N31" s="12">
        <v>307.85497490611289</v>
      </c>
      <c r="O31" s="22">
        <v>0.49148701407371043</v>
      </c>
      <c r="P31" s="12">
        <v>956.28655731876916</v>
      </c>
      <c r="Q31" s="22">
        <v>0.79035060606050722</v>
      </c>
      <c r="R31" s="12">
        <v>0</v>
      </c>
      <c r="S31" s="22">
        <v>0</v>
      </c>
      <c r="T31" s="12">
        <v>1908.7008444179</v>
      </c>
      <c r="U31" s="22">
        <v>1.4305654994354191</v>
      </c>
    </row>
    <row r="32" spans="1:21" x14ac:dyDescent="0.2">
      <c r="A32" s="1" t="str">
        <f>Cuadro01!A32</f>
        <v>Fuente: Instituto Nacional de Estadística (INE).  Encuesta Permanente de Hogares de Propósitos Múltiples, LXI 2018.</v>
      </c>
      <c r="B32" s="30"/>
      <c r="C32" s="31"/>
      <c r="D32" s="30"/>
      <c r="E32" s="32"/>
      <c r="F32" s="30"/>
      <c r="G32" s="32"/>
      <c r="H32" s="30"/>
      <c r="I32" s="32"/>
      <c r="J32" s="30"/>
      <c r="K32" s="32"/>
      <c r="L32" s="30"/>
      <c r="M32" s="32"/>
      <c r="N32" s="30"/>
      <c r="O32" s="32"/>
      <c r="P32" s="30"/>
      <c r="Q32" s="32"/>
      <c r="R32" s="30"/>
      <c r="S32" s="32"/>
      <c r="T32" s="32"/>
      <c r="U32" s="32"/>
    </row>
    <row r="33" spans="1:1" x14ac:dyDescent="0.2">
      <c r="A33" s="26" t="s">
        <v>25</v>
      </c>
    </row>
    <row r="34" spans="1:1" x14ac:dyDescent="0.2">
      <c r="A34" s="26" t="s">
        <v>26</v>
      </c>
    </row>
  </sheetData>
  <mergeCells count="12">
    <mergeCell ref="A1:W1"/>
    <mergeCell ref="P3:Q3"/>
    <mergeCell ref="R3:S3"/>
    <mergeCell ref="F3:G3"/>
    <mergeCell ref="H3:I3"/>
    <mergeCell ref="J3:K3"/>
    <mergeCell ref="L3:M3"/>
    <mergeCell ref="B3:C3"/>
    <mergeCell ref="D3:E3"/>
    <mergeCell ref="A3:A4"/>
    <mergeCell ref="N3:O3"/>
    <mergeCell ref="T3:U3"/>
  </mergeCells>
  <phoneticPr fontId="2" type="noConversion"/>
  <printOptions horizontalCentered="1" verticalCentered="1"/>
  <pageMargins left="0.54" right="0" top="0" bottom="0" header="0" footer="0"/>
  <pageSetup paperSize="9" scale="71" orientation="landscape" r:id="rId1"/>
  <headerFooter alignWithMargins="0">
    <oddFooter>&amp;L&amp;Z&amp;F+&amp;F+&amp;A&amp;R&amp;D+&amp;T</oddFooter>
  </headerFooter>
  <ignoredErrors>
    <ignoredError sqref="F6:S7 G8 I8 K8 M8 O8 Q8 S8 G5 I5 K5 M5 O5 Q5 S5"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S34"/>
  <sheetViews>
    <sheetView workbookViewId="0">
      <selection activeCell="B5" sqref="B5"/>
    </sheetView>
  </sheetViews>
  <sheetFormatPr baseColWidth="10" defaultRowHeight="12.75" x14ac:dyDescent="0.2"/>
  <cols>
    <col min="1" max="1" width="19.28515625" customWidth="1"/>
    <col min="2" max="2" width="9" bestFit="1" customWidth="1"/>
    <col min="3" max="3" width="6.5703125" bestFit="1" customWidth="1"/>
    <col min="4" max="4" width="9" bestFit="1" customWidth="1"/>
    <col min="5" max="5" width="6.5703125" bestFit="1" customWidth="1"/>
    <col min="6" max="6" width="8.5703125" bestFit="1" customWidth="1"/>
    <col min="7" max="7" width="6.5703125" bestFit="1" customWidth="1"/>
    <col min="8" max="8" width="6.85546875" bestFit="1" customWidth="1"/>
    <col min="9" max="9" width="6.5703125" bestFit="1" customWidth="1"/>
    <col min="10" max="10" width="6.85546875" bestFit="1" customWidth="1"/>
    <col min="11" max="11" width="6.5703125" bestFit="1" customWidth="1"/>
    <col min="12" max="12" width="6.85546875" bestFit="1" customWidth="1"/>
    <col min="13" max="13" width="6.5703125" bestFit="1" customWidth="1"/>
    <col min="14" max="14" width="6.85546875" bestFit="1" customWidth="1"/>
    <col min="15" max="15" width="6.5703125" bestFit="1" customWidth="1"/>
    <col min="16" max="16" width="6.85546875" bestFit="1" customWidth="1"/>
    <col min="17" max="17" width="6.5703125" bestFit="1" customWidth="1"/>
    <col min="18" max="18" width="6.85546875" bestFit="1" customWidth="1"/>
    <col min="19" max="19" width="6.5703125" bestFit="1" customWidth="1"/>
  </cols>
  <sheetData>
    <row r="1" spans="1:19" ht="18" customHeight="1" x14ac:dyDescent="0.2">
      <c r="A1" s="43" t="s">
        <v>74</v>
      </c>
      <c r="B1" s="43"/>
      <c r="C1" s="43"/>
      <c r="D1" s="43"/>
      <c r="E1" s="43"/>
      <c r="F1" s="43"/>
      <c r="G1" s="43"/>
      <c r="H1" s="43"/>
      <c r="I1" s="43"/>
      <c r="J1" s="43"/>
      <c r="K1" s="43"/>
      <c r="L1" s="43"/>
      <c r="M1" s="43"/>
      <c r="N1" s="43"/>
      <c r="O1" s="43"/>
      <c r="P1" s="43"/>
      <c r="Q1" s="43"/>
      <c r="R1" s="43"/>
      <c r="S1" s="43"/>
    </row>
    <row r="2" spans="1:19" x14ac:dyDescent="0.2">
      <c r="A2" s="3"/>
      <c r="B2" s="4"/>
      <c r="C2" s="4"/>
      <c r="D2" s="4"/>
      <c r="E2" s="4"/>
      <c r="F2" s="4"/>
      <c r="G2" s="4"/>
      <c r="H2" s="4"/>
      <c r="I2" s="4"/>
      <c r="J2" s="4"/>
      <c r="K2" s="4"/>
      <c r="L2" s="4"/>
      <c r="M2" s="4"/>
      <c r="N2" s="4"/>
      <c r="O2" s="4"/>
      <c r="P2" s="4"/>
      <c r="Q2" s="4"/>
      <c r="R2" s="4"/>
      <c r="S2" s="4"/>
    </row>
    <row r="3" spans="1:19" ht="36.75" customHeight="1" x14ac:dyDescent="0.2">
      <c r="A3" s="44" t="s">
        <v>0</v>
      </c>
      <c r="B3" s="40" t="s">
        <v>1</v>
      </c>
      <c r="C3" s="40">
        <v>0</v>
      </c>
      <c r="D3" s="40" t="s">
        <v>5</v>
      </c>
      <c r="E3" s="40">
        <v>0</v>
      </c>
      <c r="F3" s="40" t="s">
        <v>19</v>
      </c>
      <c r="G3" s="40">
        <v>0</v>
      </c>
      <c r="H3" s="40" t="s">
        <v>20</v>
      </c>
      <c r="I3" s="40">
        <v>0</v>
      </c>
      <c r="J3" s="40" t="s">
        <v>21</v>
      </c>
      <c r="K3" s="40">
        <v>0</v>
      </c>
      <c r="L3" s="40" t="s">
        <v>22</v>
      </c>
      <c r="M3" s="40">
        <v>0</v>
      </c>
      <c r="N3" s="40" t="s">
        <v>23</v>
      </c>
      <c r="O3" s="40">
        <v>0</v>
      </c>
      <c r="P3" s="40" t="s">
        <v>24</v>
      </c>
      <c r="Q3" s="40">
        <v>0</v>
      </c>
      <c r="R3" s="40" t="s">
        <v>11</v>
      </c>
      <c r="S3" s="40">
        <v>0</v>
      </c>
    </row>
    <row r="4" spans="1:19" x14ac:dyDescent="0.2">
      <c r="A4" s="44"/>
      <c r="B4" s="5" t="s">
        <v>3</v>
      </c>
      <c r="C4" s="5" t="s">
        <v>4</v>
      </c>
      <c r="D4" s="5" t="s">
        <v>3</v>
      </c>
      <c r="E4" s="5" t="s">
        <v>4</v>
      </c>
      <c r="F4" s="5" t="s">
        <v>3</v>
      </c>
      <c r="G4" s="5" t="s">
        <v>4</v>
      </c>
      <c r="H4" s="5" t="s">
        <v>3</v>
      </c>
      <c r="I4" s="5" t="s">
        <v>4</v>
      </c>
      <c r="J4" s="5" t="s">
        <v>3</v>
      </c>
      <c r="K4" s="5" t="s">
        <v>4</v>
      </c>
      <c r="L4" s="5" t="s">
        <v>3</v>
      </c>
      <c r="M4" s="5" t="s">
        <v>4</v>
      </c>
      <c r="N4" s="5" t="s">
        <v>3</v>
      </c>
      <c r="O4" s="5" t="s">
        <v>4</v>
      </c>
      <c r="P4" s="5" t="s">
        <v>3</v>
      </c>
      <c r="Q4" s="5" t="s">
        <v>4</v>
      </c>
      <c r="R4" s="5" t="s">
        <v>3</v>
      </c>
      <c r="S4" s="5" t="s">
        <v>4</v>
      </c>
    </row>
    <row r="5" spans="1:19" x14ac:dyDescent="0.2">
      <c r="A5" s="4" t="s">
        <v>43</v>
      </c>
      <c r="B5" s="6">
        <v>2128918.5183931338</v>
      </c>
      <c r="C5" s="6">
        <v>100</v>
      </c>
      <c r="D5" s="6">
        <v>1873695.7073087122</v>
      </c>
      <c r="E5" s="25">
        <f>+D5/$B$5*100</f>
        <v>88.011621446317307</v>
      </c>
      <c r="F5" s="6">
        <v>3944.9938096321389</v>
      </c>
      <c r="G5" s="25">
        <f>+F5/$B$5*100</f>
        <v>0.18530506337131886</v>
      </c>
      <c r="H5" s="6">
        <v>4063.6856687606914</v>
      </c>
      <c r="I5" s="25">
        <f>+H5/$B$5*100</f>
        <v>0.19088028187325282</v>
      </c>
      <c r="J5" s="6">
        <v>67539.223965563768</v>
      </c>
      <c r="K5" s="25">
        <f>+J5/$B$5*100</f>
        <v>3.1724663664695374</v>
      </c>
      <c r="L5" s="6">
        <v>52504.14306510707</v>
      </c>
      <c r="M5" s="25">
        <f>+L5/$B$5*100</f>
        <v>2.46623544355921</v>
      </c>
      <c r="N5" s="6">
        <v>56682.279407519993</v>
      </c>
      <c r="O5" s="25">
        <f>+N5/$B$5*100</f>
        <v>2.6624917260949315</v>
      </c>
      <c r="P5" s="6">
        <v>38944.197763270851</v>
      </c>
      <c r="Q5" s="25">
        <f>+P5/$B$5*100</f>
        <v>1.8292948944173388</v>
      </c>
      <c r="R5" s="6">
        <v>31544.287404544775</v>
      </c>
      <c r="S5" s="25">
        <f>+R5/$B$5*100</f>
        <v>1.4817047778960459</v>
      </c>
    </row>
    <row r="6" spans="1:19" x14ac:dyDescent="0.2">
      <c r="A6" s="3"/>
      <c r="C6" s="3"/>
      <c r="D6" s="7"/>
      <c r="E6" s="3"/>
      <c r="F6" s="7"/>
      <c r="G6" s="3"/>
      <c r="H6" s="7"/>
      <c r="I6" s="3"/>
      <c r="J6" s="7"/>
      <c r="K6" s="3"/>
      <c r="L6" s="7"/>
      <c r="M6" s="3"/>
      <c r="N6" s="7"/>
      <c r="O6" s="3"/>
      <c r="P6" s="7"/>
      <c r="Q6" s="3"/>
      <c r="R6" s="7"/>
      <c r="S6" s="3"/>
    </row>
    <row r="7" spans="1:19" x14ac:dyDescent="0.2">
      <c r="A7" s="4" t="s">
        <v>2</v>
      </c>
      <c r="B7" s="7"/>
      <c r="C7" s="3"/>
      <c r="D7" s="7"/>
      <c r="E7" s="3"/>
      <c r="F7" s="7"/>
      <c r="G7" s="3"/>
      <c r="H7" s="7"/>
      <c r="I7" s="3"/>
      <c r="J7" s="7"/>
      <c r="K7" s="3"/>
      <c r="L7" s="7"/>
      <c r="M7" s="3"/>
      <c r="N7" s="7"/>
      <c r="O7" s="3"/>
      <c r="P7" s="7"/>
      <c r="Q7" s="3"/>
      <c r="R7" s="7"/>
      <c r="S7" s="3"/>
    </row>
    <row r="8" spans="1:19" x14ac:dyDescent="0.2">
      <c r="A8" s="8" t="s">
        <v>44</v>
      </c>
      <c r="B8" s="7">
        <v>1206215.5876044009</v>
      </c>
      <c r="C8" s="9">
        <f>+B8/B5*100</f>
        <v>56.658607512833747</v>
      </c>
      <c r="D8" s="7">
        <v>1190350.0195095043</v>
      </c>
      <c r="E8" s="9">
        <f>+D8/D5*100</f>
        <v>63.529526959277007</v>
      </c>
      <c r="F8" s="7">
        <v>1266.6555279489558</v>
      </c>
      <c r="G8" s="9">
        <f>+F8/F5*100</f>
        <v>32.10792181362303</v>
      </c>
      <c r="H8" s="7">
        <v>0</v>
      </c>
      <c r="I8" s="9">
        <f>+H8/H5*100</f>
        <v>0</v>
      </c>
      <c r="J8" s="7">
        <v>457.62493352179405</v>
      </c>
      <c r="K8" s="9">
        <f>+J8/J5*100</f>
        <v>0.67756913190936774</v>
      </c>
      <c r="L8" s="7">
        <v>9127.3771008357471</v>
      </c>
      <c r="M8" s="9">
        <f>+L8/L5*100</f>
        <v>17.384108316018917</v>
      </c>
      <c r="N8" s="7">
        <v>1422.3114118727271</v>
      </c>
      <c r="O8" s="9">
        <f>+N8/N5*100</f>
        <v>2.5092699636282272</v>
      </c>
      <c r="P8" s="7">
        <v>523.89689498794462</v>
      </c>
      <c r="Q8" s="9">
        <f>+P8/P5*100</f>
        <v>1.3452501914984716</v>
      </c>
      <c r="R8" s="7">
        <v>3067.7022257293193</v>
      </c>
      <c r="S8" s="9">
        <f>+R8/R5*100</f>
        <v>9.7250642767328355</v>
      </c>
    </row>
    <row r="9" spans="1:19" x14ac:dyDescent="0.2">
      <c r="A9" s="10" t="s">
        <v>45</v>
      </c>
      <c r="B9" s="7">
        <v>253096.20679252403</v>
      </c>
      <c r="C9" s="9">
        <v>11.888487258007231</v>
      </c>
      <c r="D9" s="7">
        <v>251882.98751217636</v>
      </c>
      <c r="E9" s="9">
        <v>13.443110667845271</v>
      </c>
      <c r="F9" s="7">
        <v>0</v>
      </c>
      <c r="G9" s="9">
        <v>0</v>
      </c>
      <c r="H9" s="7">
        <v>0</v>
      </c>
      <c r="I9" s="9">
        <v>0</v>
      </c>
      <c r="J9" s="7">
        <v>0</v>
      </c>
      <c r="K9" s="9">
        <v>0</v>
      </c>
      <c r="L9" s="7">
        <v>746.59648021394707</v>
      </c>
      <c r="M9" s="9">
        <v>1.4219763177319928</v>
      </c>
      <c r="N9" s="7">
        <v>0</v>
      </c>
      <c r="O9" s="9">
        <v>0</v>
      </c>
      <c r="P9" s="7">
        <v>0</v>
      </c>
      <c r="Q9" s="9">
        <v>0</v>
      </c>
      <c r="R9" s="7">
        <v>466.62280013371696</v>
      </c>
      <c r="S9" s="9">
        <v>1.4792624545593249</v>
      </c>
    </row>
    <row r="10" spans="1:19" x14ac:dyDescent="0.2">
      <c r="A10" s="10" t="s">
        <v>46</v>
      </c>
      <c r="B10" s="7">
        <v>152610.10374594197</v>
      </c>
      <c r="C10" s="9">
        <v>7.1684332879554784</v>
      </c>
      <c r="D10" s="7">
        <v>152216.6097096396</v>
      </c>
      <c r="E10" s="9">
        <v>8.1238703336880853</v>
      </c>
      <c r="F10" s="7">
        <v>393.49403630238135</v>
      </c>
      <c r="G10" s="9">
        <v>9.9745159381903736</v>
      </c>
      <c r="H10" s="7">
        <v>0</v>
      </c>
      <c r="I10" s="9">
        <v>0</v>
      </c>
      <c r="J10" s="7">
        <v>0</v>
      </c>
      <c r="K10" s="9">
        <v>0</v>
      </c>
      <c r="L10" s="7">
        <v>0</v>
      </c>
      <c r="M10" s="9">
        <v>0</v>
      </c>
      <c r="N10" s="7">
        <v>0</v>
      </c>
      <c r="O10" s="9">
        <v>0</v>
      </c>
      <c r="P10" s="7">
        <v>0</v>
      </c>
      <c r="Q10" s="9">
        <v>0</v>
      </c>
      <c r="R10" s="7">
        <v>0</v>
      </c>
      <c r="S10" s="9">
        <v>0</v>
      </c>
    </row>
    <row r="11" spans="1:19" x14ac:dyDescent="0.2">
      <c r="A11" s="10" t="s">
        <v>47</v>
      </c>
      <c r="B11" s="7">
        <v>800509.27706592425</v>
      </c>
      <c r="C11" s="9">
        <v>37.601686966870531</v>
      </c>
      <c r="D11" s="7">
        <v>786250.42228767753</v>
      </c>
      <c r="E11" s="9">
        <v>41.962545957743075</v>
      </c>
      <c r="F11" s="7">
        <v>873.1614916465744</v>
      </c>
      <c r="G11" s="9">
        <v>22.133405875432658</v>
      </c>
      <c r="H11" s="7">
        <v>0</v>
      </c>
      <c r="I11" s="9">
        <v>0</v>
      </c>
      <c r="J11" s="7">
        <v>457.62493352179405</v>
      </c>
      <c r="K11" s="9">
        <v>0.67756913190936774</v>
      </c>
      <c r="L11" s="7">
        <v>8380.7806206217992</v>
      </c>
      <c r="M11" s="9">
        <v>15.962131998286921</v>
      </c>
      <c r="N11" s="7">
        <v>1422.3114118727271</v>
      </c>
      <c r="O11" s="9">
        <v>2.5092699636282272</v>
      </c>
      <c r="P11" s="7">
        <v>523.89689498794462</v>
      </c>
      <c r="Q11" s="9">
        <v>1.3452501914984716</v>
      </c>
      <c r="R11" s="7">
        <v>2601.0794255956025</v>
      </c>
      <c r="S11" s="9">
        <v>8.2458018221735117</v>
      </c>
    </row>
    <row r="12" spans="1:19" x14ac:dyDescent="0.2">
      <c r="A12" s="8" t="s">
        <v>48</v>
      </c>
      <c r="B12" s="7">
        <v>922702.93078857067</v>
      </c>
      <c r="C12" s="9">
        <v>43.341392487158636</v>
      </c>
      <c r="D12" s="7">
        <v>683345.68779909122</v>
      </c>
      <c r="E12" s="9">
        <v>36.470473040716769</v>
      </c>
      <c r="F12" s="7">
        <v>2678.3382816831822</v>
      </c>
      <c r="G12" s="9">
        <v>67.892078186376949</v>
      </c>
      <c r="H12" s="7">
        <v>4063.6856687606914</v>
      </c>
      <c r="I12" s="9">
        <v>100</v>
      </c>
      <c r="J12" s="7">
        <v>67081.599032041981</v>
      </c>
      <c r="K12" s="9">
        <v>99.322430868090635</v>
      </c>
      <c r="L12" s="7">
        <v>43376.765964271326</v>
      </c>
      <c r="M12" s="9">
        <v>82.61589168398109</v>
      </c>
      <c r="N12" s="7">
        <v>55259.967995647268</v>
      </c>
      <c r="O12" s="9">
        <v>97.490730036371772</v>
      </c>
      <c r="P12" s="7">
        <v>38420.300868282902</v>
      </c>
      <c r="Q12" s="9">
        <v>98.654749808501521</v>
      </c>
      <c r="R12" s="7">
        <v>28476.585178815454</v>
      </c>
      <c r="S12" s="9">
        <v>90.274935723267163</v>
      </c>
    </row>
    <row r="13" spans="1:19" x14ac:dyDescent="0.2">
      <c r="A13" s="3"/>
      <c r="B13" s="7"/>
      <c r="C13" s="3"/>
      <c r="D13" s="7"/>
      <c r="E13" s="3"/>
      <c r="F13" s="7"/>
      <c r="G13" s="3"/>
      <c r="H13" s="7"/>
      <c r="I13" s="3"/>
      <c r="J13" s="7"/>
      <c r="K13" s="3"/>
      <c r="L13" s="7"/>
      <c r="M13" s="3"/>
      <c r="N13" s="7"/>
      <c r="O13" s="3"/>
      <c r="P13" s="7"/>
      <c r="Q13" s="3"/>
      <c r="R13" s="7"/>
      <c r="S13" s="3"/>
    </row>
    <row r="14" spans="1:19" x14ac:dyDescent="0.2">
      <c r="A14" s="4" t="s">
        <v>68</v>
      </c>
      <c r="B14" s="6"/>
      <c r="C14" s="6"/>
      <c r="D14" s="6"/>
      <c r="E14" s="6"/>
      <c r="F14" s="6"/>
      <c r="G14" s="6"/>
      <c r="H14" s="6"/>
      <c r="I14" s="6"/>
      <c r="J14" s="6"/>
      <c r="K14" s="6"/>
      <c r="L14" s="6"/>
      <c r="M14" s="6"/>
      <c r="N14" s="6"/>
      <c r="O14" s="6"/>
      <c r="P14" s="6"/>
      <c r="Q14" s="6"/>
      <c r="R14" s="6"/>
      <c r="S14" s="6"/>
    </row>
    <row r="15" spans="1:19" x14ac:dyDescent="0.2">
      <c r="A15" s="8" t="s">
        <v>49</v>
      </c>
      <c r="B15" s="7">
        <v>337540.04468279844</v>
      </c>
      <c r="C15" s="9">
        <v>15.855000638425896</v>
      </c>
      <c r="D15" s="7">
        <v>254013.0186721957</v>
      </c>
      <c r="E15" s="9">
        <v>13.556791408624616</v>
      </c>
      <c r="F15" s="7">
        <v>615.70994981222577</v>
      </c>
      <c r="G15" s="9">
        <v>15.607374295718838</v>
      </c>
      <c r="H15" s="7">
        <v>923.56492471833872</v>
      </c>
      <c r="I15" s="9">
        <v>22.72727272727272</v>
      </c>
      <c r="J15" s="7">
        <v>14099.757850699976</v>
      </c>
      <c r="K15" s="9">
        <v>20.876398961718927</v>
      </c>
      <c r="L15" s="7">
        <v>15193.920407943126</v>
      </c>
      <c r="M15" s="9">
        <v>28.938517078741967</v>
      </c>
      <c r="N15" s="7">
        <v>21463.075531910807</v>
      </c>
      <c r="O15" s="9">
        <v>37.865582958654478</v>
      </c>
      <c r="P15" s="7">
        <v>17117.280042427436</v>
      </c>
      <c r="Q15" s="9">
        <v>43.95335127065097</v>
      </c>
      <c r="R15" s="7">
        <v>14113.7173030868</v>
      </c>
      <c r="S15" s="9">
        <v>44.742546002333697</v>
      </c>
    </row>
    <row r="16" spans="1:19" x14ac:dyDescent="0.2">
      <c r="A16" s="8" t="s">
        <v>50</v>
      </c>
      <c r="B16" s="7">
        <v>1201311.7730729405</v>
      </c>
      <c r="C16" s="9">
        <v>56.428264524640767</v>
      </c>
      <c r="D16" s="7">
        <v>1042345.1604001072</v>
      </c>
      <c r="E16" s="9">
        <v>55.63043968848509</v>
      </c>
      <c r="F16" s="7">
        <v>2191.3541027881306</v>
      </c>
      <c r="G16" s="9">
        <v>55.547719680515016</v>
      </c>
      <c r="H16" s="7">
        <v>3140.1207440423523</v>
      </c>
      <c r="I16" s="9">
        <v>77.272727272727266</v>
      </c>
      <c r="J16" s="7">
        <v>48698.4995013097</v>
      </c>
      <c r="K16" s="9">
        <v>72.104025841545962</v>
      </c>
      <c r="L16" s="7">
        <v>34431.275803040451</v>
      </c>
      <c r="M16" s="9">
        <v>65.578207343265078</v>
      </c>
      <c r="N16" s="7">
        <v>34295.638950890869</v>
      </c>
      <c r="O16" s="9">
        <v>60.505045508704249</v>
      </c>
      <c r="P16" s="7">
        <v>21149.636776049963</v>
      </c>
      <c r="Q16" s="9">
        <v>54.307542562852994</v>
      </c>
      <c r="R16" s="7">
        <v>15060.086794680907</v>
      </c>
      <c r="S16" s="9">
        <v>47.742675564486234</v>
      </c>
    </row>
    <row r="17" spans="1:19" x14ac:dyDescent="0.2">
      <c r="A17" s="8" t="s">
        <v>51</v>
      </c>
      <c r="B17" s="7">
        <v>417460.18626604346</v>
      </c>
      <c r="C17" s="9">
        <v>19.609026022336177</v>
      </c>
      <c r="D17" s="7">
        <v>406817.71026333078</v>
      </c>
      <c r="E17" s="9">
        <v>21.712047942281114</v>
      </c>
      <c r="F17" s="7">
        <v>744.43572072940015</v>
      </c>
      <c r="G17" s="9">
        <v>18.870390085575746</v>
      </c>
      <c r="H17" s="7">
        <v>0</v>
      </c>
      <c r="I17" s="9">
        <v>0</v>
      </c>
      <c r="J17" s="7">
        <v>4125.2566637419141</v>
      </c>
      <c r="K17" s="9">
        <v>6.1079420543020442</v>
      </c>
      <c r="L17" s="7">
        <v>2571.0918792173793</v>
      </c>
      <c r="M17" s="9">
        <v>4.8969314212578059</v>
      </c>
      <c r="N17" s="7">
        <v>923.56492471833872</v>
      </c>
      <c r="O17" s="9">
        <v>1.629371532641311</v>
      </c>
      <c r="P17" s="7">
        <v>369.4259698873355</v>
      </c>
      <c r="Q17" s="9">
        <v>0.94860336354328356</v>
      </c>
      <c r="R17" s="7">
        <v>1908.7008444179</v>
      </c>
      <c r="S17" s="9">
        <v>6.0508605565865539</v>
      </c>
    </row>
    <row r="18" spans="1:19" x14ac:dyDescent="0.2">
      <c r="A18" s="8" t="s">
        <v>52</v>
      </c>
      <c r="B18" s="7">
        <v>161882.34083491017</v>
      </c>
      <c r="C18" s="9">
        <v>7.6039707220497954</v>
      </c>
      <c r="D18" s="7">
        <v>160565.2818738895</v>
      </c>
      <c r="E18" s="9">
        <v>8.5694427994670423</v>
      </c>
      <c r="F18" s="7">
        <v>393.49403630238135</v>
      </c>
      <c r="G18" s="9">
        <v>9.9745159381903736</v>
      </c>
      <c r="H18" s="7">
        <v>0</v>
      </c>
      <c r="I18" s="9">
        <v>0</v>
      </c>
      <c r="J18" s="7">
        <v>615.70994981222577</v>
      </c>
      <c r="K18" s="9">
        <v>0.91163314243314053</v>
      </c>
      <c r="L18" s="7">
        <v>307.85497490611289</v>
      </c>
      <c r="M18" s="9">
        <v>0.58634415673513873</v>
      </c>
      <c r="N18" s="7">
        <v>0</v>
      </c>
      <c r="O18" s="9">
        <v>0</v>
      </c>
      <c r="P18" s="7">
        <v>0</v>
      </c>
      <c r="Q18" s="9">
        <v>0</v>
      </c>
      <c r="R18" s="7">
        <v>0</v>
      </c>
      <c r="S18" s="9">
        <v>0</v>
      </c>
    </row>
    <row r="19" spans="1:19" x14ac:dyDescent="0.2">
      <c r="A19" s="8" t="s">
        <v>53</v>
      </c>
      <c r="B19" s="7">
        <v>10724.173536284945</v>
      </c>
      <c r="C19" s="9">
        <v>0.50373809254002555</v>
      </c>
      <c r="D19" s="7">
        <v>9954.5360990196623</v>
      </c>
      <c r="E19" s="9">
        <v>0.53127816113310555</v>
      </c>
      <c r="F19" s="7">
        <v>0</v>
      </c>
      <c r="G19" s="9">
        <v>0</v>
      </c>
      <c r="H19" s="7">
        <v>0</v>
      </c>
      <c r="I19" s="9">
        <v>0</v>
      </c>
      <c r="J19" s="7">
        <v>0</v>
      </c>
      <c r="K19" s="9">
        <v>0</v>
      </c>
      <c r="L19" s="7">
        <v>0</v>
      </c>
      <c r="M19" s="9">
        <v>0</v>
      </c>
      <c r="N19" s="7">
        <v>0</v>
      </c>
      <c r="O19" s="9">
        <v>0</v>
      </c>
      <c r="P19" s="7">
        <v>307.85497490611289</v>
      </c>
      <c r="Q19" s="9">
        <v>0.79050280295273634</v>
      </c>
      <c r="R19" s="7">
        <v>461.78246235916941</v>
      </c>
      <c r="S19" s="9">
        <v>1.4639178765935212</v>
      </c>
    </row>
    <row r="20" spans="1:19" x14ac:dyDescent="0.2">
      <c r="A20" s="3"/>
      <c r="B20" s="7"/>
      <c r="C20" s="3"/>
      <c r="D20" s="7"/>
      <c r="E20" s="3"/>
      <c r="F20" s="7"/>
      <c r="G20" s="3"/>
      <c r="H20" s="7"/>
      <c r="I20" s="3"/>
      <c r="J20" s="7"/>
      <c r="K20" s="3"/>
      <c r="L20" s="7"/>
      <c r="M20" s="3"/>
      <c r="N20" s="7"/>
      <c r="O20" s="3"/>
      <c r="P20" s="7"/>
      <c r="Q20" s="3"/>
      <c r="R20" s="7"/>
      <c r="S20" s="3"/>
    </row>
    <row r="21" spans="1:19" x14ac:dyDescent="0.2">
      <c r="A21" s="27" t="s">
        <v>69</v>
      </c>
      <c r="B21" s="6"/>
      <c r="C21" s="6"/>
      <c r="D21" s="6"/>
      <c r="E21" s="6"/>
      <c r="F21" s="6"/>
      <c r="G21" s="6"/>
      <c r="H21" s="6"/>
      <c r="I21" s="6"/>
      <c r="J21" s="6"/>
      <c r="K21" s="6"/>
      <c r="L21" s="6"/>
      <c r="M21" s="6"/>
      <c r="N21" s="6"/>
      <c r="O21" s="6"/>
      <c r="P21" s="6"/>
      <c r="Q21" s="6"/>
      <c r="R21" s="6"/>
      <c r="S21" s="6"/>
    </row>
    <row r="22" spans="1:19" x14ac:dyDescent="0.2">
      <c r="A22" s="8" t="s">
        <v>54</v>
      </c>
      <c r="B22" s="7">
        <v>1413485.4982121526</v>
      </c>
      <c r="C22" s="9">
        <v>66.394532529080735</v>
      </c>
      <c r="D22" s="7">
        <v>1207824.7296739188</v>
      </c>
      <c r="E22" s="9">
        <v>64.462160262339566</v>
      </c>
      <c r="F22" s="7">
        <v>3329.2838598199128</v>
      </c>
      <c r="G22" s="9">
        <v>84.392625704281159</v>
      </c>
      <c r="H22" s="7">
        <v>3755.8306938545784</v>
      </c>
      <c r="I22" s="9">
        <v>92.424242424242422</v>
      </c>
      <c r="J22" s="7">
        <v>53689.907623626103</v>
      </c>
      <c r="K22" s="9">
        <v>79.49441002016988</v>
      </c>
      <c r="L22" s="7">
        <v>42331.281758538513</v>
      </c>
      <c r="M22" s="9">
        <v>80.624650336728976</v>
      </c>
      <c r="N22" s="7">
        <v>43402.56242715707</v>
      </c>
      <c r="O22" s="9">
        <v>76.571660280477161</v>
      </c>
      <c r="P22" s="7">
        <v>31432.536375561693</v>
      </c>
      <c r="Q22" s="9">
        <v>80.711731607953226</v>
      </c>
      <c r="R22" s="7">
        <v>27719.365799644427</v>
      </c>
      <c r="S22" s="9">
        <v>87.874439654169294</v>
      </c>
    </row>
    <row r="23" spans="1:19" x14ac:dyDescent="0.2">
      <c r="A23" s="8" t="s">
        <v>55</v>
      </c>
      <c r="B23" s="7">
        <v>715433.02018085355</v>
      </c>
      <c r="C23" s="9">
        <v>33.605467470913283</v>
      </c>
      <c r="D23" s="7">
        <v>665870.97763466137</v>
      </c>
      <c r="E23" s="9">
        <v>35.537839737653393</v>
      </c>
      <c r="F23" s="7">
        <v>615.70994981222577</v>
      </c>
      <c r="G23" s="9">
        <v>15.607374295718838</v>
      </c>
      <c r="H23" s="7">
        <v>307.85497490611289</v>
      </c>
      <c r="I23" s="9">
        <v>7.5757575757575735</v>
      </c>
      <c r="J23" s="7">
        <v>13849.316341937711</v>
      </c>
      <c r="K23" s="9">
        <v>20.505589979830184</v>
      </c>
      <c r="L23" s="7">
        <v>10172.861306568559</v>
      </c>
      <c r="M23" s="9">
        <v>19.37534966327102</v>
      </c>
      <c r="N23" s="7">
        <v>13279.716980362929</v>
      </c>
      <c r="O23" s="9">
        <v>23.428339719522853</v>
      </c>
      <c r="P23" s="7">
        <v>7511.6613877091577</v>
      </c>
      <c r="Q23" s="9">
        <v>19.288268392046774</v>
      </c>
      <c r="R23" s="7">
        <v>3824.9216049003489</v>
      </c>
      <c r="S23" s="9">
        <v>12.125560345830698</v>
      </c>
    </row>
    <row r="24" spans="1:19" x14ac:dyDescent="0.2">
      <c r="A24" s="3"/>
      <c r="B24" s="7"/>
      <c r="C24" s="3"/>
      <c r="D24" s="7"/>
      <c r="E24" s="3"/>
      <c r="F24" s="7"/>
      <c r="G24" s="3"/>
      <c r="H24" s="7"/>
      <c r="I24" s="3"/>
      <c r="J24" s="7"/>
      <c r="K24" s="3"/>
      <c r="L24" s="7"/>
      <c r="M24" s="3"/>
      <c r="N24" s="7"/>
      <c r="O24" s="3"/>
      <c r="P24" s="7"/>
      <c r="Q24" s="3"/>
      <c r="R24" s="7"/>
      <c r="S24" s="3"/>
    </row>
    <row r="25" spans="1:19" x14ac:dyDescent="0.2">
      <c r="A25" s="4" t="s">
        <v>56</v>
      </c>
      <c r="B25" s="6"/>
      <c r="C25" s="6"/>
      <c r="D25" s="6"/>
      <c r="E25" s="6"/>
      <c r="F25" s="6"/>
      <c r="G25" s="6"/>
      <c r="H25" s="6"/>
      <c r="I25" s="6"/>
      <c r="J25" s="6"/>
      <c r="K25" s="6"/>
      <c r="L25" s="6"/>
      <c r="M25" s="6"/>
      <c r="N25" s="6"/>
      <c r="O25" s="6"/>
      <c r="P25" s="6"/>
      <c r="Q25" s="6"/>
      <c r="R25" s="6"/>
      <c r="S25" s="6"/>
    </row>
    <row r="26" spans="1:19" x14ac:dyDescent="0.2">
      <c r="A26" s="8" t="s">
        <v>57</v>
      </c>
      <c r="B26" s="7">
        <v>412548.84274170722</v>
      </c>
      <c r="C26" s="9">
        <v>19.378329380736048</v>
      </c>
      <c r="D26" s="7">
        <v>275439.3971807129</v>
      </c>
      <c r="E26" s="9">
        <v>14.700327065185039</v>
      </c>
      <c r="F26" s="7">
        <v>1231.4198996244515</v>
      </c>
      <c r="G26" s="9">
        <v>31.214748591437676</v>
      </c>
      <c r="H26" s="7">
        <v>1231.4198996244515</v>
      </c>
      <c r="I26" s="9">
        <v>30.303030303030294</v>
      </c>
      <c r="J26" s="7">
        <v>36815.297469933743</v>
      </c>
      <c r="K26" s="9">
        <v>54.509506192586343</v>
      </c>
      <c r="L26" s="7">
        <v>22423.55317272204</v>
      </c>
      <c r="M26" s="9">
        <v>42.708159515937645</v>
      </c>
      <c r="N26" s="7">
        <v>31462.778435404751</v>
      </c>
      <c r="O26" s="9">
        <v>55.507256878647347</v>
      </c>
      <c r="P26" s="7">
        <v>26013.74537956655</v>
      </c>
      <c r="Q26" s="9">
        <v>66.797486849506242</v>
      </c>
      <c r="R26" s="7">
        <v>17931.231304109962</v>
      </c>
      <c r="S26" s="9">
        <v>56.844623161550643</v>
      </c>
    </row>
    <row r="27" spans="1:19" x14ac:dyDescent="0.2">
      <c r="A27" s="8" t="s">
        <v>58</v>
      </c>
      <c r="B27" s="7">
        <v>418762.91103645292</v>
      </c>
      <c r="C27" s="9">
        <v>19.670217879100747</v>
      </c>
      <c r="D27" s="7">
        <v>345808.92057957692</v>
      </c>
      <c r="E27" s="9">
        <v>18.455980831395536</v>
      </c>
      <c r="F27" s="7">
        <v>1267.7891780697921</v>
      </c>
      <c r="G27" s="9">
        <v>32.136658236936761</v>
      </c>
      <c r="H27" s="7">
        <v>1077.4924121713952</v>
      </c>
      <c r="I27" s="9">
        <v>26.515151515151508</v>
      </c>
      <c r="J27" s="7">
        <v>16593.38314743949</v>
      </c>
      <c r="K27" s="9">
        <v>24.568513188573146</v>
      </c>
      <c r="L27" s="7">
        <v>18073.552511263948</v>
      </c>
      <c r="M27" s="9">
        <v>34.423097790305953</v>
      </c>
      <c r="N27" s="7">
        <v>16850.834689273841</v>
      </c>
      <c r="O27" s="9">
        <v>29.728576312402595</v>
      </c>
      <c r="P27" s="7">
        <v>10467.612584455395</v>
      </c>
      <c r="Q27" s="9">
        <v>26.878490726871863</v>
      </c>
      <c r="R27" s="7">
        <v>8623.3259341984067</v>
      </c>
      <c r="S27" s="9">
        <v>27.337203163308715</v>
      </c>
    </row>
    <row r="28" spans="1:19" x14ac:dyDescent="0.2">
      <c r="A28" s="8" t="s">
        <v>59</v>
      </c>
      <c r="B28" s="7">
        <v>418403.84345510736</v>
      </c>
      <c r="C28" s="9">
        <v>19.653351682567468</v>
      </c>
      <c r="D28" s="7">
        <v>394259.40663110727</v>
      </c>
      <c r="E28" s="9">
        <v>21.041805512667946</v>
      </c>
      <c r="F28" s="7">
        <v>0</v>
      </c>
      <c r="G28" s="9">
        <v>0</v>
      </c>
      <c r="H28" s="7">
        <v>677.28094479344838</v>
      </c>
      <c r="I28" s="9">
        <v>16.666666666666664</v>
      </c>
      <c r="J28" s="7">
        <v>9143.292754711556</v>
      </c>
      <c r="K28" s="9">
        <v>13.537752165132142</v>
      </c>
      <c r="L28" s="7">
        <v>5485.9457719310922</v>
      </c>
      <c r="M28" s="9">
        <v>10.448595961519299</v>
      </c>
      <c r="N28" s="7">
        <v>4063.685668760691</v>
      </c>
      <c r="O28" s="9">
        <v>7.1692347436217689</v>
      </c>
      <c r="P28" s="7">
        <v>1847.1298494366772</v>
      </c>
      <c r="Q28" s="9">
        <v>4.7430168177164171</v>
      </c>
      <c r="R28" s="7">
        <v>2927.1018343654441</v>
      </c>
      <c r="S28" s="9">
        <v>9.2793404930228949</v>
      </c>
    </row>
    <row r="29" spans="1:19" x14ac:dyDescent="0.2">
      <c r="A29" s="8" t="s">
        <v>60</v>
      </c>
      <c r="B29" s="7">
        <v>419174.90811110707</v>
      </c>
      <c r="C29" s="9">
        <v>19.689570290717004</v>
      </c>
      <c r="D29" s="7">
        <v>406013.01034876896</v>
      </c>
      <c r="E29" s="9">
        <v>21.669100738451647</v>
      </c>
      <c r="F29" s="7">
        <v>744.43572072940015</v>
      </c>
      <c r="G29" s="9">
        <v>18.870390085575746</v>
      </c>
      <c r="H29" s="7">
        <v>615.70994981222577</v>
      </c>
      <c r="I29" s="9">
        <v>15.151515151515147</v>
      </c>
      <c r="J29" s="7">
        <v>2770.6947741550161</v>
      </c>
      <c r="K29" s="9">
        <v>4.1023491409491335</v>
      </c>
      <c r="L29" s="7">
        <v>3956.4392662948876</v>
      </c>
      <c r="M29" s="9">
        <v>7.5354801265659317</v>
      </c>
      <c r="N29" s="7">
        <v>3011.9897194750565</v>
      </c>
      <c r="O29" s="9">
        <v>5.3138119196304912</v>
      </c>
      <c r="P29" s="7">
        <v>307.85497490611289</v>
      </c>
      <c r="Q29" s="9">
        <v>0.79050280295273634</v>
      </c>
      <c r="R29" s="7">
        <v>1754.7733569648435</v>
      </c>
      <c r="S29" s="9">
        <v>5.5628879310553794</v>
      </c>
    </row>
    <row r="30" spans="1:19" x14ac:dyDescent="0.2">
      <c r="A30" s="8" t="s">
        <v>61</v>
      </c>
      <c r="B30" s="7">
        <v>420304.12376636849</v>
      </c>
      <c r="C30" s="9">
        <v>19.742612041517017</v>
      </c>
      <c r="D30" s="7">
        <v>413836.43067324109</v>
      </c>
      <c r="E30" s="9">
        <v>22.086640272430156</v>
      </c>
      <c r="F30" s="7">
        <v>701.34901120849418</v>
      </c>
      <c r="G30" s="9">
        <v>17.778203086049793</v>
      </c>
      <c r="H30" s="7">
        <v>461.78246235916941</v>
      </c>
      <c r="I30" s="9">
        <v>11.363636363636362</v>
      </c>
      <c r="J30" s="7">
        <v>2216.5558193240126</v>
      </c>
      <c r="K30" s="9">
        <v>3.281879312759306</v>
      </c>
      <c r="L30" s="7">
        <v>1795.0149056298219</v>
      </c>
      <c r="M30" s="9">
        <v>3.4188062138333302</v>
      </c>
      <c r="N30" s="7">
        <v>1292.9908946056742</v>
      </c>
      <c r="O30" s="9">
        <v>2.2811201456978356</v>
      </c>
      <c r="P30" s="7">
        <v>0</v>
      </c>
      <c r="Q30" s="9">
        <v>0</v>
      </c>
      <c r="R30" s="7">
        <v>0</v>
      </c>
      <c r="S30" s="9">
        <v>0</v>
      </c>
    </row>
    <row r="31" spans="1:19" x14ac:dyDescent="0.2">
      <c r="A31" s="11" t="s">
        <v>62</v>
      </c>
      <c r="B31" s="12">
        <v>39723.889282267861</v>
      </c>
      <c r="C31" s="22">
        <v>1.8659187253559462</v>
      </c>
      <c r="D31" s="12">
        <v>38338.541895190356</v>
      </c>
      <c r="E31" s="22">
        <v>2.0461455798635533</v>
      </c>
      <c r="F31" s="12">
        <v>0</v>
      </c>
      <c r="G31" s="22">
        <v>0</v>
      </c>
      <c r="H31" s="12">
        <v>0</v>
      </c>
      <c r="I31" s="22">
        <v>0</v>
      </c>
      <c r="J31" s="12">
        <v>0</v>
      </c>
      <c r="K31" s="22">
        <v>0</v>
      </c>
      <c r="L31" s="12">
        <v>769.6374372652823</v>
      </c>
      <c r="M31" s="22">
        <v>1.4658603918378472</v>
      </c>
      <c r="N31" s="12">
        <v>0</v>
      </c>
      <c r="O31" s="22">
        <v>0</v>
      </c>
      <c r="P31" s="12">
        <v>307.85497490611289</v>
      </c>
      <c r="Q31" s="22">
        <v>0.79050280295273634</v>
      </c>
      <c r="R31" s="12">
        <v>307.85497490611289</v>
      </c>
      <c r="S31" s="22">
        <v>0.9759452510623472</v>
      </c>
    </row>
    <row r="32" spans="1:19" x14ac:dyDescent="0.2">
      <c r="A32" s="1" t="str">
        <f>Cuadro02!A32</f>
        <v>Fuente: Instituto Nacional de Estadística (INE).  Encuesta Permanente de Hogares de Propósitos Múltiples, LXI 2018.</v>
      </c>
      <c r="B32" s="30"/>
      <c r="C32" s="32"/>
      <c r="D32" s="30"/>
      <c r="E32" s="32"/>
      <c r="F32" s="30"/>
      <c r="G32" s="32"/>
      <c r="H32" s="30"/>
      <c r="I32" s="32"/>
      <c r="J32" s="30"/>
      <c r="K32" s="32"/>
      <c r="L32" s="30"/>
      <c r="M32" s="32"/>
      <c r="N32" s="30"/>
      <c r="O32" s="32"/>
      <c r="P32" s="30"/>
      <c r="Q32" s="32"/>
      <c r="R32" s="30"/>
      <c r="S32" s="32"/>
    </row>
    <row r="33" spans="1:1" x14ac:dyDescent="0.2">
      <c r="A33" s="26" t="s">
        <v>25</v>
      </c>
    </row>
    <row r="34" spans="1:1" x14ac:dyDescent="0.2">
      <c r="A34" s="26" t="s">
        <v>26</v>
      </c>
    </row>
  </sheetData>
  <mergeCells count="11">
    <mergeCell ref="P3:Q3"/>
    <mergeCell ref="A1:S1"/>
    <mergeCell ref="B3:C3"/>
    <mergeCell ref="R3:S3"/>
    <mergeCell ref="D3:E3"/>
    <mergeCell ref="F3:G3"/>
    <mergeCell ref="H3:I3"/>
    <mergeCell ref="J3:K3"/>
    <mergeCell ref="A3:A4"/>
    <mergeCell ref="L3:M3"/>
    <mergeCell ref="N3:O3"/>
  </mergeCells>
  <phoneticPr fontId="2" type="noConversion"/>
  <printOptions horizontalCentered="1" verticalCentered="1"/>
  <pageMargins left="0.54" right="0" top="0" bottom="0" header="0" footer="0"/>
  <pageSetup paperSize="9" scale="86" orientation="landscape" r:id="rId1"/>
  <headerFooter alignWithMargins="0">
    <oddFooter>&amp;L&amp;Z&amp;F+&amp;F+&amp;A&amp;R&amp;D+&amp;T</oddFooter>
  </headerFooter>
  <ignoredErrors>
    <ignoredError sqref="G5 I5 K5 M5 O5 Q5 S5"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N43"/>
  <sheetViews>
    <sheetView workbookViewId="0">
      <selection activeCell="P11" sqref="P11"/>
    </sheetView>
  </sheetViews>
  <sheetFormatPr baseColWidth="10" defaultRowHeight="12.75" x14ac:dyDescent="0.2"/>
  <cols>
    <col min="1" max="1" width="19.5703125" customWidth="1"/>
    <col min="2" max="2" width="10" customWidth="1"/>
    <col min="3" max="3" width="10.140625" customWidth="1"/>
    <col min="4" max="4" width="6.5703125" bestFit="1" customWidth="1"/>
    <col min="5" max="5" width="7" customWidth="1"/>
    <col min="7" max="7" width="6.140625" bestFit="1" customWidth="1"/>
    <col min="11" max="11" width="6.140625" bestFit="1" customWidth="1"/>
  </cols>
  <sheetData>
    <row r="1" spans="1:13" x14ac:dyDescent="0.2">
      <c r="A1" s="45" t="s">
        <v>70</v>
      </c>
      <c r="B1" s="45"/>
      <c r="C1" s="45"/>
      <c r="D1" s="45"/>
      <c r="E1" s="45"/>
      <c r="F1" s="45"/>
      <c r="G1" s="45"/>
      <c r="H1" s="45"/>
      <c r="I1" s="45"/>
      <c r="J1" s="45"/>
      <c r="K1" s="45"/>
      <c r="L1" s="45"/>
      <c r="M1" s="45"/>
    </row>
    <row r="2" spans="1:13" x14ac:dyDescent="0.2">
      <c r="A2" s="16"/>
      <c r="B2" s="16"/>
      <c r="C2" s="16"/>
      <c r="D2" s="16"/>
      <c r="E2" s="16"/>
      <c r="F2" s="16"/>
      <c r="G2" s="16"/>
      <c r="H2" s="16"/>
      <c r="I2" s="16"/>
      <c r="J2" s="16"/>
      <c r="K2" s="16"/>
      <c r="L2" s="16"/>
      <c r="M2" s="16"/>
    </row>
    <row r="3" spans="1:13" x14ac:dyDescent="0.2">
      <c r="A3" s="46" t="s">
        <v>0</v>
      </c>
      <c r="B3" s="46" t="s">
        <v>27</v>
      </c>
      <c r="C3" s="47" t="s">
        <v>38</v>
      </c>
      <c r="D3" s="47"/>
      <c r="E3" s="47"/>
      <c r="F3" s="47" t="s">
        <v>27</v>
      </c>
      <c r="G3" s="47"/>
      <c r="H3" s="47"/>
      <c r="I3" s="47"/>
      <c r="J3" s="47" t="s">
        <v>28</v>
      </c>
      <c r="K3" s="47"/>
      <c r="L3" s="47"/>
      <c r="M3" s="47"/>
    </row>
    <row r="4" spans="1:13" ht="33.75" x14ac:dyDescent="0.2">
      <c r="A4" s="46"/>
      <c r="B4" s="46"/>
      <c r="C4" s="17" t="s">
        <v>29</v>
      </c>
      <c r="D4" s="17" t="s">
        <v>30</v>
      </c>
      <c r="E4" s="17" t="s">
        <v>31</v>
      </c>
      <c r="F4" s="17" t="s">
        <v>32</v>
      </c>
      <c r="G4" s="17" t="s">
        <v>33</v>
      </c>
      <c r="H4" s="17" t="s">
        <v>34</v>
      </c>
      <c r="I4" s="17" t="s">
        <v>35</v>
      </c>
      <c r="J4" s="17" t="s">
        <v>32</v>
      </c>
      <c r="K4" s="17" t="s">
        <v>33</v>
      </c>
      <c r="L4" s="17" t="s">
        <v>34</v>
      </c>
      <c r="M4" s="17" t="s">
        <v>35</v>
      </c>
    </row>
    <row r="5" spans="1:13" x14ac:dyDescent="0.2">
      <c r="A5" s="13"/>
      <c r="B5" s="13"/>
      <c r="C5" s="13"/>
      <c r="D5" s="13"/>
      <c r="E5" s="13"/>
      <c r="F5" s="13"/>
      <c r="G5" s="13"/>
      <c r="H5" s="13"/>
      <c r="I5" s="13"/>
      <c r="J5" s="13"/>
      <c r="K5" s="13"/>
      <c r="L5" s="13"/>
      <c r="M5" s="13"/>
    </row>
    <row r="6" spans="1:13" x14ac:dyDescent="0.2">
      <c r="A6" s="27" t="s">
        <v>42</v>
      </c>
      <c r="B6" s="29">
        <v>2152827.1983090499</v>
      </c>
      <c r="C6" s="19">
        <v>211092.16122804664</v>
      </c>
      <c r="D6" s="20">
        <f>+C6/C$6*100</f>
        <v>100</v>
      </c>
      <c r="E6" s="20">
        <f>+C6/B6*100</f>
        <v>9.8053462625263244</v>
      </c>
      <c r="F6" s="20">
        <v>4.1916220712364449</v>
      </c>
      <c r="G6" s="20">
        <v>3.0626279646643764</v>
      </c>
      <c r="H6" s="20">
        <v>1.9056656141774149</v>
      </c>
      <c r="I6" s="20">
        <v>1.7252762317930685</v>
      </c>
      <c r="J6" s="20">
        <v>6.1695259517008942</v>
      </c>
      <c r="K6" s="20">
        <v>1.3512224974198572</v>
      </c>
      <c r="L6" s="20">
        <v>1.2512481160750191</v>
      </c>
      <c r="M6" s="20">
        <v>4.9099910697463889</v>
      </c>
    </row>
    <row r="7" spans="1:13" x14ac:dyDescent="0.2">
      <c r="A7" s="13"/>
      <c r="B7" s="7"/>
      <c r="C7" s="7"/>
      <c r="D7" s="9"/>
      <c r="E7" s="9"/>
      <c r="F7" s="9"/>
      <c r="G7" s="9"/>
      <c r="H7" s="9"/>
      <c r="I7" s="9"/>
      <c r="J7" s="9"/>
      <c r="K7" s="9"/>
      <c r="L7" s="9"/>
      <c r="M7" s="9"/>
    </row>
    <row r="8" spans="1:13" x14ac:dyDescent="0.2">
      <c r="A8" s="18" t="s">
        <v>2</v>
      </c>
      <c r="B8" s="7"/>
      <c r="C8" s="7"/>
      <c r="D8" s="9"/>
      <c r="E8" s="9"/>
      <c r="F8" s="9"/>
      <c r="G8" s="9"/>
      <c r="H8" s="9"/>
      <c r="I8" s="9"/>
      <c r="J8" s="9"/>
      <c r="K8" s="9"/>
      <c r="L8" s="9"/>
      <c r="M8" s="9"/>
    </row>
    <row r="9" spans="1:13" x14ac:dyDescent="0.2">
      <c r="A9" s="14" t="s">
        <v>44</v>
      </c>
      <c r="B9" s="7">
        <v>1219041.4884237081</v>
      </c>
      <c r="C9" s="7">
        <v>97432.104492711995</v>
      </c>
      <c r="D9" s="9">
        <f>+C9/C$6*100</f>
        <v>46.156192596585505</v>
      </c>
      <c r="E9" s="9">
        <f t="shared" ref="E9:E39" si="0">+C9/B9*100</f>
        <v>7.9925175162575801</v>
      </c>
      <c r="F9" s="9">
        <v>4.0409141500009103</v>
      </c>
      <c r="G9" s="9">
        <v>3.1924979710062584</v>
      </c>
      <c r="H9" s="9">
        <v>1.9801175628876266</v>
      </c>
      <c r="I9" s="9">
        <v>1.5849954912602751</v>
      </c>
      <c r="J9" s="9">
        <v>6.1347345769040205</v>
      </c>
      <c r="K9" s="9">
        <v>1.3618748964235496</v>
      </c>
      <c r="L9" s="9">
        <v>1.2669227064877795</v>
      </c>
      <c r="M9" s="9">
        <v>4.837272036365035</v>
      </c>
    </row>
    <row r="10" spans="1:13" x14ac:dyDescent="0.2">
      <c r="A10" s="15" t="s">
        <v>45</v>
      </c>
      <c r="B10" s="7">
        <v>258490.36636206965</v>
      </c>
      <c r="C10" s="7">
        <v>20606.062853904965</v>
      </c>
      <c r="D10" s="9">
        <f>+C10/C$6*100</f>
        <v>9.7616428454886428</v>
      </c>
      <c r="E10" s="9">
        <f t="shared" si="0"/>
        <v>7.9716947071992141</v>
      </c>
      <c r="F10" s="9">
        <v>3.9838255469708952</v>
      </c>
      <c r="G10" s="9">
        <v>3.3534952170713752</v>
      </c>
      <c r="H10" s="9">
        <v>2.0817512877115534</v>
      </c>
      <c r="I10" s="9">
        <v>1.5447772256767853</v>
      </c>
      <c r="J10" s="9">
        <v>5.6141304347826111</v>
      </c>
      <c r="K10" s="9">
        <v>1.2690217391304348</v>
      </c>
      <c r="L10" s="9">
        <v>1.1874999999999996</v>
      </c>
      <c r="M10" s="9">
        <v>4.6710446859903385</v>
      </c>
    </row>
    <row r="11" spans="1:13" x14ac:dyDescent="0.2">
      <c r="A11" s="15" t="s">
        <v>46</v>
      </c>
      <c r="B11" s="7">
        <v>152970.80661255249</v>
      </c>
      <c r="C11" s="7">
        <v>14296.949985653177</v>
      </c>
      <c r="D11" s="9">
        <f t="shared" ref="D11:D39" si="1">+C11/C$6*100</f>
        <v>6.7728474153087692</v>
      </c>
      <c r="E11" s="9">
        <f t="shared" si="0"/>
        <v>9.3461950696676226</v>
      </c>
      <c r="F11" s="9">
        <v>3.9407288317256177</v>
      </c>
      <c r="G11" s="9">
        <v>3.1261280618822576</v>
      </c>
      <c r="H11" s="9">
        <v>1.9245810055865924</v>
      </c>
      <c r="I11" s="9">
        <v>1.643074569750546</v>
      </c>
      <c r="J11" s="9">
        <v>5.3371559633027514</v>
      </c>
      <c r="K11" s="9">
        <v>1.1192660550458715</v>
      </c>
      <c r="L11" s="9">
        <v>1.0619266055045871</v>
      </c>
      <c r="M11" s="9">
        <v>4.9189602446483196</v>
      </c>
    </row>
    <row r="12" spans="1:13" x14ac:dyDescent="0.2">
      <c r="A12" s="15" t="s">
        <v>47</v>
      </c>
      <c r="B12" s="7">
        <v>807580.31544907659</v>
      </c>
      <c r="C12" s="7">
        <v>62529.091653153802</v>
      </c>
      <c r="D12" s="9">
        <f t="shared" si="1"/>
        <v>29.621702335788068</v>
      </c>
      <c r="E12" s="9">
        <f t="shared" si="0"/>
        <v>7.7427706516574561</v>
      </c>
      <c r="F12" s="9">
        <v>4.0781640461216373</v>
      </c>
      <c r="G12" s="9">
        <v>3.1541358627474012</v>
      </c>
      <c r="H12" s="9">
        <v>1.9585005991678888</v>
      </c>
      <c r="I12" s="9">
        <v>1.5866671225818185</v>
      </c>
      <c r="J12" s="9">
        <v>6.4886585287438816</v>
      </c>
      <c r="K12" s="9">
        <v>1.4479453050018882</v>
      </c>
      <c r="L12" s="9">
        <v>1.3399672392671806</v>
      </c>
      <c r="M12" s="9">
        <v>4.8733736163165995</v>
      </c>
    </row>
    <row r="13" spans="1:13" x14ac:dyDescent="0.2">
      <c r="A13" s="14" t="s">
        <v>48</v>
      </c>
      <c r="B13" s="7">
        <v>933785.70988518943</v>
      </c>
      <c r="C13" s="7">
        <v>113660.05673533599</v>
      </c>
      <c r="D13" s="9">
        <f t="shared" si="1"/>
        <v>53.843807403415134</v>
      </c>
      <c r="E13" s="9">
        <f t="shared" si="0"/>
        <v>12.171963602796053</v>
      </c>
      <c r="F13" s="9">
        <v>4.3883687195041494</v>
      </c>
      <c r="G13" s="9">
        <v>2.8928428495197438</v>
      </c>
      <c r="H13" s="9">
        <v>1.8083311099252912</v>
      </c>
      <c r="I13" s="9">
        <v>1.9086717851992638</v>
      </c>
      <c r="J13" s="9">
        <v>6.1993499458288213</v>
      </c>
      <c r="K13" s="9">
        <v>1.3420910075839647</v>
      </c>
      <c r="L13" s="9">
        <v>1.2378114842903571</v>
      </c>
      <c r="M13" s="9">
        <v>4.9723275550740329</v>
      </c>
    </row>
    <row r="14" spans="1:13" x14ac:dyDescent="0.2">
      <c r="A14" s="14"/>
      <c r="B14" s="7"/>
      <c r="C14" s="7"/>
      <c r="D14" s="9"/>
      <c r="E14" s="9"/>
      <c r="F14" s="9"/>
      <c r="G14" s="9"/>
      <c r="H14" s="9"/>
      <c r="I14" s="9"/>
      <c r="J14" s="9"/>
      <c r="K14" s="9"/>
      <c r="L14" s="9"/>
      <c r="M14" s="9"/>
    </row>
    <row r="15" spans="1:13" x14ac:dyDescent="0.2">
      <c r="A15" s="4" t="s">
        <v>68</v>
      </c>
      <c r="B15" s="19"/>
      <c r="C15" s="19"/>
      <c r="D15" s="20"/>
      <c r="E15" s="20"/>
      <c r="F15" s="20"/>
      <c r="G15" s="20"/>
      <c r="H15" s="20"/>
      <c r="I15" s="20"/>
      <c r="J15" s="20"/>
      <c r="K15" s="20"/>
      <c r="L15" s="20"/>
      <c r="M15" s="20"/>
    </row>
    <row r="16" spans="1:13" x14ac:dyDescent="0.2">
      <c r="A16" s="14" t="s">
        <v>49</v>
      </c>
      <c r="B16" s="7">
        <v>341761.99884464015</v>
      </c>
      <c r="C16" s="7">
        <v>44418.561827074394</v>
      </c>
      <c r="D16" s="9">
        <f t="shared" si="1"/>
        <v>21.042260199841447</v>
      </c>
      <c r="E16" s="9">
        <f t="shared" si="0"/>
        <v>12.99692826506039</v>
      </c>
      <c r="F16" s="9">
        <v>4.1942647871746246</v>
      </c>
      <c r="G16" s="9">
        <v>2.6891660563320157</v>
      </c>
      <c r="H16" s="9">
        <v>1.729578457746759</v>
      </c>
      <c r="I16" s="9">
        <v>1.9502316428280249</v>
      </c>
      <c r="J16" s="9">
        <v>6.5845753690442237</v>
      </c>
      <c r="K16" s="9">
        <v>1.4325576750697353</v>
      </c>
      <c r="L16" s="9">
        <v>1.3458473131145678</v>
      </c>
      <c r="M16" s="9">
        <v>5.0331247592750312</v>
      </c>
    </row>
    <row r="17" spans="1:14" x14ac:dyDescent="0.2">
      <c r="A17" s="14" t="s">
        <v>50</v>
      </c>
      <c r="B17" s="7">
        <v>1214832.6851263663</v>
      </c>
      <c r="C17" s="7">
        <v>141983.67141278609</v>
      </c>
      <c r="D17" s="9">
        <f t="shared" si="1"/>
        <v>67.261460864668763</v>
      </c>
      <c r="E17" s="9">
        <f t="shared" si="0"/>
        <v>11.687508341777701</v>
      </c>
      <c r="F17" s="9">
        <v>4.4127679514090179</v>
      </c>
      <c r="G17" s="9">
        <v>2.9743024476439541</v>
      </c>
      <c r="H17" s="9">
        <v>1.8983389149492604</v>
      </c>
      <c r="I17" s="9">
        <v>1.8653738021951278</v>
      </c>
      <c r="J17" s="9">
        <v>6.2002490777526562</v>
      </c>
      <c r="K17" s="9">
        <v>1.355994077165678</v>
      </c>
      <c r="L17" s="9">
        <v>1.2532188093363898</v>
      </c>
      <c r="M17" s="9">
        <v>4.9164367798761957</v>
      </c>
    </row>
    <row r="18" spans="1:14" x14ac:dyDescent="0.2">
      <c r="A18" s="14" t="s">
        <v>51</v>
      </c>
      <c r="B18" s="7">
        <v>423102.10307171883</v>
      </c>
      <c r="C18" s="7">
        <v>23084.759185882689</v>
      </c>
      <c r="D18" s="9">
        <f t="shared" si="1"/>
        <v>10.935867562104217</v>
      </c>
      <c r="E18" s="9">
        <f t="shared" si="0"/>
        <v>5.4560729002024502</v>
      </c>
      <c r="F18" s="9">
        <v>3.8252282330938621</v>
      </c>
      <c r="G18" s="9">
        <v>3.2075440093080188</v>
      </c>
      <c r="H18" s="9">
        <v>1.9444240879096373</v>
      </c>
      <c r="I18" s="9">
        <v>1.444700416409294</v>
      </c>
      <c r="J18" s="9">
        <v>5.1727694085722931</v>
      </c>
      <c r="K18" s="9">
        <v>1.189795358311531</v>
      </c>
      <c r="L18" s="9">
        <v>1.0745743688390783</v>
      </c>
      <c r="M18" s="9">
        <v>4.5366634840279287</v>
      </c>
    </row>
    <row r="19" spans="1:14" x14ac:dyDescent="0.2">
      <c r="A19" s="14" t="s">
        <v>52</v>
      </c>
      <c r="B19" s="7">
        <v>162406.23772989813</v>
      </c>
      <c r="C19" s="7">
        <v>223.97894406418413</v>
      </c>
      <c r="D19" s="9">
        <f t="shared" si="1"/>
        <v>0.1061048135379199</v>
      </c>
      <c r="E19" s="9">
        <f t="shared" si="0"/>
        <v>0.13791277182141803</v>
      </c>
      <c r="F19" s="9">
        <v>3.447128270316242</v>
      </c>
      <c r="G19" s="9">
        <v>4.121586486113344</v>
      </c>
      <c r="H19" s="9">
        <v>2.2119770195356301</v>
      </c>
      <c r="I19" s="9">
        <v>0.91322872048896542</v>
      </c>
      <c r="J19" s="9">
        <v>4</v>
      </c>
      <c r="K19" s="9">
        <v>1</v>
      </c>
      <c r="L19" s="9">
        <v>1</v>
      </c>
      <c r="M19" s="9">
        <v>4</v>
      </c>
    </row>
    <row r="20" spans="1:14" x14ac:dyDescent="0.2">
      <c r="A20" s="14" t="s">
        <v>53</v>
      </c>
      <c r="B20" s="7">
        <v>10724.173536284945</v>
      </c>
      <c r="C20" s="7">
        <v>1381.1898582401329</v>
      </c>
      <c r="D20" s="9">
        <f t="shared" si="1"/>
        <v>0.65430655984805075</v>
      </c>
      <c r="E20" s="9">
        <f t="shared" si="0"/>
        <v>12.879219583373164</v>
      </c>
      <c r="F20" s="9">
        <v>4.7859818485809678</v>
      </c>
      <c r="G20" s="9">
        <v>3.080620379521771</v>
      </c>
      <c r="H20" s="9">
        <v>2.1343633000521791</v>
      </c>
      <c r="I20" s="9">
        <v>2.1410113881555639</v>
      </c>
      <c r="J20" s="9">
        <v>6.6746936178495115</v>
      </c>
      <c r="K20" s="9">
        <v>1</v>
      </c>
      <c r="L20" s="9">
        <v>1</v>
      </c>
      <c r="M20" s="9">
        <v>6.6746936178495115</v>
      </c>
    </row>
    <row r="21" spans="1:14" x14ac:dyDescent="0.2">
      <c r="A21" s="13"/>
      <c r="B21" s="7"/>
      <c r="C21" s="7"/>
      <c r="D21" s="9"/>
      <c r="E21" s="9"/>
      <c r="F21" s="9"/>
      <c r="G21" s="9"/>
      <c r="H21" s="9"/>
      <c r="I21" s="9"/>
      <c r="J21" s="9"/>
      <c r="K21" s="9"/>
      <c r="L21" s="9"/>
      <c r="M21" s="9"/>
    </row>
    <row r="22" spans="1:14" x14ac:dyDescent="0.2">
      <c r="A22" s="27" t="s">
        <v>69</v>
      </c>
      <c r="B22" s="19"/>
      <c r="C22" s="19"/>
      <c r="D22" s="20"/>
      <c r="E22" s="20"/>
      <c r="F22" s="20"/>
      <c r="G22" s="20"/>
      <c r="H22" s="20"/>
      <c r="I22" s="20"/>
      <c r="J22" s="20"/>
      <c r="K22" s="20"/>
      <c r="L22" s="20"/>
      <c r="M22" s="20"/>
    </row>
    <row r="23" spans="1:14" x14ac:dyDescent="0.2">
      <c r="A23" s="14" t="s">
        <v>54</v>
      </c>
      <c r="B23" s="7">
        <v>1430772.9446820929</v>
      </c>
      <c r="C23" s="7">
        <v>152433.07653807753</v>
      </c>
      <c r="D23" s="9">
        <f t="shared" si="1"/>
        <v>72.211623421393341</v>
      </c>
      <c r="E23" s="9">
        <f t="shared" si="0"/>
        <v>10.653897049468393</v>
      </c>
      <c r="F23" s="9">
        <v>4.3332683822174332</v>
      </c>
      <c r="G23" s="9">
        <v>3.0173930449002926</v>
      </c>
      <c r="H23" s="9">
        <v>1.8879366765885928</v>
      </c>
      <c r="I23" s="9">
        <v>1.8097839130022735</v>
      </c>
      <c r="J23" s="9">
        <v>5.962658664203448</v>
      </c>
      <c r="K23" s="9">
        <v>1.308084651419078</v>
      </c>
      <c r="L23" s="9">
        <v>1.211608595130605</v>
      </c>
      <c r="M23" s="9">
        <v>4.875135583100529</v>
      </c>
    </row>
    <row r="24" spans="1:14" x14ac:dyDescent="0.2">
      <c r="A24" s="14" t="s">
        <v>55</v>
      </c>
      <c r="B24" s="7">
        <v>722054.25362684252</v>
      </c>
      <c r="C24" s="7">
        <v>58659.084689969706</v>
      </c>
      <c r="D24" s="9">
        <f t="shared" si="1"/>
        <v>27.78837657860694</v>
      </c>
      <c r="E24" s="9">
        <f t="shared" si="0"/>
        <v>8.123916505626557</v>
      </c>
      <c r="F24" s="9">
        <v>3.9109455037241716</v>
      </c>
      <c r="G24" s="9">
        <v>3.1520576407103258</v>
      </c>
      <c r="H24" s="9">
        <v>1.9407158177253725</v>
      </c>
      <c r="I24" s="9">
        <v>1.5582040982876511</v>
      </c>
      <c r="J24" s="9">
        <v>6.7070968537186531</v>
      </c>
      <c r="K24" s="9">
        <v>1.4633216652790031</v>
      </c>
      <c r="L24" s="9">
        <v>1.3542564422701597</v>
      </c>
      <c r="M24" s="9">
        <v>5.0005674756303575</v>
      </c>
    </row>
    <row r="25" spans="1:14" x14ac:dyDescent="0.2">
      <c r="A25" s="13"/>
      <c r="B25" s="7"/>
      <c r="C25" s="7"/>
      <c r="D25" s="9"/>
      <c r="E25" s="9"/>
      <c r="F25" s="9"/>
      <c r="G25" s="9"/>
      <c r="H25" s="9"/>
      <c r="I25" s="9"/>
      <c r="J25" s="9"/>
      <c r="K25" s="9"/>
      <c r="L25" s="9"/>
      <c r="M25" s="9"/>
    </row>
    <row r="26" spans="1:14" x14ac:dyDescent="0.2">
      <c r="A26" s="18" t="s">
        <v>56</v>
      </c>
      <c r="B26" s="19"/>
      <c r="C26" s="19"/>
      <c r="D26" s="20"/>
      <c r="E26" s="20"/>
      <c r="F26" s="20"/>
      <c r="G26" s="20"/>
      <c r="H26" s="20"/>
      <c r="I26" s="20"/>
      <c r="J26" s="20"/>
      <c r="K26" s="20"/>
      <c r="L26" s="20"/>
      <c r="M26" s="20"/>
    </row>
    <row r="27" spans="1:14" x14ac:dyDescent="0.2">
      <c r="A27" s="14" t="s">
        <v>57</v>
      </c>
      <c r="B27" s="7">
        <v>422274.52926614956</v>
      </c>
      <c r="C27" s="7">
        <v>77664.902249719773</v>
      </c>
      <c r="D27" s="9">
        <f t="shared" si="1"/>
        <v>36.791940448142455</v>
      </c>
      <c r="E27" s="9">
        <f t="shared" si="0"/>
        <v>18.392040454035872</v>
      </c>
      <c r="F27" s="9">
        <v>4.761697827216075</v>
      </c>
      <c r="G27" s="9">
        <v>2.6168038286588469</v>
      </c>
      <c r="H27" s="9">
        <v>1.7283146065888726</v>
      </c>
      <c r="I27" s="9">
        <v>2.290742938317194</v>
      </c>
      <c r="J27" s="9">
        <v>6.4256292829615056</v>
      </c>
      <c r="K27" s="9">
        <v>1.3934298824388114</v>
      </c>
      <c r="L27" s="9">
        <v>1.2745288721169472</v>
      </c>
      <c r="M27" s="9">
        <v>4.9867562367799483</v>
      </c>
      <c r="N27" s="23"/>
    </row>
    <row r="28" spans="1:14" x14ac:dyDescent="0.2">
      <c r="A28" s="14" t="s">
        <v>58</v>
      </c>
      <c r="B28" s="7">
        <v>422657.14817677403</v>
      </c>
      <c r="C28" s="7">
        <v>56854.172488050688</v>
      </c>
      <c r="D28" s="9">
        <f t="shared" si="1"/>
        <v>26.933341416989006</v>
      </c>
      <c r="E28" s="9">
        <f t="shared" si="0"/>
        <v>13.451605570449679</v>
      </c>
      <c r="F28" s="9">
        <v>4.5075983924126701</v>
      </c>
      <c r="G28" s="9">
        <v>2.7992751685169894</v>
      </c>
      <c r="H28" s="9">
        <v>1.8396803141449336</v>
      </c>
      <c r="I28" s="9">
        <v>2.0342324177163547</v>
      </c>
      <c r="J28" s="9">
        <v>6.2749177563640943</v>
      </c>
      <c r="K28" s="9">
        <v>1.3849038924159296</v>
      </c>
      <c r="L28" s="9">
        <v>1.3017636123304503</v>
      </c>
      <c r="M28" s="9">
        <v>4.9977171335138104</v>
      </c>
      <c r="N28" s="23"/>
    </row>
    <row r="29" spans="1:14" x14ac:dyDescent="0.2">
      <c r="A29" s="14" t="s">
        <v>59</v>
      </c>
      <c r="B29" s="7">
        <v>422463.16514950804</v>
      </c>
      <c r="C29" s="7">
        <v>47201.296815052396</v>
      </c>
      <c r="D29" s="9">
        <f t="shared" si="1"/>
        <v>22.360516155813094</v>
      </c>
      <c r="E29" s="9">
        <f t="shared" si="0"/>
        <v>11.172878657562499</v>
      </c>
      <c r="F29" s="9">
        <v>4.4409609964662362</v>
      </c>
      <c r="G29" s="9">
        <v>2.9462053822686829</v>
      </c>
      <c r="H29" s="9">
        <v>1.9137894893574872</v>
      </c>
      <c r="I29" s="9">
        <v>1.8594253339176652</v>
      </c>
      <c r="J29" s="9">
        <v>5.9739926677766846</v>
      </c>
      <c r="K29" s="9">
        <v>1.2777123936974764</v>
      </c>
      <c r="L29" s="9">
        <v>1.1879340994357959</v>
      </c>
      <c r="M29" s="9">
        <v>4.8380765580819522</v>
      </c>
      <c r="N29" s="23"/>
    </row>
    <row r="30" spans="1:14" x14ac:dyDescent="0.2">
      <c r="A30" s="14" t="s">
        <v>60</v>
      </c>
      <c r="B30" s="7">
        <v>422092.92844080809</v>
      </c>
      <c r="C30" s="7">
        <v>23040.325525535995</v>
      </c>
      <c r="D30" s="9">
        <f t="shared" si="1"/>
        <v>10.914818149331996</v>
      </c>
      <c r="E30" s="9">
        <f t="shared" si="0"/>
        <v>5.4585907446130166</v>
      </c>
      <c r="F30" s="9">
        <v>4.091305753527565</v>
      </c>
      <c r="G30" s="9">
        <v>3.2233882454633775</v>
      </c>
      <c r="H30" s="9">
        <v>1.9844093729023033</v>
      </c>
      <c r="I30" s="9">
        <v>1.500826839075867</v>
      </c>
      <c r="J30" s="9">
        <v>5.8606632245916241</v>
      </c>
      <c r="K30" s="9">
        <v>1.3264058856150971</v>
      </c>
      <c r="L30" s="9">
        <v>1.2145612225688052</v>
      </c>
      <c r="M30" s="9">
        <v>4.7436526409557365</v>
      </c>
      <c r="N30" s="23"/>
    </row>
    <row r="31" spans="1:14" x14ac:dyDescent="0.2">
      <c r="A31" s="14" t="s">
        <v>61</v>
      </c>
      <c r="B31" s="7">
        <v>422868.9415132188</v>
      </c>
      <c r="C31" s="7">
        <v>3879.8666145898683</v>
      </c>
      <c r="D31" s="9">
        <f t="shared" si="1"/>
        <v>1.8379965376347536</v>
      </c>
      <c r="E31" s="9">
        <f t="shared" si="0"/>
        <v>0.91751042313628606</v>
      </c>
      <c r="F31" s="9">
        <v>3.2712304276019837</v>
      </c>
      <c r="G31" s="9">
        <v>3.69252567008252</v>
      </c>
      <c r="H31" s="9">
        <v>2.0704189856198441</v>
      </c>
      <c r="I31" s="9">
        <v>1.0071132137153394</v>
      </c>
      <c r="J31" s="9">
        <v>4.4938529330493466</v>
      </c>
      <c r="K31" s="9">
        <v>1.1970409085372</v>
      </c>
      <c r="L31" s="9">
        <v>1.1125246791169487</v>
      </c>
      <c r="M31" s="9">
        <v>4.2543084696369418</v>
      </c>
      <c r="N31" s="23"/>
    </row>
    <row r="32" spans="1:14" x14ac:dyDescent="0.2">
      <c r="A32" s="14" t="s">
        <v>62</v>
      </c>
      <c r="B32" s="7">
        <v>40470.485762481811</v>
      </c>
      <c r="C32" s="7">
        <v>2451.5975350998442</v>
      </c>
      <c r="D32" s="9">
        <f t="shared" si="1"/>
        <v>1.1613872920896098</v>
      </c>
      <c r="E32" s="9">
        <f t="shared" si="0"/>
        <v>6.057741805937499</v>
      </c>
      <c r="F32" s="9">
        <v>3.0039223312758447</v>
      </c>
      <c r="G32" s="9">
        <v>3.3303153855985559</v>
      </c>
      <c r="H32" s="9">
        <v>1.7816087048476541</v>
      </c>
      <c r="I32" s="9">
        <v>1.1550526550548093</v>
      </c>
      <c r="J32" s="9">
        <v>4.9315193715786467</v>
      </c>
      <c r="K32" s="9">
        <v>1.1255732111402923</v>
      </c>
      <c r="L32" s="9">
        <v>1.1255732111402923</v>
      </c>
      <c r="M32" s="9">
        <v>4.4292265270174775</v>
      </c>
      <c r="N32" s="23"/>
    </row>
    <row r="33" spans="1:13" x14ac:dyDescent="0.2">
      <c r="A33" s="13"/>
      <c r="B33" s="7"/>
      <c r="C33" s="7"/>
      <c r="D33" s="9"/>
      <c r="E33" s="9"/>
      <c r="F33" s="9"/>
      <c r="G33" s="9"/>
      <c r="H33" s="9"/>
      <c r="I33" s="9"/>
      <c r="J33" s="9"/>
      <c r="K33" s="9"/>
      <c r="L33" s="9"/>
      <c r="M33" s="9"/>
    </row>
    <row r="34" spans="1:13" x14ac:dyDescent="0.2">
      <c r="A34" s="28" t="s">
        <v>71</v>
      </c>
      <c r="B34" s="19"/>
      <c r="C34" s="19"/>
      <c r="D34" s="20"/>
      <c r="E34" s="20"/>
      <c r="F34" s="20"/>
      <c r="G34" s="20"/>
      <c r="H34" s="20"/>
      <c r="I34" s="20"/>
      <c r="J34" s="20"/>
      <c r="K34" s="20"/>
      <c r="L34" s="20"/>
      <c r="M34" s="20"/>
    </row>
    <row r="35" spans="1:13" x14ac:dyDescent="0.2">
      <c r="A35" s="14" t="s">
        <v>63</v>
      </c>
      <c r="B35" s="7">
        <v>129109.46799891633</v>
      </c>
      <c r="C35" s="7">
        <v>11237.234815064543</v>
      </c>
      <c r="D35" s="9">
        <f t="shared" si="1"/>
        <v>5.3233785421926481</v>
      </c>
      <c r="E35" s="9">
        <f t="shared" si="0"/>
        <v>8.7036489184192618</v>
      </c>
      <c r="F35" s="9">
        <v>3.1455135571850059</v>
      </c>
      <c r="G35" s="9">
        <v>2.2709692155500814</v>
      </c>
      <c r="H35" s="9">
        <v>1.3611544852351527</v>
      </c>
      <c r="I35" s="9">
        <v>1.8327646270066493</v>
      </c>
      <c r="J35" s="9">
        <v>4.5509011666059012</v>
      </c>
      <c r="K35" s="9">
        <v>1.0821879172160944</v>
      </c>
      <c r="L35" s="9">
        <v>1.0547919448107297</v>
      </c>
      <c r="M35" s="9">
        <v>4.4367512815835468</v>
      </c>
    </row>
    <row r="36" spans="1:13" x14ac:dyDescent="0.2">
      <c r="A36" s="14" t="s">
        <v>64</v>
      </c>
      <c r="B36" s="7">
        <v>174283.04503041811</v>
      </c>
      <c r="C36" s="7">
        <v>22269.325172210676</v>
      </c>
      <c r="D36" s="9">
        <f t="shared" si="1"/>
        <v>10.549574670445827</v>
      </c>
      <c r="E36" s="9">
        <f t="shared" si="0"/>
        <v>12.777677351416456</v>
      </c>
      <c r="F36" s="9">
        <v>3.7358679506552996</v>
      </c>
      <c r="G36" s="9">
        <v>2.5073773346124919</v>
      </c>
      <c r="H36" s="9">
        <v>1.457855834566868</v>
      </c>
      <c r="I36" s="9">
        <v>1.9124119506293538</v>
      </c>
      <c r="J36" s="9">
        <v>4.8044581323929929</v>
      </c>
      <c r="K36" s="9">
        <v>1.0788221816798838</v>
      </c>
      <c r="L36" s="9">
        <v>1.0649980099761864</v>
      </c>
      <c r="M36" s="9">
        <v>4.4822573198216107</v>
      </c>
    </row>
    <row r="37" spans="1:13" x14ac:dyDescent="0.2">
      <c r="A37" s="14" t="s">
        <v>65</v>
      </c>
      <c r="B37" s="7">
        <v>423158.47217207187</v>
      </c>
      <c r="C37" s="7">
        <v>62953.576231971179</v>
      </c>
      <c r="D37" s="9">
        <f t="shared" si="1"/>
        <v>29.822792028720247</v>
      </c>
      <c r="E37" s="9">
        <f t="shared" si="0"/>
        <v>14.877068609504745</v>
      </c>
      <c r="F37" s="9">
        <v>4.4977943613922893</v>
      </c>
      <c r="G37" s="9">
        <v>2.833905575239271</v>
      </c>
      <c r="H37" s="9">
        <v>1.7711417441257249</v>
      </c>
      <c r="I37" s="9">
        <v>2.0397000678679813</v>
      </c>
      <c r="J37" s="9">
        <v>5.9304598328887668</v>
      </c>
      <c r="K37" s="9">
        <v>1.276329989922645</v>
      </c>
      <c r="L37" s="9">
        <v>1.1888468099208789</v>
      </c>
      <c r="M37" s="9">
        <v>4.9635023242123761</v>
      </c>
    </row>
    <row r="38" spans="1:13" x14ac:dyDescent="0.2">
      <c r="A38" s="14" t="s">
        <v>66</v>
      </c>
      <c r="B38" s="7">
        <v>458901.26185089571</v>
      </c>
      <c r="C38" s="7">
        <v>49126.041782886401</v>
      </c>
      <c r="D38" s="9">
        <f t="shared" si="1"/>
        <v>23.272319302190791</v>
      </c>
      <c r="E38" s="9">
        <f t="shared" si="0"/>
        <v>10.705144192618985</v>
      </c>
      <c r="F38" s="9">
        <v>4.6070855993778697</v>
      </c>
      <c r="G38" s="9">
        <v>3.0996281268063619</v>
      </c>
      <c r="H38" s="9">
        <v>2.0139750351792149</v>
      </c>
      <c r="I38" s="9">
        <v>1.8451568366326137</v>
      </c>
      <c r="J38" s="9">
        <v>6.5052705690366874</v>
      </c>
      <c r="K38" s="9">
        <v>1.3731464112747624</v>
      </c>
      <c r="L38" s="9">
        <v>1.2675472904604919</v>
      </c>
      <c r="M38" s="9">
        <v>5.0963287621904003</v>
      </c>
    </row>
    <row r="39" spans="1:13" x14ac:dyDescent="0.2">
      <c r="A39" s="21" t="s">
        <v>67</v>
      </c>
      <c r="B39" s="12">
        <v>967374.95125659043</v>
      </c>
      <c r="C39" s="12">
        <v>65505.98322591601</v>
      </c>
      <c r="D39" s="22">
        <f t="shared" si="1"/>
        <v>31.031935456451521</v>
      </c>
      <c r="E39" s="22">
        <f t="shared" si="0"/>
        <v>6.7715194755483115</v>
      </c>
      <c r="F39" s="22">
        <v>4.0823331072569591</v>
      </c>
      <c r="G39" s="22">
        <v>3.3405653446783594</v>
      </c>
      <c r="H39" s="22">
        <v>2.059203998275061</v>
      </c>
      <c r="I39" s="22">
        <v>1.4854398982896211</v>
      </c>
      <c r="J39" s="22">
        <v>6.8892200414880413</v>
      </c>
      <c r="K39" s="22">
        <v>1.5455114982780593</v>
      </c>
      <c r="L39" s="22">
        <v>1.3960129039386915</v>
      </c>
      <c r="M39" s="22">
        <v>4.9454151695205208</v>
      </c>
    </row>
    <row r="40" spans="1:13" x14ac:dyDescent="0.2">
      <c r="A40" s="26" t="s">
        <v>79</v>
      </c>
      <c r="B40" s="30"/>
      <c r="C40" s="30"/>
      <c r="D40" s="31"/>
      <c r="E40" s="31"/>
      <c r="F40" s="31"/>
      <c r="G40" s="31"/>
      <c r="H40" s="31"/>
      <c r="I40" s="31"/>
      <c r="J40" s="31"/>
      <c r="K40" s="31"/>
      <c r="L40" s="31"/>
      <c r="M40" s="31"/>
    </row>
    <row r="41" spans="1:13" x14ac:dyDescent="0.2">
      <c r="A41" s="26" t="s">
        <v>25</v>
      </c>
    </row>
    <row r="42" spans="1:13" x14ac:dyDescent="0.2">
      <c r="A42" s="26" t="s">
        <v>26</v>
      </c>
    </row>
    <row r="43" spans="1:13" x14ac:dyDescent="0.2">
      <c r="A43" s="26" t="s">
        <v>37</v>
      </c>
      <c r="B43" s="2"/>
    </row>
  </sheetData>
  <mergeCells count="6">
    <mergeCell ref="A1:M1"/>
    <mergeCell ref="A3:A4"/>
    <mergeCell ref="C3:E3"/>
    <mergeCell ref="F3:I3"/>
    <mergeCell ref="J3:M3"/>
    <mergeCell ref="B3:B4"/>
  </mergeCells>
  <phoneticPr fontId="2" type="noConversion"/>
  <printOptions horizontalCentered="1" verticalCentered="1"/>
  <pageMargins left="0.54" right="0" top="0" bottom="0" header="0" footer="0"/>
  <pageSetup paperSize="9" scale="86" orientation="landscape" r:id="rId1"/>
  <headerFooter alignWithMargins="0">
    <oddFooter>&amp;L&amp;Z&amp;F+&amp;F+&amp;A&amp;R&amp;D+&amp;T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titulo</vt:lpstr>
      <vt:lpstr>Cuadro01</vt:lpstr>
      <vt:lpstr>Cuadro02</vt:lpstr>
      <vt:lpstr>Cuadro03</vt:lpstr>
      <vt:lpstr>Cuadro04</vt:lpstr>
      <vt:lpstr>titulo!Área_de_impresión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Wilber</dc:creator>
  <cp:lastModifiedBy>ine</cp:lastModifiedBy>
  <cp:lastPrinted>2011-01-20T16:13:25Z</cp:lastPrinted>
  <dcterms:created xsi:type="dcterms:W3CDTF">2006-11-11T21:47:16Z</dcterms:created>
  <dcterms:modified xsi:type="dcterms:W3CDTF">2018-11-15T16:16:52Z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96 96 1600 900</vt:lpwstr>
  </property>
</Properties>
</file>