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5260"/>
  </bookViews>
  <sheets>
    <sheet name="PORTADA" sheetId="3" r:id="rId1"/>
    <sheet name="Granos básicos" sheetId="2" r:id="rId2"/>
    <sheet name="Maiz" sheetId="4" r:id="rId3"/>
    <sheet name="Frijoles" sheetId="5" r:id="rId4"/>
    <sheet name="Arroz" sheetId="6" r:id="rId5"/>
    <sheet name="Sorgo_Maicillo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7" i="7" l="1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Z5" i="7"/>
  <c r="Z4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G21" i="7"/>
  <c r="F21" i="7"/>
  <c r="E21" i="7"/>
  <c r="G20" i="7"/>
  <c r="F20" i="7"/>
  <c r="E20" i="7"/>
  <c r="G19" i="7"/>
  <c r="F19" i="7"/>
  <c r="E19" i="7"/>
  <c r="G18" i="7"/>
  <c r="F18" i="7"/>
  <c r="E18" i="7"/>
  <c r="G17" i="7"/>
  <c r="F17" i="7"/>
  <c r="E17" i="7"/>
  <c r="G16" i="7"/>
  <c r="F16" i="7"/>
  <c r="E16" i="7"/>
  <c r="G15" i="7"/>
  <c r="F15" i="7"/>
  <c r="E15" i="7"/>
  <c r="G14" i="7"/>
  <c r="F14" i="7"/>
  <c r="E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G6" i="7"/>
  <c r="F6" i="7"/>
  <c r="E6" i="7"/>
  <c r="G5" i="7"/>
  <c r="F5" i="7"/>
  <c r="E5" i="7"/>
  <c r="G4" i="7"/>
  <c r="F4" i="7"/>
  <c r="E4" i="7"/>
  <c r="H32" i="6"/>
  <c r="H23" i="6"/>
  <c r="H14" i="6"/>
  <c r="G4" i="6"/>
  <c r="F4" i="6"/>
  <c r="E4" i="6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G22" i="5"/>
  <c r="F22" i="5"/>
  <c r="E22" i="5"/>
  <c r="G21" i="5"/>
  <c r="F21" i="5"/>
  <c r="E21" i="5"/>
  <c r="G20" i="5"/>
  <c r="F20" i="5"/>
  <c r="E20" i="5"/>
  <c r="G19" i="5"/>
  <c r="F19" i="5"/>
  <c r="E19" i="5"/>
  <c r="G18" i="5"/>
  <c r="F18" i="5"/>
  <c r="E18" i="5"/>
  <c r="G17" i="5"/>
  <c r="F17" i="5"/>
  <c r="E17" i="5"/>
  <c r="G16" i="5"/>
  <c r="F16" i="5"/>
  <c r="E16" i="5"/>
  <c r="G15" i="5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G10" i="5"/>
  <c r="F10" i="5"/>
  <c r="E10" i="5"/>
  <c r="G9" i="5"/>
  <c r="F9" i="5"/>
  <c r="E9" i="5"/>
  <c r="G8" i="5"/>
  <c r="F8" i="5"/>
  <c r="E8" i="5"/>
  <c r="G7" i="5"/>
  <c r="F7" i="5"/>
  <c r="E7" i="5"/>
  <c r="G6" i="5"/>
  <c r="F6" i="5"/>
  <c r="E6" i="5"/>
  <c r="G5" i="5"/>
  <c r="F5" i="5"/>
  <c r="E5" i="5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60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G64" i="4"/>
  <c r="F64" i="4"/>
  <c r="E64" i="4"/>
  <c r="G63" i="4"/>
  <c r="F63" i="4"/>
  <c r="E63" i="4"/>
  <c r="G62" i="4"/>
  <c r="F62" i="4"/>
  <c r="E62" i="4"/>
  <c r="G61" i="4"/>
  <c r="F61" i="4"/>
  <c r="E61" i="4"/>
  <c r="G60" i="4"/>
  <c r="F60" i="4"/>
  <c r="E6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G49" i="4"/>
  <c r="F49" i="4"/>
  <c r="H49" i="4" s="1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H14" i="4" s="1"/>
  <c r="E14" i="4"/>
  <c r="G13" i="4"/>
  <c r="F13" i="4"/>
  <c r="E13" i="4"/>
  <c r="G12" i="4"/>
  <c r="F12" i="4"/>
  <c r="E12" i="4"/>
  <c r="G11" i="4"/>
  <c r="F11" i="4"/>
  <c r="E11" i="4"/>
  <c r="G10" i="4"/>
  <c r="F10" i="4"/>
  <c r="H10" i="4" s="1"/>
  <c r="E10" i="4"/>
  <c r="G9" i="4"/>
  <c r="F9" i="4"/>
  <c r="H9" i="4" s="1"/>
  <c r="E9" i="4"/>
  <c r="G8" i="4"/>
  <c r="F8" i="4"/>
  <c r="E8" i="4"/>
  <c r="G7" i="4"/>
  <c r="F7" i="4"/>
  <c r="E7" i="4"/>
  <c r="G6" i="4"/>
  <c r="F6" i="4"/>
  <c r="E6" i="4"/>
  <c r="G5" i="4"/>
  <c r="F5" i="4"/>
  <c r="H5" i="4" s="1"/>
  <c r="E5" i="4"/>
  <c r="H13" i="4" l="1"/>
  <c r="H31" i="7"/>
  <c r="H11" i="7"/>
  <c r="H43" i="7"/>
  <c r="H15" i="7"/>
  <c r="H16" i="7"/>
  <c r="H6" i="7"/>
  <c r="H33" i="7"/>
  <c r="H19" i="7"/>
  <c r="H47" i="7"/>
  <c r="H21" i="7"/>
  <c r="H38" i="7"/>
  <c r="H39" i="7"/>
  <c r="H7" i="7"/>
  <c r="H35" i="7"/>
  <c r="H12" i="7"/>
  <c r="H8" i="7"/>
  <c r="H18" i="7"/>
  <c r="H30" i="7"/>
  <c r="H40" i="7"/>
  <c r="H45" i="7"/>
  <c r="H4" i="7"/>
  <c r="H9" i="7"/>
  <c r="H14" i="7"/>
  <c r="H36" i="7"/>
  <c r="H41" i="7"/>
  <c r="H46" i="7"/>
  <c r="H5" i="7"/>
  <c r="H10" i="7"/>
  <c r="H20" i="7"/>
  <c r="H32" i="7"/>
  <c r="H37" i="7"/>
  <c r="H42" i="7"/>
  <c r="H44" i="7"/>
  <c r="H17" i="7"/>
  <c r="H34" i="7"/>
  <c r="H13" i="7"/>
  <c r="H4" i="6"/>
  <c r="H8" i="5"/>
  <c r="H11" i="5"/>
  <c r="H19" i="5"/>
  <c r="H14" i="5"/>
  <c r="H20" i="5"/>
  <c r="H15" i="5"/>
  <c r="H9" i="5"/>
  <c r="H10" i="5"/>
  <c r="H5" i="5"/>
  <c r="H21" i="5"/>
  <c r="H16" i="5"/>
  <c r="H6" i="5"/>
  <c r="H22" i="5"/>
  <c r="H17" i="5"/>
  <c r="H12" i="5"/>
  <c r="H7" i="5"/>
  <c r="H18" i="5"/>
  <c r="H13" i="5"/>
  <c r="H18" i="4"/>
  <c r="H66" i="4"/>
  <c r="H21" i="4"/>
  <c r="H17" i="4"/>
  <c r="H34" i="4"/>
  <c r="H6" i="4"/>
  <c r="H22" i="4"/>
  <c r="H61" i="4"/>
  <c r="H77" i="4"/>
  <c r="H42" i="4"/>
  <c r="H38" i="4"/>
  <c r="H65" i="4"/>
  <c r="H72" i="4"/>
  <c r="H67" i="4"/>
  <c r="H62" i="4"/>
  <c r="H73" i="4"/>
  <c r="H68" i="4"/>
  <c r="H19" i="4"/>
  <c r="H60" i="4"/>
  <c r="H63" i="4"/>
  <c r="H8" i="4"/>
  <c r="H69" i="4"/>
  <c r="H64" i="4"/>
  <c r="H70" i="4"/>
  <c r="H36" i="4"/>
  <c r="H41" i="4"/>
  <c r="H15" i="4"/>
  <c r="H32" i="4"/>
  <c r="H37" i="4"/>
  <c r="H47" i="4"/>
  <c r="H16" i="4"/>
  <c r="H74" i="4"/>
  <c r="H11" i="4"/>
  <c r="H33" i="4"/>
  <c r="H43" i="4"/>
  <c r="H75" i="4"/>
  <c r="H12" i="4"/>
  <c r="H39" i="4"/>
  <c r="H44" i="4"/>
  <c r="H71" i="4"/>
  <c r="H76" i="4"/>
  <c r="H46" i="4"/>
  <c r="H20" i="4"/>
  <c r="H7" i="4"/>
  <c r="H35" i="4"/>
  <c r="H40" i="4"/>
  <c r="H45" i="4"/>
  <c r="H48" i="4"/>
</calcChain>
</file>

<file path=xl/sharedStrings.xml><?xml version="1.0" encoding="utf-8"?>
<sst xmlns="http://schemas.openxmlformats.org/spreadsheetml/2006/main" count="629" uniqueCount="98">
  <si>
    <t>Total</t>
  </si>
  <si>
    <t>Atlántida</t>
  </si>
  <si>
    <t>Comayagua</t>
  </si>
  <si>
    <t>Choluteca</t>
  </si>
  <si>
    <t>Francisco Morazán</t>
  </si>
  <si>
    <t>Gracias a Dios</t>
  </si>
  <si>
    <t>Intibuca</t>
  </si>
  <si>
    <t>La Paz</t>
  </si>
  <si>
    <t>Lempira</t>
  </si>
  <si>
    <t>Ocotepeque</t>
  </si>
  <si>
    <t>Olancho</t>
  </si>
  <si>
    <t>Valle</t>
  </si>
  <si>
    <t>Yoro</t>
  </si>
  <si>
    <t>NÚMERO DE PRODUCTORES</t>
  </si>
  <si>
    <t>NÚMERO DE EXPLOTACIONES</t>
  </si>
  <si>
    <t>TOTAL FRIJOL</t>
  </si>
  <si>
    <t>TOTAL ARROZ</t>
  </si>
  <si>
    <t>RENDIMIENTO
TM/HA</t>
  </si>
  <si>
    <t xml:space="preserve">TOTAL MAÍZ EN GRANO </t>
  </si>
  <si>
    <t>DEPARTAMENTO</t>
  </si>
  <si>
    <t>Colón</t>
  </si>
  <si>
    <t>Copán</t>
  </si>
  <si>
    <t>Cortés</t>
  </si>
  <si>
    <t>El Paraíso</t>
  </si>
  <si>
    <t>Santa Bárbara</t>
  </si>
  <si>
    <t xml:space="preserve"> PRODUCCIÓN 
TM</t>
  </si>
  <si>
    <t>ÁREA COSECHADA HA</t>
  </si>
  <si>
    <t>ÁREA SEMBRADA HA</t>
  </si>
  <si>
    <t>TOTAL MAÍZ EN ELOTE</t>
  </si>
  <si>
    <t>Fuente: Instituto Nacional de Estadística con información del Censo Agropecuario Nacional año agrícola 2023 - 2024</t>
  </si>
  <si>
    <t xml:space="preserve">Fuente: Instituto Nacional de Estadística con información del Censo Agropecuario Nacional año agrícola 2023 - 2024
</t>
  </si>
  <si>
    <t xml:space="preserve">TOTAL SECCIÓN GRANOS BÁSICOS </t>
  </si>
  <si>
    <t>TOTAL DE SORGO/MAICILLO (GRANO)</t>
  </si>
  <si>
    <t>CONTENIDO</t>
  </si>
  <si>
    <t>3. Total maíz para ensilaje</t>
  </si>
  <si>
    <t>2. Total maíz en grano</t>
  </si>
  <si>
    <t>1. Total sección granos básicos</t>
  </si>
  <si>
    <t xml:space="preserve">   2.1. Maíz en grano de primera</t>
  </si>
  <si>
    <t xml:space="preserve">   2.2. Maíz en grano de postrera</t>
  </si>
  <si>
    <t xml:space="preserve">   3.1. Maíz para ensilaje de primera</t>
  </si>
  <si>
    <t xml:space="preserve">   3.2. Maíz para ensilaje de postrera</t>
  </si>
  <si>
    <t>4. Maíz en elote</t>
  </si>
  <si>
    <t xml:space="preserve">   4.2. Maíz en grano de postrera</t>
  </si>
  <si>
    <t>5. Total frijol</t>
  </si>
  <si>
    <t xml:space="preserve">   5.1. Frijol de primera</t>
  </si>
  <si>
    <t xml:space="preserve">   5.2. Frijol de postrera</t>
  </si>
  <si>
    <t>6. Total arroz oro</t>
  </si>
  <si>
    <t xml:space="preserve">   6.1. Arroz oro de primera</t>
  </si>
  <si>
    <t xml:space="preserve">   6.2. Arroz oro de postrera</t>
  </si>
  <si>
    <t xml:space="preserve">   6.3. Arroz oro de postrera tardía</t>
  </si>
  <si>
    <t>7. Total sorgo/maicillo</t>
  </si>
  <si>
    <t xml:space="preserve">   7.1. Sorgo/maicillo de primera</t>
  </si>
  <si>
    <t xml:space="preserve">   7.2. Maíz en grano de postrera</t>
  </si>
  <si>
    <t>8. Total sorgo para ensilaje</t>
  </si>
  <si>
    <t xml:space="preserve">   8.1. Sorgo para ensilaje de primera</t>
  </si>
  <si>
    <t xml:space="preserve">   8.2. Sorgo para ensilaje de postrera</t>
  </si>
  <si>
    <t xml:space="preserve">   4.1. Maíz en elote de primera</t>
  </si>
  <si>
    <r>
      <t>MAÍZ DE PRIMERA</t>
    </r>
    <r>
      <rPr>
        <b/>
        <vertAlign val="superscript"/>
        <sz val="20"/>
        <color rgb="FF000000"/>
        <rFont val="Avenir Next LT Pro"/>
        <family val="2"/>
      </rPr>
      <t>1</t>
    </r>
  </si>
  <si>
    <r>
      <rPr>
        <vertAlign val="superscript"/>
        <sz val="9"/>
        <color theme="1"/>
        <rFont val="Avenir Next LT Pro"/>
        <family val="2"/>
      </rPr>
      <t>1</t>
    </r>
    <r>
      <rPr>
        <sz val="9"/>
        <color theme="1"/>
        <rFont val="Avenir Next LT Pro"/>
        <family val="2"/>
      </rPr>
      <t xml:space="preserve">/ Cultivo de primera: es aquel cultivo cuya siembra se realiza en el período comprendido entre el 01 de abril al 31 de julio de un determinado año. </t>
    </r>
  </si>
  <si>
    <r>
      <t>MAÍZ DE POSTRERA</t>
    </r>
    <r>
      <rPr>
        <b/>
        <vertAlign val="superscript"/>
        <sz val="20"/>
        <color rgb="FF000000"/>
        <rFont val="Avenir Next LT Pro"/>
        <family val="2"/>
      </rPr>
      <t>1</t>
    </r>
  </si>
  <si>
    <r>
      <rPr>
        <vertAlign val="superscript"/>
        <sz val="9"/>
        <color theme="1"/>
        <rFont val="Avenir Next LT Pro"/>
        <family val="2"/>
      </rPr>
      <t>1</t>
    </r>
    <r>
      <rPr>
        <sz val="9"/>
        <color theme="1"/>
        <rFont val="Avenir Next LT Pro"/>
        <family val="2"/>
      </rPr>
      <t xml:space="preserve">/ Cultivo de postrera: son los cultivos cuya siembra se realiza entre 01 de agosto de un determinado año al 31 de marzo del año siguiente. </t>
    </r>
  </si>
  <si>
    <r>
      <t>TOTAL MAÍZ PARA ENSILAJE</t>
    </r>
    <r>
      <rPr>
        <b/>
        <vertAlign val="superscript"/>
        <sz val="22"/>
        <color theme="9" tint="-0.249977111117893"/>
        <rFont val="Avenir Next LT Pro"/>
        <family val="2"/>
      </rPr>
      <t>1</t>
    </r>
  </si>
  <si>
    <r>
      <rPr>
        <vertAlign val="superscript"/>
        <sz val="9"/>
        <color theme="1"/>
        <rFont val="Avenir Next LT Pro"/>
        <family val="2"/>
      </rPr>
      <t>1</t>
    </r>
    <r>
      <rPr>
        <sz val="9"/>
        <color theme="1"/>
        <rFont val="Avenir Next LT Pro"/>
        <family val="2"/>
      </rPr>
      <t>/ Maíz para ensilaje: método de conservación de forraje en el que se utiliza maíz, con el objetivo de emplearlo en períodos de sequía o falta de pasto.</t>
    </r>
  </si>
  <si>
    <r>
      <t>MAÍZ DE PRIMERA PARA ENSILAJE</t>
    </r>
    <r>
      <rPr>
        <b/>
        <vertAlign val="superscript"/>
        <sz val="20"/>
        <color rgb="FF000000"/>
        <rFont val="Avenir Next LT Pro"/>
        <family val="2"/>
      </rPr>
      <t>1</t>
    </r>
  </si>
  <si>
    <r>
      <t>MAÍZ DE PRIMERA EN ELOTE</t>
    </r>
    <r>
      <rPr>
        <b/>
        <vertAlign val="superscript"/>
        <sz val="20"/>
        <color rgb="FF000000"/>
        <rFont val="Avenir Next LT Pro"/>
        <family val="2"/>
      </rPr>
      <t>1</t>
    </r>
  </si>
  <si>
    <r>
      <t>MAÍZ DE POSTRERA PARA ENSILAJE</t>
    </r>
    <r>
      <rPr>
        <b/>
        <vertAlign val="superscript"/>
        <sz val="20"/>
        <color rgb="FF000000"/>
        <rFont val="Avenir Next LT Pro"/>
        <family val="2"/>
      </rPr>
      <t>1</t>
    </r>
  </si>
  <si>
    <r>
      <t>MAÍZ DE POSTRERA EN ELOTE</t>
    </r>
    <r>
      <rPr>
        <b/>
        <vertAlign val="superscript"/>
        <sz val="20"/>
        <color rgb="FF000000"/>
        <rFont val="Avenir Next LT Pro"/>
        <family val="2"/>
      </rPr>
      <t>1</t>
    </r>
  </si>
  <si>
    <r>
      <t>FRIJOL DE PRIMERA</t>
    </r>
    <r>
      <rPr>
        <b/>
        <vertAlign val="superscript"/>
        <sz val="20"/>
        <color rgb="FF000000"/>
        <rFont val="Avenir Next LT Pro"/>
        <family val="2"/>
      </rPr>
      <t>1</t>
    </r>
  </si>
  <si>
    <t>Nota 2. Datos preliminares.</t>
  </si>
  <si>
    <t>Nota 1. Incluye Frijol de Primera y Postrera</t>
  </si>
  <si>
    <r>
      <t>FRIJOL DE POSTRERA</t>
    </r>
    <r>
      <rPr>
        <b/>
        <vertAlign val="superscript"/>
        <sz val="20"/>
        <color rgb="FF000000"/>
        <rFont val="Avenir Next LT Pro"/>
        <family val="2"/>
      </rPr>
      <t>1</t>
    </r>
  </si>
  <si>
    <t>Nota 3. Datos preliminares.</t>
  </si>
  <si>
    <t>Nota 2. Datos preliminares</t>
  </si>
  <si>
    <t>Nota 1. Incluye Maíz de Primera y Postrera</t>
  </si>
  <si>
    <t xml:space="preserve">Nota 1. Incluye Maíz en Elote Primera y Postrera </t>
  </si>
  <si>
    <t xml:space="preserve">Nota 1. Incluye Maiz para Ensilaje de Primera y Postrera </t>
  </si>
  <si>
    <t xml:space="preserve">Nota 2. Datos preliminares.  </t>
  </si>
  <si>
    <t>Nota1. El arroz se produce en granza; sin embargo, para la presentación del cuadro se utiliza un factor de conversión que permite homologar la producción a su equivalente en arroz oro, considerando 65 libras de arroz oro por cada 100 libras de arroz en granza.</t>
  </si>
  <si>
    <t>Nota 2. Incluye Arroz de Primera, Postrera y Tardía</t>
  </si>
  <si>
    <t xml:space="preserve">Nota 2. Datos preliminares. </t>
  </si>
  <si>
    <t xml:space="preserve">1/ Cultivo de postrera tardía: cosecha menos productiva que la de postrera, se realiza para completar la cantidad de granos que se necesita para el resto del año. Usualmente se realiza con sistema de riego. </t>
  </si>
  <si>
    <r>
      <t>ARROZ DE PRIMERA</t>
    </r>
    <r>
      <rPr>
        <b/>
        <vertAlign val="superscript"/>
        <sz val="20"/>
        <color rgb="FF000000"/>
        <rFont val="Avenir Next LT Pro"/>
        <family val="2"/>
      </rPr>
      <t>1</t>
    </r>
  </si>
  <si>
    <t>Nota 1. El arroz se produce en granza; sin embargo, para la presentación del cuadro se utiliza un factor de conversión que permite homologar la producción a su equivalente en arroz oro, considerando 65 libras de arroz oro por cada 100 libras de arroz en granza.</t>
  </si>
  <si>
    <r>
      <t>ARROZ DE POSTRERA</t>
    </r>
    <r>
      <rPr>
        <b/>
        <vertAlign val="superscript"/>
        <sz val="20"/>
        <color rgb="FF000000"/>
        <rFont val="Avenir Next LT Pro"/>
        <family val="2"/>
      </rPr>
      <t>1</t>
    </r>
  </si>
  <si>
    <r>
      <t>ARROZ DE POSTRERA TARDÍA</t>
    </r>
    <r>
      <rPr>
        <b/>
        <vertAlign val="superscript"/>
        <sz val="22"/>
        <color rgb="FF000000"/>
        <rFont val="Avenir Next LT Pro"/>
        <family val="2"/>
      </rPr>
      <t>1</t>
    </r>
  </si>
  <si>
    <t xml:space="preserve">Nota 1. Incluye Sorgo/ Maicillo de Primera y Postrera </t>
  </si>
  <si>
    <t xml:space="preserve">Nota 1. Incluye Sorgo para Ensilaje de Primera y Postrera </t>
  </si>
  <si>
    <r>
      <t>TOTAL SORGO PARA ENSILAJE</t>
    </r>
    <r>
      <rPr>
        <b/>
        <vertAlign val="superscript"/>
        <sz val="22"/>
        <color theme="9" tint="-0.249977111117893"/>
        <rFont val="Avenir Next LT Pro"/>
        <family val="2"/>
      </rPr>
      <t>1</t>
    </r>
  </si>
  <si>
    <t xml:space="preserve">1/ Sorgo para ensilaje: método de conservación de forraje en el que se utiliza el sorgo, con el objetivo de emplearlo en períodos de sequía o escasez de pasto. </t>
  </si>
  <si>
    <r>
      <t>SORGO/MAICILLO DE PRIMERA</t>
    </r>
    <r>
      <rPr>
        <b/>
        <vertAlign val="superscript"/>
        <sz val="22"/>
        <color rgb="FF000000"/>
        <rFont val="Avenir Next LT Pro"/>
        <family val="2"/>
      </rPr>
      <t>1</t>
    </r>
  </si>
  <si>
    <r>
      <t>SORGO DE PRIMERA PARA ENSILAJE</t>
    </r>
    <r>
      <rPr>
        <b/>
        <vertAlign val="superscript"/>
        <sz val="22"/>
        <color rgb="FF000000"/>
        <rFont val="Avenir Next LT Pro"/>
        <family val="2"/>
      </rPr>
      <t>1</t>
    </r>
  </si>
  <si>
    <r>
      <t>SORGO DE POSTRERA PARA ENSILAJE</t>
    </r>
    <r>
      <rPr>
        <b/>
        <vertAlign val="superscript"/>
        <sz val="22"/>
        <color rgb="FF000000"/>
        <rFont val="Avenir Next LT Pro"/>
        <family val="2"/>
      </rPr>
      <t>1</t>
    </r>
  </si>
  <si>
    <r>
      <t>SORGO/MAICILLO DE POSTRERA</t>
    </r>
    <r>
      <rPr>
        <b/>
        <vertAlign val="superscript"/>
        <sz val="22"/>
        <color rgb="FF000000"/>
        <rFont val="Avenir Next LT Pro"/>
        <family val="2"/>
      </rPr>
      <t>1</t>
    </r>
  </si>
  <si>
    <t>Nota 1. Datos preliminares.</t>
  </si>
  <si>
    <t>Nota 1. Datos preliminares</t>
  </si>
  <si>
    <t>Nota 3. Dato a nivel departamental están en proceso de análisis.</t>
  </si>
  <si>
    <t>Nota 4. Dato a nivel departamental están en proceso de análisis.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</si>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</sst>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##0.0"/>
    <numFmt numFmtId="167" formatCode="0.0%"/>
    <numFmt numFmtId="168" formatCode="###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.5"/>
      <name val="Microsoft Sans Serif"/>
      <family val="2"/>
    </font>
    <font>
      <sz val="9"/>
      <color indexed="8"/>
      <name val="Avenir Next LT Pro"/>
      <family val="2"/>
    </font>
    <font>
      <sz val="10"/>
      <name val="Avenir Next LT Pro"/>
      <family val="2"/>
    </font>
    <font>
      <sz val="11"/>
      <color theme="1"/>
      <name val="Avenir Next LT Pro"/>
      <family val="2"/>
    </font>
    <font>
      <b/>
      <sz val="9"/>
      <color indexed="8"/>
      <name val="Avenir Next LT Pro"/>
      <family val="2"/>
    </font>
    <font>
      <b/>
      <sz val="9"/>
      <color theme="0"/>
      <name val="Avenir Next LT Pro"/>
      <family val="2"/>
    </font>
    <font>
      <b/>
      <sz val="22"/>
      <color indexed="8"/>
      <name val="Avenir Next LT Pro"/>
      <family val="2"/>
    </font>
    <font>
      <b/>
      <sz val="22"/>
      <color theme="1"/>
      <name val="Avenir Next LT Pro"/>
      <family val="2"/>
    </font>
    <font>
      <b/>
      <sz val="22"/>
      <color theme="9" tint="-0.249977111117893"/>
      <name val="Avenir Next LT Pro"/>
      <family val="2"/>
    </font>
    <font>
      <b/>
      <sz val="20"/>
      <color indexed="8"/>
      <name val="Avenir Next LT Pro"/>
      <family val="2"/>
    </font>
    <font>
      <sz val="9"/>
      <color theme="1"/>
      <name val="Avenir Next LT Pro"/>
      <family val="2"/>
    </font>
    <font>
      <b/>
      <sz val="11"/>
      <color theme="1"/>
      <name val="Avenir Next LT Pro"/>
      <family val="2"/>
    </font>
    <font>
      <b/>
      <u/>
      <sz val="11"/>
      <color theme="9" tint="-0.499984740745262"/>
      <name val="Avenir Next LT Pro"/>
      <family val="2"/>
    </font>
    <font>
      <u/>
      <sz val="11"/>
      <color theme="10"/>
      <name val="Calibri"/>
      <family val="2"/>
      <scheme val="minor"/>
    </font>
    <font>
      <sz val="9"/>
      <name val="Avenir Next LT Pro"/>
      <family val="2"/>
    </font>
    <font>
      <b/>
      <vertAlign val="superscript"/>
      <sz val="20"/>
      <color rgb="FF000000"/>
      <name val="Avenir Next LT Pro"/>
      <family val="2"/>
    </font>
    <font>
      <vertAlign val="superscript"/>
      <sz val="9"/>
      <color theme="1"/>
      <name val="Avenir Next LT Pro"/>
      <family val="2"/>
    </font>
    <font>
      <b/>
      <vertAlign val="superscript"/>
      <sz val="22"/>
      <color theme="9" tint="-0.249977111117893"/>
      <name val="Avenir Next LT Pro"/>
      <family val="2"/>
    </font>
    <font>
      <b/>
      <vertAlign val="superscript"/>
      <sz val="22"/>
      <color rgb="FF000000"/>
      <name val="Avenir Next LT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protection locked="0"/>
    </xf>
    <xf numFmtId="43" fontId="3" fillId="0" borderId="0" applyFont="0" applyFill="0" applyBorder="0" applyAlignment="0" applyProtection="0">
      <protection locked="0"/>
    </xf>
    <xf numFmtId="0" fontId="3" fillId="0" borderId="0">
      <protection locked="0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protection locked="0"/>
    </xf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2" applyFont="1" applyAlignment="1">
      <alignment horizontal="left" vertical="top" wrapText="1"/>
    </xf>
    <xf numFmtId="164" fontId="4" fillId="0" borderId="0" xfId="1" applyNumberFormat="1" applyFont="1" applyBorder="1" applyAlignment="1">
      <alignment horizontal="right" vertical="top"/>
    </xf>
    <xf numFmtId="0" fontId="7" fillId="0" borderId="0" xfId="2" applyFont="1" applyAlignment="1">
      <alignment horizontal="left" vertical="top" wrapText="1"/>
    </xf>
    <xf numFmtId="164" fontId="7" fillId="0" borderId="0" xfId="1" applyNumberFormat="1" applyFont="1" applyBorder="1" applyAlignment="1">
      <alignment horizontal="right" vertical="top"/>
    </xf>
    <xf numFmtId="0" fontId="6" fillId="0" borderId="0" xfId="0" applyFont="1"/>
    <xf numFmtId="164" fontId="6" fillId="0" borderId="0" xfId="1" applyNumberFormat="1" applyFont="1" applyBorder="1"/>
    <xf numFmtId="164" fontId="6" fillId="3" borderId="0" xfId="1" applyNumberFormat="1" applyFont="1" applyFill="1" applyBorder="1"/>
    <xf numFmtId="164" fontId="5" fillId="0" borderId="0" xfId="1" applyNumberFormat="1" applyFont="1" applyBorder="1" applyAlignment="1"/>
    <xf numFmtId="0" fontId="5" fillId="0" borderId="0" xfId="2" applyFont="1"/>
    <xf numFmtId="164" fontId="8" fillId="4" borderId="0" xfId="1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top"/>
    </xf>
    <xf numFmtId="0" fontId="11" fillId="2" borderId="0" xfId="2" applyFont="1" applyFill="1"/>
    <xf numFmtId="165" fontId="4" fillId="0" borderId="0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1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horizontal="right" vertical="top"/>
    </xf>
    <xf numFmtId="165" fontId="7" fillId="3" borderId="0" xfId="1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/>
    </xf>
    <xf numFmtId="164" fontId="8" fillId="4" borderId="0" xfId="1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7" fillId="0" borderId="0" xfId="2" applyNumberFormat="1" applyFont="1" applyAlignment="1">
      <alignment horizontal="center" vertical="center"/>
    </xf>
    <xf numFmtId="166" fontId="7" fillId="0" borderId="0" xfId="2" applyNumberFormat="1" applyFont="1" applyAlignment="1">
      <alignment horizontal="center" vertical="center"/>
    </xf>
    <xf numFmtId="166" fontId="4" fillId="0" borderId="0" xfId="2" applyNumberFormat="1" applyFont="1" applyAlignment="1">
      <alignment horizontal="center" vertical="center"/>
    </xf>
    <xf numFmtId="166" fontId="4" fillId="0" borderId="1" xfId="2" applyNumberFormat="1" applyFont="1" applyBorder="1" applyAlignment="1">
      <alignment horizontal="center" vertical="center"/>
    </xf>
    <xf numFmtId="0" fontId="6" fillId="3" borderId="0" xfId="0" applyFont="1" applyFill="1"/>
    <xf numFmtId="43" fontId="14" fillId="3" borderId="0" xfId="1" applyFont="1" applyFill="1"/>
    <xf numFmtId="164" fontId="6" fillId="3" borderId="0" xfId="0" applyNumberFormat="1" applyFont="1" applyFill="1"/>
    <xf numFmtId="0" fontId="8" fillId="3" borderId="0" xfId="2" applyFont="1" applyFill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/>
    </xf>
    <xf numFmtId="167" fontId="7" fillId="3" borderId="0" xfId="17" applyNumberFormat="1" applyFont="1" applyFill="1" applyBorder="1" applyAlignment="1">
      <alignment horizontal="right" vertical="top"/>
    </xf>
    <xf numFmtId="164" fontId="8" fillId="3" borderId="0" xfId="1" applyNumberFormat="1" applyFont="1" applyFill="1" applyBorder="1" applyAlignment="1">
      <alignment horizontal="center" wrapText="1"/>
    </xf>
    <xf numFmtId="0" fontId="6" fillId="5" borderId="0" xfId="0" applyFont="1" applyFill="1"/>
    <xf numFmtId="0" fontId="15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6" fontId="7" fillId="3" borderId="0" xfId="2" applyNumberFormat="1" applyFont="1" applyFill="1" applyAlignment="1">
      <alignment horizontal="center" vertical="center"/>
    </xf>
    <xf numFmtId="166" fontId="4" fillId="3" borderId="0" xfId="2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7" fillId="0" borderId="0" xfId="2" applyFont="1"/>
    <xf numFmtId="0" fontId="1" fillId="5" borderId="0" xfId="21" applyFont="1" applyFill="1"/>
    <xf numFmtId="0" fontId="13" fillId="0" borderId="0" xfId="0" applyFont="1" applyAlignment="1">
      <alignment horizontal="left" wrapText="1"/>
    </xf>
    <xf numFmtId="168" fontId="7" fillId="0" borderId="0" xfId="1" applyNumberFormat="1" applyFont="1" applyBorder="1" applyAlignment="1">
      <alignment horizontal="right" vertical="top"/>
    </xf>
    <xf numFmtId="168" fontId="4" fillId="0" borderId="0" xfId="1" applyNumberFormat="1" applyFont="1" applyBorder="1" applyAlignment="1">
      <alignment horizontal="right" vertical="top"/>
    </xf>
    <xf numFmtId="168" fontId="4" fillId="0" borderId="1" xfId="1" applyNumberFormat="1" applyFont="1" applyBorder="1" applyAlignment="1">
      <alignment horizontal="right" vertical="top"/>
    </xf>
    <xf numFmtId="0" fontId="7" fillId="0" borderId="3" xfId="2" applyFont="1" applyBorder="1" applyAlignment="1">
      <alignment horizontal="left" vertical="top" wrapText="1"/>
    </xf>
    <xf numFmtId="164" fontId="7" fillId="0" borderId="3" xfId="1" applyNumberFormat="1" applyFont="1" applyBorder="1" applyAlignment="1">
      <alignment horizontal="right" vertical="top"/>
    </xf>
    <xf numFmtId="165" fontId="7" fillId="3" borderId="3" xfId="1" applyNumberFormat="1" applyFont="1" applyFill="1" applyBorder="1" applyAlignment="1">
      <alignment horizontal="right" vertical="top"/>
    </xf>
    <xf numFmtId="165" fontId="7" fillId="0" borderId="3" xfId="1" applyNumberFormat="1" applyFont="1" applyBorder="1" applyAlignment="1">
      <alignment horizontal="right" vertical="top"/>
    </xf>
    <xf numFmtId="165" fontId="7" fillId="0" borderId="3" xfId="1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left" vertical="top" wrapText="1"/>
    </xf>
    <xf numFmtId="164" fontId="4" fillId="0" borderId="4" xfId="1" applyNumberFormat="1" applyFont="1" applyBorder="1" applyAlignment="1">
      <alignment horizontal="right" vertical="top"/>
    </xf>
    <xf numFmtId="165" fontId="4" fillId="3" borderId="4" xfId="1" applyNumberFormat="1" applyFont="1" applyFill="1" applyBorder="1" applyAlignment="1">
      <alignment horizontal="right" vertical="top"/>
    </xf>
    <xf numFmtId="165" fontId="4" fillId="0" borderId="4" xfId="1" applyNumberFormat="1" applyFont="1" applyBorder="1" applyAlignment="1">
      <alignment horizontal="right" vertical="top"/>
    </xf>
    <xf numFmtId="165" fontId="4" fillId="0" borderId="4" xfId="1" applyNumberFormat="1" applyFont="1" applyBorder="1" applyAlignment="1">
      <alignment horizontal="center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/>
    </xf>
    <xf numFmtId="165" fontId="6" fillId="3" borderId="0" xfId="0" applyNumberFormat="1" applyFont="1" applyFill="1"/>
    <xf numFmtId="43" fontId="6" fillId="3" borderId="0" xfId="1" applyFont="1" applyFill="1"/>
    <xf numFmtId="0" fontId="15" fillId="5" borderId="0" xfId="0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3" borderId="0" xfId="0" applyFont="1" applyFill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9" fillId="2" borderId="0" xfId="2" applyFont="1" applyFill="1" applyAlignment="1">
      <alignment horizontal="left"/>
    </xf>
    <xf numFmtId="0" fontId="7" fillId="0" borderId="4" xfId="2" applyFont="1" applyBorder="1" applyAlignment="1">
      <alignment horizontal="left" vertical="top" wrapText="1"/>
    </xf>
    <xf numFmtId="164" fontId="7" fillId="0" borderId="4" xfId="1" applyNumberFormat="1" applyFont="1" applyBorder="1" applyAlignment="1">
      <alignment horizontal="right" vertical="top"/>
    </xf>
    <xf numFmtId="165" fontId="7" fillId="3" borderId="4" xfId="1" applyNumberFormat="1" applyFont="1" applyFill="1" applyBorder="1" applyAlignment="1">
      <alignment horizontal="right" vertical="top"/>
    </xf>
    <xf numFmtId="165" fontId="7" fillId="0" borderId="4" xfId="1" applyNumberFormat="1" applyFont="1" applyBorder="1" applyAlignment="1">
      <alignment horizontal="right" vertical="top"/>
    </xf>
    <xf numFmtId="165" fontId="7" fillId="0" borderId="4" xfId="1" applyNumberFormat="1" applyFont="1" applyBorder="1" applyAlignment="1">
      <alignment horizontal="center" vertical="center"/>
    </xf>
  </cellXfs>
  <cellStyles count="22">
    <cellStyle name="Hipervínculo" xfId="21" builtinId="8"/>
    <cellStyle name="Millares" xfId="1" builtinId="3"/>
    <cellStyle name="Millares 2" xfId="15"/>
    <cellStyle name="Millares 2 2" xfId="20"/>
    <cellStyle name="Millares 3" xfId="3"/>
    <cellStyle name="Millares 3 2" xfId="19"/>
    <cellStyle name="Millares 4" xfId="18"/>
    <cellStyle name="Normal" xfId="0" builtinId="0"/>
    <cellStyle name="Normal 2" xfId="14"/>
    <cellStyle name="Normal 3" xfId="16"/>
    <cellStyle name="Normal_Hoja2" xfId="2"/>
    <cellStyle name="Porcentaje" xfId="17" builtinId="5"/>
    <cellStyle name="style1760207451579" xfId="10"/>
    <cellStyle name="style1760207451621" xfId="11"/>
    <cellStyle name="style1760207451651" xfId="12"/>
    <cellStyle name="style1760207451690" xfId="13"/>
    <cellStyle name="style1760207451833" xfId="4"/>
    <cellStyle name="style1760207451864" xfId="5"/>
    <cellStyle name="style1760207451896" xfId="6"/>
    <cellStyle name="style1760207451928" xfId="7"/>
    <cellStyle name="style1760207452022" xfId="8"/>
    <cellStyle name="style176020745205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PORTADA!A1"/><Relationship Id="rId2" Type="http://schemas.microsoft.com/office/2007/relationships/hdphoto" Target="../media/hdphoto2.wdp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737721</xdr:colOff>
      <xdr:row>0</xdr:row>
      <xdr:rowOff>1</xdr:rowOff>
    </xdr:from>
    <xdr:to>
      <xdr:col>16</xdr:col>
      <xdr:colOff>616323</xdr:colOff>
      <xdr:row>29</xdr:row>
      <xdr:rowOff>183265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8F0C2BB-8B27-7DB0-DCFF-D66C08DC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23" b="7870"/>
        <a:stretch>
          <a:fillRect/>
        </a:stretch>
      </xdr:blipFill>
      <xdr:spPr>
        <a:xfrm>
          <a:off x="3352427" y="1"/>
          <a:ext cx="9954558" cy="5599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836705</xdr:colOff>
      <xdr:row>2</xdr:row>
      <xdr:rowOff>149412</xdr:rowOff>
    </xdr:to>
    <xdr:pic>
      <xdr:nvPicPr>
        <xdr:cNvPr id="5" name="image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1135529" cy="508000"/>
        </a:xfrm>
        <a:prstGeom prst="rect">
          <a:avLst/>
        </a:prstGeom>
        <a:ln/>
      </xdr:spPr>
    </xdr:pic>
    <xdr:clientData/>
  </xdr:twoCellAnchor>
  <xdr:twoCellAnchor>
    <xdr:from>
      <xdr:col>3</xdr:col>
      <xdr:colOff>740306</xdr:colOff>
      <xdr:row>2</xdr:row>
      <xdr:rowOff>8472</xdr:rowOff>
    </xdr:from>
    <xdr:to>
      <xdr:col>16</xdr:col>
      <xdr:colOff>618350</xdr:colOff>
      <xdr:row>29</xdr:row>
      <xdr:rowOff>180168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944A6DB6-B769-B5D7-1ABC-7B6C10381EF4}"/>
            </a:ext>
          </a:extLst>
        </xdr:cNvPr>
        <xdr:cNvSpPr/>
      </xdr:nvSpPr>
      <xdr:spPr>
        <a:xfrm rot="10800000">
          <a:off x="3349328" y="391543"/>
          <a:ext cx="9905177" cy="5343149"/>
        </a:xfrm>
        <a:prstGeom prst="rect">
          <a:avLst/>
        </a:prstGeom>
        <a:gradFill flip="none" rotWithShape="1">
          <a:gsLst>
            <a:gs pos="47000">
              <a:schemeClr val="bg1">
                <a:alpha val="0"/>
              </a:schemeClr>
            </a:gs>
            <a:gs pos="100000">
              <a:schemeClr val="tx1">
                <a:alpha val="37000"/>
              </a:schemeClr>
            </a:gs>
          </a:gsLst>
          <a:lin ang="162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HN"/>
        </a:p>
      </xdr:txBody>
    </xdr:sp>
    <xdr:clientData/>
  </xdr:twoCellAnchor>
  <xdr:twoCellAnchor>
    <xdr:from>
      <xdr:col>4</xdr:col>
      <xdr:colOff>289485</xdr:colOff>
      <xdr:row>0</xdr:row>
      <xdr:rowOff>0</xdr:rowOff>
    </xdr:from>
    <xdr:to>
      <xdr:col>20</xdr:col>
      <xdr:colOff>747573</xdr:colOff>
      <xdr:row>5</xdr:row>
      <xdr:rowOff>74421</xdr:rowOff>
    </xdr:to>
    <xdr:sp macro="" textlink="">
      <xdr:nvSpPr>
        <xdr:cNvPr id="4" name="Tit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Grp="1"/>
        </xdr:cNvSpPr>
      </xdr:nvSpPr>
      <xdr:spPr>
        <a:xfrm>
          <a:off x="3679264" y="0"/>
          <a:ext cx="12859265" cy="1008245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800" kern="1200">
              <a:solidFill>
                <a:schemeClr val="bg1"/>
              </a:solidFill>
              <a:latin typeface="Montserrat" pitchFamily="2" charset="0"/>
              <a:ea typeface="+mj-ea"/>
              <a:cs typeface="+mj-cs"/>
            </a:defRPr>
          </a:lvl1pPr>
        </a:lstStyle>
        <a:p>
          <a:r>
            <a:rPr lang="en-US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  <a:t>SECCIÓN GRANOS BÁSICOS</a:t>
          </a:r>
        </a:p>
      </xdr:txBody>
    </xdr:sp>
    <xdr:clientData/>
  </xdr:twoCellAnchor>
  <xdr:twoCellAnchor editAs="oneCell">
    <xdr:from>
      <xdr:col>13</xdr:col>
      <xdr:colOff>335487</xdr:colOff>
      <xdr:row>22</xdr:row>
      <xdr:rowOff>72839</xdr:rowOff>
    </xdr:from>
    <xdr:to>
      <xdr:col>16</xdr:col>
      <xdr:colOff>716467</xdr:colOff>
      <xdr:row>31</xdr:row>
      <xdr:rowOff>2325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0928" y="4181663"/>
          <a:ext cx="2706201" cy="1610368"/>
        </a:xfrm>
        <a:prstGeom prst="rect">
          <a:avLst/>
        </a:prstGeom>
      </xdr:spPr>
    </xdr:pic>
    <xdr:clientData/>
  </xdr:twoCellAnchor>
  <xdr:twoCellAnchor>
    <xdr:from>
      <xdr:col>3</xdr:col>
      <xdr:colOff>773648</xdr:colOff>
      <xdr:row>13</xdr:row>
      <xdr:rowOff>51897</xdr:rowOff>
    </xdr:from>
    <xdr:to>
      <xdr:col>13</xdr:col>
      <xdr:colOff>705328</xdr:colOff>
      <xdr:row>29</xdr:row>
      <xdr:rowOff>115264</xdr:rowOff>
    </xdr:to>
    <xdr:sp macro="" textlink="">
      <xdr:nvSpPr>
        <xdr:cNvPr id="3" nam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3388354" y="2479838"/>
          <a:ext cx="7682415" cy="3051602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4800" kern="1200">
              <a:solidFill>
                <a:schemeClr val="bg1"/>
              </a:solidFill>
              <a:latin typeface="Montserrat" pitchFamily="2" charset="0"/>
              <a:ea typeface="+mj-ea"/>
              <a:cs typeface="+mj-cs"/>
            </a:defRPr>
          </a:lvl1pPr>
        </a:lstStyle>
        <a:p>
          <a:r>
            <a:rPr lang="en-US" sz="28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  <a:t>CENSO</a:t>
          </a:r>
          <a:r>
            <a:rPr lang="en-US" sz="2800" b="1" baseline="0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  <a:t> </a:t>
          </a:r>
          <a:r>
            <a:rPr lang="en-US" sz="28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  <a:t>AGROPECUARIO </a:t>
          </a:r>
        </a:p>
        <a:p>
          <a:r>
            <a:rPr lang="en-US" sz="28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  <a:t>NACIONAL</a:t>
          </a:r>
          <a:br>
            <a:rPr lang="en-US" sz="28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</a:br>
          <a:r>
            <a:rPr lang="en-US" sz="2800" b="1"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rPr>
            <a:t>(CAN)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437703</xdr:colOff>
      <xdr:row>24</xdr:row>
      <xdr:rowOff>0</xdr:rowOff>
    </xdr:from>
    <xdr:to>
      <xdr:col>22</xdr:col>
      <xdr:colOff>778627</xdr:colOff>
      <xdr:row>32</xdr:row>
      <xdr:rowOff>94367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6236" y="6235892"/>
          <a:ext cx="2745459" cy="1584500"/>
        </a:xfrm>
        <a:prstGeom prst="rect">
          <a:avLst/>
        </a:prstGeom>
      </xdr:spPr>
    </xdr:pic>
    <xdr:clientData/>
  </xdr:twoCellAnchor>
  <xdr:twoCellAnchor>
    <xdr:from>
      <xdr:col>5</xdr:col>
      <xdr:colOff>256309</xdr:colOff>
      <xdr:row>0</xdr:row>
      <xdr:rowOff>131619</xdr:rowOff>
    </xdr:from>
    <xdr:to>
      <xdr:col>5</xdr:col>
      <xdr:colOff>1041169</xdr:colOff>
      <xdr:row>1</xdr:row>
      <xdr:rowOff>332510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39345" y="131619"/>
          <a:ext cx="784860" cy="3810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1</xdr:row>
      <xdr:rowOff>129540</xdr:rowOff>
    </xdr:from>
    <xdr:to>
      <xdr:col>7</xdr:col>
      <xdr:colOff>1143000</xdr:colOff>
      <xdr:row>2</xdr:row>
      <xdr:rowOff>327660</xdr:rowOff>
    </xdr:to>
    <xdr:sp macro="" textlink="">
      <xdr:nvSpPr>
        <xdr:cNvPr id="7" name="Rectángulo: esquinas redondeada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410700" y="312420"/>
          <a:ext cx="784860" cy="38100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332961</xdr:colOff>
      <xdr:row>1</xdr:row>
      <xdr:rowOff>130203</xdr:rowOff>
    </xdr:from>
    <xdr:to>
      <xdr:col>7</xdr:col>
      <xdr:colOff>1117821</xdr:colOff>
      <xdr:row>2</xdr:row>
      <xdr:rowOff>328323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9410700" y="312420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25</xdr:col>
      <xdr:colOff>435665</xdr:colOff>
      <xdr:row>1</xdr:row>
      <xdr:rowOff>116951</xdr:rowOff>
    </xdr:from>
    <xdr:to>
      <xdr:col>26</xdr:col>
      <xdr:colOff>11264</xdr:colOff>
      <xdr:row>2</xdr:row>
      <xdr:rowOff>315071</xdr:rowOff>
    </xdr:to>
    <xdr:sp macro="" textlink="">
      <xdr:nvSpPr>
        <xdr:cNvPr id="9" name="Rectángulo: esquinas redondeada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2373404" y="299168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25</xdr:col>
      <xdr:colOff>389282</xdr:colOff>
      <xdr:row>28</xdr:row>
      <xdr:rowOff>103698</xdr:rowOff>
    </xdr:from>
    <xdr:to>
      <xdr:col>25</xdr:col>
      <xdr:colOff>1174142</xdr:colOff>
      <xdr:row>29</xdr:row>
      <xdr:rowOff>301818</xdr:rowOff>
    </xdr:to>
    <xdr:sp macro="" textlink="">
      <xdr:nvSpPr>
        <xdr:cNvPr id="10" name="Rectángulo: esquinas redondeada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2327021" y="6133437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25</xdr:col>
      <xdr:colOff>392595</xdr:colOff>
      <xdr:row>56</xdr:row>
      <xdr:rowOff>123577</xdr:rowOff>
    </xdr:from>
    <xdr:to>
      <xdr:col>25</xdr:col>
      <xdr:colOff>1177455</xdr:colOff>
      <xdr:row>57</xdr:row>
      <xdr:rowOff>321697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2330334" y="11951142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16</xdr:col>
      <xdr:colOff>379344</xdr:colOff>
      <xdr:row>56</xdr:row>
      <xdr:rowOff>93760</xdr:rowOff>
    </xdr:from>
    <xdr:to>
      <xdr:col>16</xdr:col>
      <xdr:colOff>1164204</xdr:colOff>
      <xdr:row>57</xdr:row>
      <xdr:rowOff>291880</xdr:rowOff>
    </xdr:to>
    <xdr:sp macro="" textlink="">
      <xdr:nvSpPr>
        <xdr:cNvPr id="12" name="Rectángulo: esquinas redondeadas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1433735" y="11921325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16</xdr:col>
      <xdr:colOff>415787</xdr:colOff>
      <xdr:row>28</xdr:row>
      <xdr:rowOff>97072</xdr:rowOff>
    </xdr:from>
    <xdr:to>
      <xdr:col>16</xdr:col>
      <xdr:colOff>1200647</xdr:colOff>
      <xdr:row>29</xdr:row>
      <xdr:rowOff>295192</xdr:rowOff>
    </xdr:to>
    <xdr:sp macro="" textlink="">
      <xdr:nvSpPr>
        <xdr:cNvPr id="13" name="Rectángulo: esquinas redondeadas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1470178" y="6126811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385970</xdr:colOff>
      <xdr:row>56</xdr:row>
      <xdr:rowOff>116949</xdr:rowOff>
    </xdr:from>
    <xdr:to>
      <xdr:col>7</xdr:col>
      <xdr:colOff>1170830</xdr:colOff>
      <xdr:row>57</xdr:row>
      <xdr:rowOff>315069</xdr:rowOff>
    </xdr:to>
    <xdr:sp macro="" textlink="">
      <xdr:nvSpPr>
        <xdr:cNvPr id="14" name="Rectángulo: esquinas redondeadas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9463709" y="11944514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16</xdr:col>
      <xdr:colOff>339588</xdr:colOff>
      <xdr:row>1</xdr:row>
      <xdr:rowOff>103699</xdr:rowOff>
    </xdr:from>
    <xdr:to>
      <xdr:col>16</xdr:col>
      <xdr:colOff>1124448</xdr:colOff>
      <xdr:row>2</xdr:row>
      <xdr:rowOff>301819</xdr:rowOff>
    </xdr:to>
    <xdr:sp macro="" textlink="">
      <xdr:nvSpPr>
        <xdr:cNvPr id="15" name="Rectángulo: esquinas redondeadas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1393979" y="285916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392596</xdr:colOff>
      <xdr:row>28</xdr:row>
      <xdr:rowOff>107012</xdr:rowOff>
    </xdr:from>
    <xdr:to>
      <xdr:col>7</xdr:col>
      <xdr:colOff>1177456</xdr:colOff>
      <xdr:row>29</xdr:row>
      <xdr:rowOff>305132</xdr:rowOff>
    </xdr:to>
    <xdr:sp macro="" textlink="">
      <xdr:nvSpPr>
        <xdr:cNvPr id="16" name="Rectángulo: esquinas redondeadas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470335" y="6136751"/>
          <a:ext cx="784860" cy="38033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437703</xdr:colOff>
      <xdr:row>0</xdr:row>
      <xdr:rowOff>0</xdr:rowOff>
    </xdr:from>
    <xdr:to>
      <xdr:col>22</xdr:col>
      <xdr:colOff>778627</xdr:colOff>
      <xdr:row>6</xdr:row>
      <xdr:rowOff>15926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5063" y="11098299"/>
          <a:ext cx="2748844" cy="1557407"/>
        </a:xfrm>
        <a:prstGeom prst="rect">
          <a:avLst/>
        </a:prstGeom>
      </xdr:spPr>
    </xdr:pic>
    <xdr:clientData/>
  </xdr:twoCellAnchor>
  <xdr:twoCellAnchor>
    <xdr:from>
      <xdr:col>7</xdr:col>
      <xdr:colOff>384560</xdr:colOff>
      <xdr:row>1</xdr:row>
      <xdr:rowOff>128187</xdr:rowOff>
    </xdr:from>
    <xdr:to>
      <xdr:col>7</xdr:col>
      <xdr:colOff>1169420</xdr:colOff>
      <xdr:row>2</xdr:row>
      <xdr:rowOff>325876</xdr:rowOff>
    </xdr:to>
    <xdr:sp macro="" textlink="">
      <xdr:nvSpPr>
        <xdr:cNvPr id="6" name="Rectángulo: esquinas redondead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9443102" y="313346"/>
          <a:ext cx="784860" cy="38284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391682</xdr:colOff>
      <xdr:row>27</xdr:row>
      <xdr:rowOff>99701</xdr:rowOff>
    </xdr:from>
    <xdr:to>
      <xdr:col>7</xdr:col>
      <xdr:colOff>1176542</xdr:colOff>
      <xdr:row>28</xdr:row>
      <xdr:rowOff>297390</xdr:rowOff>
    </xdr:to>
    <xdr:sp macro="" textlink="">
      <xdr:nvSpPr>
        <xdr:cNvPr id="7" name="Rectángulo: esquinas redondeada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450224" y="5519159"/>
          <a:ext cx="784860" cy="38284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391682</xdr:colOff>
      <xdr:row>52</xdr:row>
      <xdr:rowOff>99701</xdr:rowOff>
    </xdr:from>
    <xdr:to>
      <xdr:col>7</xdr:col>
      <xdr:colOff>1176542</xdr:colOff>
      <xdr:row>53</xdr:row>
      <xdr:rowOff>297390</xdr:rowOff>
    </xdr:to>
    <xdr:sp macro="" textlink="">
      <xdr:nvSpPr>
        <xdr:cNvPr id="8" name="Rectángulo: esquinas redondeada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450224" y="10653757"/>
          <a:ext cx="784860" cy="38284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437703</xdr:colOff>
      <xdr:row>0</xdr:row>
      <xdr:rowOff>0</xdr:rowOff>
    </xdr:from>
    <xdr:to>
      <xdr:col>22</xdr:col>
      <xdr:colOff>778626</xdr:colOff>
      <xdr:row>5</xdr:row>
      <xdr:rowOff>121387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35063" y="11098299"/>
          <a:ext cx="2748844" cy="1557407"/>
        </a:xfrm>
        <a:prstGeom prst="rect">
          <a:avLst/>
        </a:prstGeom>
      </xdr:spPr>
    </xdr:pic>
    <xdr:clientData/>
  </xdr:twoCellAnchor>
  <xdr:twoCellAnchor>
    <xdr:from>
      <xdr:col>7</xdr:col>
      <xdr:colOff>392210</xdr:colOff>
      <xdr:row>0</xdr:row>
      <xdr:rowOff>123265</xdr:rowOff>
    </xdr:from>
    <xdr:to>
      <xdr:col>7</xdr:col>
      <xdr:colOff>1177070</xdr:colOff>
      <xdr:row>1</xdr:row>
      <xdr:rowOff>326819</xdr:rowOff>
    </xdr:to>
    <xdr:sp macro="" textlink="">
      <xdr:nvSpPr>
        <xdr:cNvPr id="7" name="Rectángulo: esquinas redondeada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424151" y="123265"/>
          <a:ext cx="784860" cy="38284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390764</xdr:colOff>
      <xdr:row>19</xdr:row>
      <xdr:rowOff>139203</xdr:rowOff>
    </xdr:from>
    <xdr:to>
      <xdr:col>7</xdr:col>
      <xdr:colOff>1175624</xdr:colOff>
      <xdr:row>20</xdr:row>
      <xdr:rowOff>334380</xdr:rowOff>
    </xdr:to>
    <xdr:sp macro="" textlink="">
      <xdr:nvSpPr>
        <xdr:cNvPr id="8" name="Rectángulo: esquinas redondeada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9449306" y="10892661"/>
          <a:ext cx="784860" cy="380336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369794</xdr:colOff>
      <xdr:row>10</xdr:row>
      <xdr:rowOff>112059</xdr:rowOff>
    </xdr:from>
    <xdr:to>
      <xdr:col>7</xdr:col>
      <xdr:colOff>1154654</xdr:colOff>
      <xdr:row>11</xdr:row>
      <xdr:rowOff>315612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401735" y="5502088"/>
          <a:ext cx="784860" cy="382848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420168</xdr:colOff>
      <xdr:row>28</xdr:row>
      <xdr:rowOff>149552</xdr:rowOff>
    </xdr:from>
    <xdr:to>
      <xdr:col>8</xdr:col>
      <xdr:colOff>1495</xdr:colOff>
      <xdr:row>29</xdr:row>
      <xdr:rowOff>344729</xdr:rowOff>
    </xdr:to>
    <xdr:sp macro="" textlink="">
      <xdr:nvSpPr>
        <xdr:cNvPr id="11" name="Rectángulo: esquinas redondeada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478710" y="16101702"/>
          <a:ext cx="784860" cy="380335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397811</xdr:colOff>
      <xdr:row>0</xdr:row>
      <xdr:rowOff>135536</xdr:rowOff>
    </xdr:from>
    <xdr:to>
      <xdr:col>7</xdr:col>
      <xdr:colOff>1182671</xdr:colOff>
      <xdr:row>1</xdr:row>
      <xdr:rowOff>338898</xdr:rowOff>
    </xdr:to>
    <xdr:sp macro="" textlink="">
      <xdr:nvSpPr>
        <xdr:cNvPr id="6" name="Rectángulo: esquinas redondeada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9457144" y="135536"/>
          <a:ext cx="784860" cy="38572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7</xdr:col>
      <xdr:colOff>410308</xdr:colOff>
      <xdr:row>27</xdr:row>
      <xdr:rowOff>162820</xdr:rowOff>
    </xdr:from>
    <xdr:to>
      <xdr:col>7</xdr:col>
      <xdr:colOff>1195168</xdr:colOff>
      <xdr:row>27</xdr:row>
      <xdr:rowOff>548541</xdr:rowOff>
    </xdr:to>
    <xdr:sp macro="" textlink="">
      <xdr:nvSpPr>
        <xdr:cNvPr id="7" name="Rectángulo: esquinas redondeadas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469641" y="5601025"/>
          <a:ext cx="784860" cy="38572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16</xdr:col>
      <xdr:colOff>403795</xdr:colOff>
      <xdr:row>0</xdr:row>
      <xdr:rowOff>110718</xdr:rowOff>
    </xdr:from>
    <xdr:to>
      <xdr:col>16</xdr:col>
      <xdr:colOff>1188655</xdr:colOff>
      <xdr:row>1</xdr:row>
      <xdr:rowOff>314080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21401128" y="110718"/>
          <a:ext cx="784860" cy="38572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16</xdr:col>
      <xdr:colOff>403795</xdr:colOff>
      <xdr:row>27</xdr:row>
      <xdr:rowOff>175846</xdr:rowOff>
    </xdr:from>
    <xdr:to>
      <xdr:col>16</xdr:col>
      <xdr:colOff>1188655</xdr:colOff>
      <xdr:row>27</xdr:row>
      <xdr:rowOff>561567</xdr:rowOff>
    </xdr:to>
    <xdr:sp macro="" textlink="">
      <xdr:nvSpPr>
        <xdr:cNvPr id="9" name="Rectángulo: esquinas redondeadas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21401128" y="5614051"/>
          <a:ext cx="784860" cy="38572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25</xdr:col>
      <xdr:colOff>410307</xdr:colOff>
      <xdr:row>27</xdr:row>
      <xdr:rowOff>162820</xdr:rowOff>
    </xdr:from>
    <xdr:to>
      <xdr:col>25</xdr:col>
      <xdr:colOff>1195167</xdr:colOff>
      <xdr:row>27</xdr:row>
      <xdr:rowOff>548541</xdr:rowOff>
    </xdr:to>
    <xdr:sp macro="" textlink="">
      <xdr:nvSpPr>
        <xdr:cNvPr id="10" name="Rectángulo: esquinas redondeadas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32251486" y="5601025"/>
          <a:ext cx="784860" cy="38572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  <xdr:twoCellAnchor>
    <xdr:from>
      <xdr:col>25</xdr:col>
      <xdr:colOff>397282</xdr:colOff>
      <xdr:row>0</xdr:row>
      <xdr:rowOff>136769</xdr:rowOff>
    </xdr:from>
    <xdr:to>
      <xdr:col>25</xdr:col>
      <xdr:colOff>1182142</xdr:colOff>
      <xdr:row>1</xdr:row>
      <xdr:rowOff>340131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32238461" y="136769"/>
          <a:ext cx="784860" cy="385721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HN" sz="800" b="1">
              <a:solidFill>
                <a:schemeClr val="accent6">
                  <a:lumMod val="50000"/>
                </a:schemeClr>
              </a:solidFill>
            </a:rPr>
            <a:t>VOLVER AL CONTENIDO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91" zoomScaleNormal="91" workbookViewId="0">
      <selection activeCell="D2" sqref="D2"/>
    </sheetView>
  </sheetViews>
  <sheetFormatPr baseColWidth="10" defaultColWidth="11.54296875" defaultRowHeight="14"/>
  <cols>
    <col min="1" max="1" width="4.36328125" style="33" customWidth="1"/>
    <col min="2" max="2" width="23.36328125" style="33" customWidth="1"/>
    <col min="3" max="16384" width="11.54296875" style="33"/>
  </cols>
  <sheetData>
    <row r="1" spans="1:4" ht="14.4">
      <c r="A1" s="40"/>
      <c r="B1" s="40"/>
      <c r="C1" s="40"/>
      <c r="D1" s="40"/>
    </row>
    <row r="2" spans="1:4" ht="14.4">
      <c r="A2" s="40"/>
      <c r="B2" s="40"/>
      <c r="C2" s="40"/>
      <c r="D2" s="40"/>
    </row>
    <row r="3" spans="1:4" ht="14.4">
      <c r="A3" s="40"/>
      <c r="B3" s="40"/>
      <c r="C3" s="40"/>
      <c r="D3" s="40"/>
    </row>
    <row r="4" spans="1:4" ht="14.4">
      <c r="A4" s="40"/>
      <c r="B4" s="40"/>
      <c r="C4" s="40"/>
      <c r="D4" s="40"/>
    </row>
    <row r="5" spans="1:4" ht="14.4">
      <c r="A5" s="40"/>
      <c r="B5" s="68" t="s">
        <v>33</v>
      </c>
      <c r="C5" s="68"/>
      <c r="D5" s="40"/>
    </row>
    <row r="6" spans="1:4" ht="14.4">
      <c r="A6" s="40"/>
      <c r="B6" s="40"/>
      <c r="C6" s="41"/>
      <c r="D6" s="40"/>
    </row>
    <row r="7" spans="1:4" ht="14.5">
      <c r="A7" s="40"/>
      <c r="B7" s="48" t="s">
        <v>36</v>
      </c>
      <c r="C7" s="40"/>
      <c r="D7" s="40"/>
    </row>
    <row r="8" spans="1:4" ht="14.5">
      <c r="A8" s="40"/>
      <c r="B8" s="48" t="s">
        <v>35</v>
      </c>
      <c r="C8" s="40"/>
      <c r="D8" s="40"/>
    </row>
    <row r="9" spans="1:4" ht="14.5">
      <c r="A9" s="40"/>
      <c r="B9" s="48" t="s">
        <v>37</v>
      </c>
      <c r="C9" s="40"/>
      <c r="D9" s="40"/>
    </row>
    <row r="10" spans="1:4" ht="14.5">
      <c r="A10" s="40"/>
      <c r="B10" s="48" t="s">
        <v>38</v>
      </c>
      <c r="C10" s="40"/>
      <c r="D10" s="40"/>
    </row>
    <row r="11" spans="1:4" ht="14.5">
      <c r="A11" s="40"/>
      <c r="B11" s="48" t="s">
        <v>34</v>
      </c>
      <c r="C11" s="40"/>
      <c r="D11" s="40"/>
    </row>
    <row r="12" spans="1:4" ht="14.5">
      <c r="A12" s="40"/>
      <c r="B12" s="48" t="s">
        <v>39</v>
      </c>
      <c r="C12" s="40"/>
      <c r="D12" s="40"/>
    </row>
    <row r="13" spans="1:4" ht="14.5">
      <c r="A13" s="40"/>
      <c r="B13" s="48" t="s">
        <v>40</v>
      </c>
      <c r="C13" s="40"/>
      <c r="D13" s="40"/>
    </row>
    <row r="14" spans="1:4" ht="14.5">
      <c r="A14" s="40"/>
      <c r="B14" s="48" t="s">
        <v>41</v>
      </c>
      <c r="C14" s="40"/>
      <c r="D14" s="40"/>
    </row>
    <row r="15" spans="1:4" ht="14.5">
      <c r="A15" s="40"/>
      <c r="B15" s="48" t="s">
        <v>56</v>
      </c>
      <c r="C15" s="40"/>
      <c r="D15" s="40"/>
    </row>
    <row r="16" spans="1:4" ht="14.5">
      <c r="A16" s="40"/>
      <c r="B16" s="48" t="s">
        <v>42</v>
      </c>
      <c r="C16" s="40"/>
      <c r="D16" s="40"/>
    </row>
    <row r="17" spans="1:4" ht="14.5">
      <c r="A17" s="40"/>
      <c r="B17" s="48" t="s">
        <v>43</v>
      </c>
      <c r="C17" s="40"/>
      <c r="D17" s="40"/>
    </row>
    <row r="18" spans="1:4" ht="14.5">
      <c r="A18" s="40"/>
      <c r="B18" s="48" t="s">
        <v>44</v>
      </c>
      <c r="C18" s="40"/>
      <c r="D18" s="40"/>
    </row>
    <row r="19" spans="1:4" ht="14.5">
      <c r="A19" s="40"/>
      <c r="B19" s="48" t="s">
        <v>45</v>
      </c>
      <c r="C19" s="40"/>
      <c r="D19" s="40"/>
    </row>
    <row r="20" spans="1:4" ht="14.5">
      <c r="A20" s="40"/>
      <c r="B20" s="48" t="s">
        <v>46</v>
      </c>
      <c r="C20" s="40"/>
      <c r="D20" s="40"/>
    </row>
    <row r="21" spans="1:4" ht="14.5">
      <c r="A21" s="40"/>
      <c r="B21" s="48" t="s">
        <v>47</v>
      </c>
      <c r="C21" s="40"/>
      <c r="D21" s="40"/>
    </row>
    <row r="22" spans="1:4" ht="14.5">
      <c r="A22" s="40"/>
      <c r="B22" s="48" t="s">
        <v>48</v>
      </c>
      <c r="C22" s="40"/>
      <c r="D22" s="40"/>
    </row>
    <row r="23" spans="1:4" ht="14.5">
      <c r="A23" s="40"/>
      <c r="B23" s="48" t="s">
        <v>49</v>
      </c>
      <c r="C23" s="40"/>
      <c r="D23" s="40"/>
    </row>
    <row r="24" spans="1:4" ht="14.5">
      <c r="A24" s="40"/>
      <c r="B24" s="48" t="s">
        <v>50</v>
      </c>
      <c r="C24" s="40"/>
      <c r="D24" s="40"/>
    </row>
    <row r="25" spans="1:4" ht="14.5">
      <c r="A25" s="40"/>
      <c r="B25" s="48" t="s">
        <v>51</v>
      </c>
      <c r="C25" s="40"/>
      <c r="D25" s="40"/>
    </row>
    <row r="26" spans="1:4" ht="14.5">
      <c r="A26" s="40"/>
      <c r="B26" s="48" t="s">
        <v>52</v>
      </c>
      <c r="C26" s="40"/>
      <c r="D26" s="40"/>
    </row>
    <row r="27" spans="1:4" ht="14.5">
      <c r="A27" s="40"/>
      <c r="B27" s="48" t="s">
        <v>53</v>
      </c>
      <c r="C27" s="40"/>
      <c r="D27" s="40"/>
    </row>
    <row r="28" spans="1:4" ht="14.5">
      <c r="A28" s="40"/>
      <c r="B28" s="48" t="s">
        <v>54</v>
      </c>
      <c r="C28" s="40"/>
      <c r="D28" s="40"/>
    </row>
    <row r="29" spans="1:4" ht="14.5">
      <c r="A29" s="40"/>
      <c r="B29" s="48" t="s">
        <v>55</v>
      </c>
      <c r="C29" s="40"/>
      <c r="D29" s="40"/>
    </row>
    <row r="30" spans="1:4">
      <c r="A30" s="40"/>
      <c r="B30" s="40"/>
      <c r="C30" s="40"/>
      <c r="D30" s="40"/>
    </row>
  </sheetData>
  <mergeCells count="1">
    <mergeCell ref="B5:C5"/>
  </mergeCells>
  <hyperlinks>
    <hyperlink ref="B7" location="'Granos básicos'!B2" display="1. Total sección granos básicos"/>
    <hyperlink ref="B8" location="Maiz!B3" display="2. Total maíz en grano"/>
    <hyperlink ref="B9" location="Maiz!K3" display="   2.1. Maíz en grano de primera"/>
    <hyperlink ref="B10" location="Maiz!T3" display="   2.2. Maíz en grano de postrera"/>
    <hyperlink ref="B11" location="Maiz!B50" display="3. Total maíz para ensilaje"/>
    <hyperlink ref="B12" location="Maiz!K30" display="   3.1. Maíz para ensilaje de primera"/>
    <hyperlink ref="B13" location="Maiz!T30" display="   3.2. Maíz para ensilaje de postrera"/>
    <hyperlink ref="B16" location="Maiz!T78" display="   4.2. Maíz en grano de postrera"/>
    <hyperlink ref="B15" location="Maiz!K78" display="   4.1. Maíz en grano de primera"/>
    <hyperlink ref="B14" location="Maiz!B78" display="4. Maíz en elote"/>
    <hyperlink ref="B17" location="Frijoles!B3" display="5. Total frijol"/>
    <hyperlink ref="B18" location="Frijoles!B49" display="   5.1. Frijol de primera"/>
    <hyperlink ref="B19" location="Frijoles!B74" display="   5.2. Frijol de postrera"/>
    <hyperlink ref="B20" location="Arroz!B2" display="6. Total arroz oro"/>
    <hyperlink ref="B21" location="Arroz!B49" display="   6.1. Arroz oro de primera"/>
    <hyperlink ref="B22" location="Arroz!B74" display="   6.2. Arroz oro de postrera"/>
    <hyperlink ref="B23" location="Arroz!B99" display="   6.3. Arroz oro de postrera tardía"/>
    <hyperlink ref="B24" location="Sorgo_Maicillo!B3" display="7. Total sorgo/maicillo"/>
    <hyperlink ref="B25" location="Sorgo_Maicillo!K2" display="   7.1. Sorgo/maicillo de primera"/>
    <hyperlink ref="B26" location="Sorgo_Maicillo!T2" display="   7.2. Maíz en grano de postrera"/>
    <hyperlink ref="B27" location="Sorgo_Maicillo!B48" display="8. Total sorgo para ensilaje"/>
    <hyperlink ref="B28" location="Sorgo_Maicillo!K48" display="   8.1. Sorgo para ensilaje de primera"/>
    <hyperlink ref="B29" location="Sorgo_Maicillo!T48" display="   8.2. Sorgo para ensilaje de postrer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zoomScale="110" zoomScaleNormal="110" workbookViewId="0">
      <selection activeCell="H8" sqref="H8"/>
    </sheetView>
  </sheetViews>
  <sheetFormatPr baseColWidth="10" defaultColWidth="17.54296875" defaultRowHeight="14"/>
  <cols>
    <col min="1" max="1" width="17.54296875" style="5"/>
    <col min="2" max="2" width="20.08984375" style="5" customWidth="1"/>
    <col min="3" max="3" width="18.36328125" style="6" bestFit="1" customWidth="1"/>
    <col min="4" max="4" width="20" style="6" bestFit="1" customWidth="1"/>
    <col min="5" max="5" width="15.54296875" style="7" customWidth="1"/>
    <col min="6" max="6" width="15.36328125" style="6" customWidth="1"/>
    <col min="7" max="7" width="20.453125" style="6" customWidth="1"/>
    <col min="8" max="8" width="17.54296875" style="20"/>
    <col min="9" max="9" width="17.54296875" style="33"/>
    <col min="10" max="10" width="17.54296875" style="5"/>
    <col min="11" max="11" width="33.54296875" style="5" customWidth="1"/>
    <col min="12" max="16384" width="17.54296875" style="5"/>
  </cols>
  <sheetData>
    <row r="2" spans="2:8" ht="28">
      <c r="B2" s="13" t="s">
        <v>31</v>
      </c>
      <c r="E2" s="8"/>
      <c r="F2" s="8"/>
      <c r="G2" s="8"/>
    </row>
    <row r="3" spans="2:8" ht="37.5" customHeight="1">
      <c r="B3" s="27" t="s">
        <v>19</v>
      </c>
      <c r="C3" s="27" t="s">
        <v>13</v>
      </c>
      <c r="D3" s="27" t="s">
        <v>14</v>
      </c>
      <c r="E3" s="27" t="s">
        <v>27</v>
      </c>
      <c r="F3" s="27" t="s">
        <v>26</v>
      </c>
      <c r="G3" s="39"/>
      <c r="H3" s="36"/>
    </row>
    <row r="4" spans="2:8">
      <c r="B4" s="3" t="s">
        <v>0</v>
      </c>
      <c r="C4" s="4">
        <v>326914.00000000611</v>
      </c>
      <c r="D4" s="4">
        <v>328001.99999999959</v>
      </c>
      <c r="E4" s="4">
        <v>404295.10816051275</v>
      </c>
      <c r="F4" s="4">
        <v>387764.1279311211</v>
      </c>
      <c r="G4" s="38"/>
      <c r="H4" s="19"/>
    </row>
    <row r="5" spans="2:8">
      <c r="B5" s="1" t="s">
        <v>1</v>
      </c>
      <c r="C5" s="2">
        <v>4651.0000000000027</v>
      </c>
      <c r="D5" s="2">
        <v>4672.9999999999982</v>
      </c>
      <c r="E5" s="2">
        <v>6495.7003736873357</v>
      </c>
      <c r="F5" s="2">
        <v>6349.1080747735123</v>
      </c>
      <c r="G5" s="38"/>
      <c r="H5" s="37"/>
    </row>
    <row r="6" spans="2:8">
      <c r="B6" s="1" t="s">
        <v>20</v>
      </c>
      <c r="C6" s="2">
        <v>6071.9999999999982</v>
      </c>
      <c r="D6" s="2">
        <v>6090.9999999999882</v>
      </c>
      <c r="E6" s="2">
        <v>9058.1773561494065</v>
      </c>
      <c r="F6" s="2">
        <v>8588.0838053423558</v>
      </c>
      <c r="G6" s="38"/>
      <c r="H6" s="37"/>
    </row>
    <row r="7" spans="2:8">
      <c r="B7" s="1" t="s">
        <v>2</v>
      </c>
      <c r="C7" s="2">
        <v>17358.000000000095</v>
      </c>
      <c r="D7" s="2">
        <v>17417.999999999967</v>
      </c>
      <c r="E7" s="2">
        <v>20876.142674206574</v>
      </c>
      <c r="F7" s="2">
        <v>20383.445408433989</v>
      </c>
      <c r="G7" s="38"/>
      <c r="H7" s="37"/>
    </row>
    <row r="8" spans="2:8">
      <c r="B8" s="1" t="s">
        <v>21</v>
      </c>
      <c r="C8" s="2">
        <v>21997.000000000084</v>
      </c>
      <c r="D8" s="2">
        <v>22045.999999999982</v>
      </c>
      <c r="E8" s="2">
        <v>19731.034912701256</v>
      </c>
      <c r="F8" s="2">
        <v>19063.009912044374</v>
      </c>
      <c r="G8" s="38"/>
      <c r="H8" s="37"/>
    </row>
    <row r="9" spans="2:8">
      <c r="B9" s="1" t="s">
        <v>22</v>
      </c>
      <c r="C9" s="2">
        <v>8799.0000000000218</v>
      </c>
      <c r="D9" s="2">
        <v>8945.0000000000327</v>
      </c>
      <c r="E9" s="2">
        <v>11278.43758509793</v>
      </c>
      <c r="F9" s="2">
        <v>10775.083573503527</v>
      </c>
      <c r="G9" s="38"/>
      <c r="H9" s="37"/>
    </row>
    <row r="10" spans="2:8">
      <c r="B10" s="1" t="s">
        <v>3</v>
      </c>
      <c r="C10" s="2">
        <v>27378.000000000044</v>
      </c>
      <c r="D10" s="2">
        <v>27472.999999999705</v>
      </c>
      <c r="E10" s="2">
        <v>32475.658363208655</v>
      </c>
      <c r="F10" s="2">
        <v>30787.705145408796</v>
      </c>
      <c r="G10" s="38"/>
      <c r="H10" s="37"/>
    </row>
    <row r="11" spans="2:8">
      <c r="B11" s="1" t="s">
        <v>23</v>
      </c>
      <c r="C11" s="2">
        <v>42461.000000000357</v>
      </c>
      <c r="D11" s="2">
        <v>42576.999999999549</v>
      </c>
      <c r="E11" s="2">
        <v>68497.250552838741</v>
      </c>
      <c r="F11" s="2">
        <v>65433.178837402382</v>
      </c>
      <c r="G11" s="38"/>
      <c r="H11" s="37"/>
    </row>
    <row r="12" spans="2:8">
      <c r="B12" s="1" t="s">
        <v>4</v>
      </c>
      <c r="C12" s="2">
        <v>30814.000000000029</v>
      </c>
      <c r="D12" s="2">
        <v>30927.000000000084</v>
      </c>
      <c r="E12" s="2">
        <v>50340.940042004164</v>
      </c>
      <c r="F12" s="2">
        <v>47397.094443041169</v>
      </c>
      <c r="G12" s="38"/>
      <c r="H12" s="37"/>
    </row>
    <row r="13" spans="2:8">
      <c r="B13" s="1" t="s">
        <v>5</v>
      </c>
      <c r="C13" s="2">
        <v>4640.0000000000045</v>
      </c>
      <c r="D13" s="2">
        <v>4669.9999999999982</v>
      </c>
      <c r="E13" s="2">
        <v>4738.4606042404885</v>
      </c>
      <c r="F13" s="2">
        <v>4238.7155989478451</v>
      </c>
      <c r="G13" s="38"/>
      <c r="H13" s="37"/>
    </row>
    <row r="14" spans="2:8">
      <c r="B14" s="1" t="s">
        <v>6</v>
      </c>
      <c r="C14" s="2">
        <v>23790.999999999858</v>
      </c>
      <c r="D14" s="2">
        <v>23819.999999999894</v>
      </c>
      <c r="E14" s="2">
        <v>14712.530642295704</v>
      </c>
      <c r="F14" s="2">
        <v>13856.01162657338</v>
      </c>
      <c r="G14" s="38"/>
      <c r="H14" s="37"/>
    </row>
    <row r="15" spans="2:8">
      <c r="B15" s="1" t="s">
        <v>7</v>
      </c>
      <c r="C15" s="2">
        <v>21822.000000000018</v>
      </c>
      <c r="D15" s="2">
        <v>21852.999999999993</v>
      </c>
      <c r="E15" s="2">
        <v>11786.226582512989</v>
      </c>
      <c r="F15" s="2">
        <v>11513.328050646196</v>
      </c>
      <c r="G15" s="38"/>
      <c r="H15" s="37"/>
    </row>
    <row r="16" spans="2:8">
      <c r="B16" s="1" t="s">
        <v>8</v>
      </c>
      <c r="C16" s="2">
        <v>29971.999999999796</v>
      </c>
      <c r="D16" s="2">
        <v>30016.000000000135</v>
      </c>
      <c r="E16" s="2">
        <v>22111.548609550558</v>
      </c>
      <c r="F16" s="2">
        <v>21282.09856634841</v>
      </c>
      <c r="G16" s="38"/>
      <c r="H16" s="37"/>
    </row>
    <row r="17" spans="2:8">
      <c r="B17" s="1" t="s">
        <v>9</v>
      </c>
      <c r="C17" s="2">
        <v>7899.0000000000027</v>
      </c>
      <c r="D17" s="2">
        <v>7907.0000000000227</v>
      </c>
      <c r="E17" s="2">
        <v>4916.2135824929064</v>
      </c>
      <c r="F17" s="2">
        <v>4854.3098575325694</v>
      </c>
      <c r="G17" s="38"/>
      <c r="H17" s="37"/>
    </row>
    <row r="18" spans="2:8">
      <c r="B18" s="1" t="s">
        <v>10</v>
      </c>
      <c r="C18" s="2">
        <v>27188.000000000186</v>
      </c>
      <c r="D18" s="2">
        <v>27341.999999999945</v>
      </c>
      <c r="E18" s="2">
        <v>62292.569718044586</v>
      </c>
      <c r="F18" s="2">
        <v>59860.032529471675</v>
      </c>
      <c r="G18" s="38"/>
      <c r="H18" s="37"/>
    </row>
    <row r="19" spans="2:8">
      <c r="B19" s="1" t="s">
        <v>24</v>
      </c>
      <c r="C19" s="2">
        <v>23487.000000000186</v>
      </c>
      <c r="D19" s="2">
        <v>23521.00000000008</v>
      </c>
      <c r="E19" s="2">
        <v>22343.582473170321</v>
      </c>
      <c r="F19" s="2">
        <v>21704.673494578983</v>
      </c>
      <c r="G19" s="38"/>
      <c r="H19" s="37"/>
    </row>
    <row r="20" spans="2:8">
      <c r="B20" s="1" t="s">
        <v>11</v>
      </c>
      <c r="C20" s="2">
        <v>9737.0000000000073</v>
      </c>
      <c r="D20" s="2">
        <v>9765.9999999999964</v>
      </c>
      <c r="E20" s="2">
        <v>12424.636750366408</v>
      </c>
      <c r="F20" s="2">
        <v>12231.628589082626</v>
      </c>
      <c r="G20" s="38"/>
      <c r="H20" s="37"/>
    </row>
    <row r="21" spans="2:8">
      <c r="B21" s="11" t="s">
        <v>12</v>
      </c>
      <c r="C21" s="12">
        <v>18847.999999999916</v>
      </c>
      <c r="D21" s="12">
        <v>18957.00000000012</v>
      </c>
      <c r="E21" s="12">
        <v>30215.997337941742</v>
      </c>
      <c r="F21" s="12">
        <v>29446.620418001134</v>
      </c>
      <c r="G21" s="38"/>
      <c r="H21" s="37"/>
    </row>
    <row r="22" spans="2:8">
      <c r="B22" s="28" t="s">
        <v>29</v>
      </c>
    </row>
    <row r="23" spans="2:8">
      <c r="B23" s="28" t="s">
        <v>93</v>
      </c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01"/>
  <sheetViews>
    <sheetView showGridLines="0" zoomScale="99" zoomScaleNormal="99" workbookViewId="0"/>
  </sheetViews>
  <sheetFormatPr baseColWidth="10" defaultColWidth="17.54296875" defaultRowHeight="14"/>
  <cols>
    <col min="1" max="1" width="17.54296875" style="5"/>
    <col min="2" max="2" width="20.08984375" style="5" customWidth="1"/>
    <col min="3" max="3" width="18.36328125" style="6" bestFit="1" customWidth="1"/>
    <col min="4" max="4" width="20" style="6" bestFit="1" customWidth="1"/>
    <col min="5" max="5" width="18" style="7" bestFit="1" customWidth="1"/>
    <col min="6" max="6" width="17.54296875" style="6"/>
    <col min="7" max="7" width="20.453125" style="6" customWidth="1"/>
    <col min="8" max="8" width="17.54296875" style="20"/>
    <col min="9" max="9" width="17.54296875" style="42"/>
    <col min="10" max="10" width="17.54296875" style="33"/>
    <col min="11" max="11" width="17.54296875" style="5"/>
    <col min="12" max="12" width="33.54296875" style="5" customWidth="1"/>
    <col min="13" max="17" width="17.54296875" style="5"/>
    <col min="18" max="18" width="17.54296875" style="33"/>
    <col min="19" max="16384" width="17.54296875" style="5"/>
  </cols>
  <sheetData>
    <row r="3" spans="2:26" ht="30">
      <c r="B3" s="70" t="s">
        <v>18</v>
      </c>
      <c r="C3" s="70"/>
      <c r="D3" s="70"/>
      <c r="E3" s="70"/>
      <c r="F3" s="70"/>
      <c r="G3" s="70"/>
      <c r="H3" s="70"/>
      <c r="K3" s="69" t="s">
        <v>57</v>
      </c>
      <c r="L3" s="69"/>
      <c r="M3" s="69"/>
      <c r="N3" s="69"/>
      <c r="O3" s="69"/>
      <c r="P3" s="69"/>
      <c r="Q3" s="69"/>
      <c r="T3" s="69" t="s">
        <v>59</v>
      </c>
      <c r="U3" s="69"/>
      <c r="V3" s="69"/>
      <c r="W3" s="69"/>
      <c r="X3" s="69"/>
      <c r="Y3" s="69"/>
      <c r="Z3" s="69"/>
    </row>
    <row r="4" spans="2:26" ht="42" customHeight="1">
      <c r="B4" s="27" t="s">
        <v>19</v>
      </c>
      <c r="C4" s="10" t="s">
        <v>13</v>
      </c>
      <c r="D4" s="10" t="s">
        <v>14</v>
      </c>
      <c r="E4" s="10" t="s">
        <v>27</v>
      </c>
      <c r="F4" s="10" t="s">
        <v>26</v>
      </c>
      <c r="G4" s="10" t="s">
        <v>25</v>
      </c>
      <c r="H4" s="21" t="s">
        <v>17</v>
      </c>
      <c r="I4" s="36"/>
      <c r="K4" s="27" t="s">
        <v>19</v>
      </c>
      <c r="L4" s="27" t="s">
        <v>13</v>
      </c>
      <c r="M4" s="10" t="s">
        <v>14</v>
      </c>
      <c r="N4" s="10" t="s">
        <v>27</v>
      </c>
      <c r="O4" s="10" t="s">
        <v>26</v>
      </c>
      <c r="P4" s="10" t="s">
        <v>25</v>
      </c>
      <c r="Q4" s="21" t="s">
        <v>17</v>
      </c>
      <c r="T4" s="27" t="s">
        <v>19</v>
      </c>
      <c r="U4" s="27" t="s">
        <v>13</v>
      </c>
      <c r="V4" s="27" t="s">
        <v>14</v>
      </c>
      <c r="W4" s="27" t="s">
        <v>27</v>
      </c>
      <c r="X4" s="27" t="s">
        <v>26</v>
      </c>
      <c r="Y4" s="27" t="s">
        <v>25</v>
      </c>
      <c r="Z4" s="21" t="s">
        <v>17</v>
      </c>
    </row>
    <row r="5" spans="2:26">
      <c r="B5" s="3" t="s">
        <v>0</v>
      </c>
      <c r="C5" s="4">
        <v>308979</v>
      </c>
      <c r="D5" s="4">
        <v>309953</v>
      </c>
      <c r="E5" s="18">
        <f t="shared" ref="E5:E22" si="0">+N5+W5</f>
        <v>283067.81823187129</v>
      </c>
      <c r="F5" s="18">
        <f t="shared" ref="F5:F22" si="1">+O5+X5</f>
        <v>273007.12717235088</v>
      </c>
      <c r="G5" s="18">
        <f t="shared" ref="G5:G22" si="2">+P5+Y5</f>
        <v>640421.64570494636</v>
      </c>
      <c r="H5" s="18">
        <f t="shared" ref="H5:H22" si="3">IFERROR(G5/F5,"-")</f>
        <v>2.3458055924695502</v>
      </c>
      <c r="I5" s="19"/>
      <c r="J5" s="34"/>
      <c r="K5" s="3" t="s">
        <v>0</v>
      </c>
      <c r="L5" s="4">
        <v>265606</v>
      </c>
      <c r="M5" s="4">
        <v>266430</v>
      </c>
      <c r="N5" s="19">
        <v>219811.79915780274</v>
      </c>
      <c r="O5" s="18">
        <v>212312.21895833846</v>
      </c>
      <c r="P5" s="18">
        <v>538038.52898733586</v>
      </c>
      <c r="Q5" s="24">
        <f t="shared" ref="Q5:Q22" si="4">IFERROR(P5/O5,"-")</f>
        <v>2.5341854163038722</v>
      </c>
      <c r="T5" s="53" t="s">
        <v>0</v>
      </c>
      <c r="U5" s="54">
        <v>68729</v>
      </c>
      <c r="V5" s="54">
        <v>68918</v>
      </c>
      <c r="W5" s="55">
        <v>63256.01907406855</v>
      </c>
      <c r="X5" s="56">
        <v>60694.908214012394</v>
      </c>
      <c r="Y5" s="56">
        <v>102383.11671761052</v>
      </c>
      <c r="Z5" s="57">
        <f t="shared" ref="Z5:Z22" si="5">IFERROR(Y5/X5,"-")</f>
        <v>1.6868485303018177</v>
      </c>
    </row>
    <row r="6" spans="2:26">
      <c r="B6" s="1" t="s">
        <v>1</v>
      </c>
      <c r="C6" s="2">
        <v>4553</v>
      </c>
      <c r="D6" s="2">
        <v>4574</v>
      </c>
      <c r="E6" s="14">
        <f t="shared" si="0"/>
        <v>5574.9907917824203</v>
      </c>
      <c r="F6" s="14">
        <f t="shared" si="1"/>
        <v>5442.9324928539781</v>
      </c>
      <c r="G6" s="14">
        <f t="shared" si="2"/>
        <v>14900.205823928503</v>
      </c>
      <c r="H6" s="22">
        <f t="shared" si="3"/>
        <v>2.7375327258772679</v>
      </c>
      <c r="I6" s="37"/>
      <c r="K6" s="1" t="s">
        <v>1</v>
      </c>
      <c r="L6" s="2">
        <v>3901</v>
      </c>
      <c r="M6" s="2">
        <v>3921</v>
      </c>
      <c r="N6" s="16">
        <v>4152.9492762001582</v>
      </c>
      <c r="O6" s="14">
        <v>4088.1298880069921</v>
      </c>
      <c r="P6" s="14">
        <v>11546.743517010569</v>
      </c>
      <c r="Q6" s="22">
        <f t="shared" si="4"/>
        <v>2.8244561286773919</v>
      </c>
      <c r="T6" s="1" t="s">
        <v>1</v>
      </c>
      <c r="U6" s="2">
        <v>1347</v>
      </c>
      <c r="V6" s="2">
        <v>1349</v>
      </c>
      <c r="W6" s="16">
        <v>1422.0415155822618</v>
      </c>
      <c r="X6" s="14">
        <v>1354.8026048469858</v>
      </c>
      <c r="Y6" s="14">
        <v>3353.4623069179333</v>
      </c>
      <c r="Z6" s="22">
        <f t="shared" si="5"/>
        <v>2.4752405220660765</v>
      </c>
    </row>
    <row r="7" spans="2:26">
      <c r="B7" s="1" t="s">
        <v>20</v>
      </c>
      <c r="C7" s="2">
        <v>5857</v>
      </c>
      <c r="D7" s="2">
        <v>5876</v>
      </c>
      <c r="E7" s="14">
        <f t="shared" si="0"/>
        <v>7137.6515060153642</v>
      </c>
      <c r="F7" s="14">
        <f t="shared" si="1"/>
        <v>6772.3685801235615</v>
      </c>
      <c r="G7" s="14">
        <f t="shared" si="2"/>
        <v>17126.107166717407</v>
      </c>
      <c r="H7" s="22">
        <f t="shared" si="3"/>
        <v>2.5288208939161048</v>
      </c>
      <c r="I7" s="37"/>
      <c r="K7" s="1" t="s">
        <v>20</v>
      </c>
      <c r="L7" s="2">
        <v>4818</v>
      </c>
      <c r="M7" s="2">
        <v>4836</v>
      </c>
      <c r="N7" s="16">
        <v>5099.1243281376028</v>
      </c>
      <c r="O7" s="14">
        <v>4848.7423485171921</v>
      </c>
      <c r="P7" s="14">
        <v>12442.274972933466</v>
      </c>
      <c r="Q7" s="22">
        <f t="shared" si="4"/>
        <v>2.5660829300897943</v>
      </c>
      <c r="T7" s="1" t="s">
        <v>20</v>
      </c>
      <c r="U7" s="2">
        <v>1929</v>
      </c>
      <c r="V7" s="2">
        <v>1932</v>
      </c>
      <c r="W7" s="16">
        <v>2038.5271778777612</v>
      </c>
      <c r="X7" s="14">
        <v>1923.6262316063692</v>
      </c>
      <c r="Y7" s="14">
        <v>4683.832193783941</v>
      </c>
      <c r="Z7" s="22">
        <f t="shared" si="5"/>
        <v>2.4348972356613152</v>
      </c>
    </row>
    <row r="8" spans="2:26">
      <c r="B8" s="1" t="s">
        <v>2</v>
      </c>
      <c r="C8" s="2">
        <v>16311</v>
      </c>
      <c r="D8" s="2">
        <v>16359</v>
      </c>
      <c r="E8" s="14">
        <f t="shared" si="0"/>
        <v>13579.762951377379</v>
      </c>
      <c r="F8" s="14">
        <f t="shared" si="1"/>
        <v>13306.744059071678</v>
      </c>
      <c r="G8" s="14">
        <f t="shared" si="2"/>
        <v>34462.786527826611</v>
      </c>
      <c r="H8" s="22">
        <f t="shared" si="3"/>
        <v>2.5898737042539053</v>
      </c>
      <c r="I8" s="37"/>
      <c r="K8" s="1" t="s">
        <v>2</v>
      </c>
      <c r="L8" s="2">
        <v>15151</v>
      </c>
      <c r="M8" s="2">
        <v>15198</v>
      </c>
      <c r="N8" s="16">
        <v>11650.155893535046</v>
      </c>
      <c r="O8" s="14">
        <v>11447.259023765682</v>
      </c>
      <c r="P8" s="14">
        <v>30171.143129490225</v>
      </c>
      <c r="Q8" s="22">
        <f t="shared" si="4"/>
        <v>2.6356652773255012</v>
      </c>
      <c r="T8" s="1" t="s">
        <v>2</v>
      </c>
      <c r="U8" s="2">
        <v>2195</v>
      </c>
      <c r="V8" s="2">
        <v>2198</v>
      </c>
      <c r="W8" s="16">
        <v>1929.6070578423326</v>
      </c>
      <c r="X8" s="14">
        <v>1859.4850353059951</v>
      </c>
      <c r="Y8" s="14">
        <v>4291.6433983363895</v>
      </c>
      <c r="Z8" s="22">
        <f t="shared" si="5"/>
        <v>2.3079741524406301</v>
      </c>
    </row>
    <row r="9" spans="2:26">
      <c r="B9" s="1" t="s">
        <v>21</v>
      </c>
      <c r="C9" s="2">
        <v>21391</v>
      </c>
      <c r="D9" s="2">
        <v>21436</v>
      </c>
      <c r="E9" s="14">
        <f t="shared" si="0"/>
        <v>13743.767656023596</v>
      </c>
      <c r="F9" s="14">
        <f t="shared" si="1"/>
        <v>13359.843056698983</v>
      </c>
      <c r="G9" s="14">
        <f t="shared" si="2"/>
        <v>32655.254651920615</v>
      </c>
      <c r="H9" s="22">
        <f t="shared" si="3"/>
        <v>2.4442843013448723</v>
      </c>
      <c r="I9" s="37"/>
      <c r="K9" s="1" t="s">
        <v>21</v>
      </c>
      <c r="L9" s="2">
        <v>20149</v>
      </c>
      <c r="M9" s="2">
        <v>20190</v>
      </c>
      <c r="N9" s="16">
        <v>11745.059137520017</v>
      </c>
      <c r="O9" s="14">
        <v>11463.206323769946</v>
      </c>
      <c r="P9" s="14">
        <v>28797.659203666895</v>
      </c>
      <c r="Q9" s="22">
        <f t="shared" si="4"/>
        <v>2.5121818791617199</v>
      </c>
      <c r="T9" s="1" t="s">
        <v>21</v>
      </c>
      <c r="U9" s="2">
        <v>3686</v>
      </c>
      <c r="V9" s="2">
        <v>3691</v>
      </c>
      <c r="W9" s="16">
        <v>1998.7085185035801</v>
      </c>
      <c r="X9" s="14">
        <v>1896.6367329290372</v>
      </c>
      <c r="Y9" s="14">
        <v>3857.59544825372</v>
      </c>
      <c r="Z9" s="22">
        <f t="shared" si="5"/>
        <v>2.0339137069734545</v>
      </c>
    </row>
    <row r="10" spans="2:26">
      <c r="B10" s="1" t="s">
        <v>22</v>
      </c>
      <c r="C10" s="2">
        <v>8340</v>
      </c>
      <c r="D10" s="2">
        <v>8481</v>
      </c>
      <c r="E10" s="14">
        <f t="shared" si="0"/>
        <v>9573.082662694811</v>
      </c>
      <c r="F10" s="14">
        <f t="shared" si="1"/>
        <v>9203.7211748097379</v>
      </c>
      <c r="G10" s="14">
        <f t="shared" si="2"/>
        <v>25549.35242398081</v>
      </c>
      <c r="H10" s="22">
        <f t="shared" si="3"/>
        <v>2.7759807080975563</v>
      </c>
      <c r="I10" s="37"/>
      <c r="K10" s="1" t="s">
        <v>22</v>
      </c>
      <c r="L10" s="2">
        <v>7024</v>
      </c>
      <c r="M10" s="2">
        <v>7112</v>
      </c>
      <c r="N10" s="16">
        <v>7096.0525371106414</v>
      </c>
      <c r="O10" s="14">
        <v>6819.1663297874766</v>
      </c>
      <c r="P10" s="14">
        <v>20264.86161731619</v>
      </c>
      <c r="Q10" s="22">
        <f t="shared" si="4"/>
        <v>2.971750597839979</v>
      </c>
      <c r="T10" s="1" t="s">
        <v>22</v>
      </c>
      <c r="U10" s="2">
        <v>2350</v>
      </c>
      <c r="V10" s="2">
        <v>2405</v>
      </c>
      <c r="W10" s="16">
        <v>2477.0301255841687</v>
      </c>
      <c r="X10" s="14">
        <v>2384.5548450222614</v>
      </c>
      <c r="Y10" s="14">
        <v>5284.4908066646203</v>
      </c>
      <c r="Z10" s="22">
        <f t="shared" si="5"/>
        <v>2.2161330521275078</v>
      </c>
    </row>
    <row r="11" spans="2:26">
      <c r="B11" s="1" t="s">
        <v>3</v>
      </c>
      <c r="C11" s="2">
        <v>26893</v>
      </c>
      <c r="D11" s="2">
        <v>26986</v>
      </c>
      <c r="E11" s="14">
        <f t="shared" si="0"/>
        <v>26410.253967991484</v>
      </c>
      <c r="F11" s="14">
        <f t="shared" si="1"/>
        <v>25202.178249737182</v>
      </c>
      <c r="G11" s="14">
        <f t="shared" si="2"/>
        <v>35890.599933198209</v>
      </c>
      <c r="H11" s="22">
        <f t="shared" si="3"/>
        <v>1.4241070584274789</v>
      </c>
      <c r="I11" s="37"/>
      <c r="K11" s="1" t="s">
        <v>3</v>
      </c>
      <c r="L11" s="2">
        <v>9056</v>
      </c>
      <c r="M11" s="2">
        <v>9112</v>
      </c>
      <c r="N11" s="16">
        <v>8313.3454105207875</v>
      </c>
      <c r="O11" s="14">
        <v>8048.6663727303239</v>
      </c>
      <c r="P11" s="14">
        <v>10138.448131919931</v>
      </c>
      <c r="Q11" s="22">
        <f t="shared" si="4"/>
        <v>1.2596432331038088</v>
      </c>
      <c r="T11" s="1" t="s">
        <v>3</v>
      </c>
      <c r="U11" s="2">
        <v>20671</v>
      </c>
      <c r="V11" s="2">
        <v>20714</v>
      </c>
      <c r="W11" s="16">
        <v>18096.908557470699</v>
      </c>
      <c r="X11" s="14">
        <v>17153.511877006858</v>
      </c>
      <c r="Y11" s="14">
        <v>25752.15180127828</v>
      </c>
      <c r="Z11" s="22">
        <f t="shared" si="5"/>
        <v>1.50127577291023</v>
      </c>
    </row>
    <row r="12" spans="2:26" s="33" customFormat="1">
      <c r="B12" s="1" t="s">
        <v>23</v>
      </c>
      <c r="C12" s="2">
        <v>39565</v>
      </c>
      <c r="D12" s="2">
        <v>39666</v>
      </c>
      <c r="E12" s="14">
        <f t="shared" si="0"/>
        <v>43108.628101685106</v>
      </c>
      <c r="F12" s="14">
        <f t="shared" si="1"/>
        <v>41580.314092567867</v>
      </c>
      <c r="G12" s="14">
        <f t="shared" si="2"/>
        <v>95609.452101992938</v>
      </c>
      <c r="H12" s="22">
        <f t="shared" si="3"/>
        <v>2.2993922530056676</v>
      </c>
      <c r="I12" s="37"/>
      <c r="K12" s="1" t="s">
        <v>23</v>
      </c>
      <c r="L12" s="2">
        <v>36839</v>
      </c>
      <c r="M12" s="2">
        <v>36937</v>
      </c>
      <c r="N12" s="16">
        <v>36264.042164725142</v>
      </c>
      <c r="O12" s="14">
        <v>35219.755355114663</v>
      </c>
      <c r="P12" s="14">
        <v>86894.203937689119</v>
      </c>
      <c r="Q12" s="22">
        <f t="shared" si="4"/>
        <v>2.4672006679646121</v>
      </c>
      <c r="T12" s="1" t="s">
        <v>23</v>
      </c>
      <c r="U12" s="2">
        <v>7287</v>
      </c>
      <c r="V12" s="2">
        <v>7297</v>
      </c>
      <c r="W12" s="16">
        <v>6844.5859369599621</v>
      </c>
      <c r="X12" s="14">
        <v>6360.5587374532033</v>
      </c>
      <c r="Y12" s="14">
        <v>8715.2481643038263</v>
      </c>
      <c r="Z12" s="22">
        <f t="shared" si="5"/>
        <v>1.3702016637289087</v>
      </c>
    </row>
    <row r="13" spans="2:26" s="33" customFormat="1">
      <c r="B13" s="1" t="s">
        <v>4</v>
      </c>
      <c r="C13" s="2">
        <v>29313</v>
      </c>
      <c r="D13" s="2">
        <v>29410</v>
      </c>
      <c r="E13" s="14">
        <f t="shared" si="0"/>
        <v>31579.907142739037</v>
      </c>
      <c r="F13" s="14">
        <f t="shared" si="1"/>
        <v>29433.563178376542</v>
      </c>
      <c r="G13" s="14">
        <f t="shared" si="2"/>
        <v>34697.402287342105</v>
      </c>
      <c r="H13" s="22">
        <f t="shared" si="3"/>
        <v>1.1788379842788677</v>
      </c>
      <c r="I13" s="37"/>
      <c r="K13" s="1" t="s">
        <v>4</v>
      </c>
      <c r="L13" s="2">
        <v>26864</v>
      </c>
      <c r="M13" s="2">
        <v>26949</v>
      </c>
      <c r="N13" s="16">
        <v>27237.855203899944</v>
      </c>
      <c r="O13" s="14">
        <v>25235.91434821787</v>
      </c>
      <c r="P13" s="14">
        <v>29709.170768973556</v>
      </c>
      <c r="Q13" s="22">
        <f t="shared" si="4"/>
        <v>1.1772575528285378</v>
      </c>
      <c r="T13" s="1" t="s">
        <v>4</v>
      </c>
      <c r="U13" s="2">
        <v>4832</v>
      </c>
      <c r="V13" s="2">
        <v>4845</v>
      </c>
      <c r="W13" s="16">
        <v>4342.0519388390912</v>
      </c>
      <c r="X13" s="14">
        <v>4197.6488301586742</v>
      </c>
      <c r="Y13" s="14">
        <v>4988.2315183685469</v>
      </c>
      <c r="Z13" s="22">
        <f t="shared" si="5"/>
        <v>1.1883394062242192</v>
      </c>
    </row>
    <row r="14" spans="2:26" s="33" customFormat="1">
      <c r="B14" s="1" t="s">
        <v>5</v>
      </c>
      <c r="C14" s="2">
        <v>1345</v>
      </c>
      <c r="D14" s="2">
        <v>1366</v>
      </c>
      <c r="E14" s="14">
        <f t="shared" si="0"/>
        <v>934.66315660242071</v>
      </c>
      <c r="F14" s="14">
        <f t="shared" si="1"/>
        <v>819.08427802161339</v>
      </c>
      <c r="G14" s="14">
        <f t="shared" si="2"/>
        <v>1602.6078712494557</v>
      </c>
      <c r="H14" s="22">
        <f t="shared" si="3"/>
        <v>1.956584828023237</v>
      </c>
      <c r="I14" s="37"/>
      <c r="K14" s="1" t="s">
        <v>5</v>
      </c>
      <c r="L14" s="2">
        <v>1314</v>
      </c>
      <c r="M14" s="2">
        <v>1335</v>
      </c>
      <c r="N14" s="16">
        <v>882.35422803542076</v>
      </c>
      <c r="O14" s="14">
        <v>781.69856373961341</v>
      </c>
      <c r="P14" s="14">
        <v>1523.1228856398686</v>
      </c>
      <c r="Q14" s="22">
        <f t="shared" si="4"/>
        <v>1.9484785520819075</v>
      </c>
      <c r="T14" s="1" t="s">
        <v>5</v>
      </c>
      <c r="U14" s="2">
        <v>43</v>
      </c>
      <c r="V14" s="2">
        <v>43</v>
      </c>
      <c r="W14" s="16">
        <v>52.308928566999988</v>
      </c>
      <c r="X14" s="14">
        <v>37.385714281999995</v>
      </c>
      <c r="Y14" s="14">
        <v>79.484985609587085</v>
      </c>
      <c r="Z14" s="22">
        <f t="shared" si="5"/>
        <v>2.126079095614779</v>
      </c>
    </row>
    <row r="15" spans="2:26" s="33" customFormat="1">
      <c r="B15" s="1" t="s">
        <v>6</v>
      </c>
      <c r="C15" s="2">
        <v>23464</v>
      </c>
      <c r="D15" s="2">
        <v>23486</v>
      </c>
      <c r="E15" s="14">
        <f t="shared" si="0"/>
        <v>11504.105866922215</v>
      </c>
      <c r="F15" s="14">
        <f t="shared" si="1"/>
        <v>10932.521153740765</v>
      </c>
      <c r="G15" s="14">
        <f t="shared" si="2"/>
        <v>26062.06978212871</v>
      </c>
      <c r="H15" s="22">
        <f t="shared" si="3"/>
        <v>2.3839029822696562</v>
      </c>
      <c r="I15" s="37"/>
      <c r="K15" s="1" t="s">
        <v>6</v>
      </c>
      <c r="L15" s="2">
        <v>22798</v>
      </c>
      <c r="M15" s="2">
        <v>22818</v>
      </c>
      <c r="N15" s="16">
        <v>10672.612832054961</v>
      </c>
      <c r="O15" s="14">
        <v>10121.819797414446</v>
      </c>
      <c r="P15" s="14">
        <v>24722.889934058116</v>
      </c>
      <c r="Q15" s="22">
        <f t="shared" si="4"/>
        <v>2.4425340925723078</v>
      </c>
      <c r="T15" s="1" t="s">
        <v>6</v>
      </c>
      <c r="U15" s="2">
        <v>1639</v>
      </c>
      <c r="V15" s="2">
        <v>1641</v>
      </c>
      <c r="W15" s="16">
        <v>831.49303486725262</v>
      </c>
      <c r="X15" s="14">
        <v>810.70135632631855</v>
      </c>
      <c r="Y15" s="14">
        <v>1339.1798480705929</v>
      </c>
      <c r="Z15" s="22">
        <f t="shared" si="5"/>
        <v>1.6518781393669637</v>
      </c>
    </row>
    <row r="16" spans="2:26" s="33" customFormat="1">
      <c r="B16" s="1" t="s">
        <v>7</v>
      </c>
      <c r="C16" s="2">
        <v>21492</v>
      </c>
      <c r="D16" s="2">
        <v>21521</v>
      </c>
      <c r="E16" s="14">
        <f t="shared" si="0"/>
        <v>9440.8014332578659</v>
      </c>
      <c r="F16" s="14">
        <f t="shared" si="1"/>
        <v>9257.8694190702809</v>
      </c>
      <c r="G16" s="14">
        <f t="shared" si="2"/>
        <v>18726.700855180719</v>
      </c>
      <c r="H16" s="22">
        <f t="shared" si="3"/>
        <v>2.0227873182792573</v>
      </c>
      <c r="I16" s="37"/>
      <c r="K16" s="1" t="s">
        <v>7</v>
      </c>
      <c r="L16" s="2">
        <v>20391</v>
      </c>
      <c r="M16" s="2">
        <v>20416</v>
      </c>
      <c r="N16" s="16">
        <v>8292.4853622931423</v>
      </c>
      <c r="O16" s="14">
        <v>8127.4127268899438</v>
      </c>
      <c r="P16" s="14">
        <v>17379.683845430518</v>
      </c>
      <c r="Q16" s="22">
        <f t="shared" si="4"/>
        <v>2.1384030108288927</v>
      </c>
      <c r="T16" s="1" t="s">
        <v>7</v>
      </c>
      <c r="U16" s="2">
        <v>1610</v>
      </c>
      <c r="V16" s="2">
        <v>1614</v>
      </c>
      <c r="W16" s="16">
        <v>1148.3160709647232</v>
      </c>
      <c r="X16" s="14">
        <v>1130.4566921803375</v>
      </c>
      <c r="Y16" s="14">
        <v>1347.0170097502009</v>
      </c>
      <c r="Z16" s="22">
        <f t="shared" si="5"/>
        <v>1.1915688757188729</v>
      </c>
    </row>
    <row r="17" spans="2:26" s="33" customFormat="1">
      <c r="B17" s="1" t="s">
        <v>8</v>
      </c>
      <c r="C17" s="2">
        <v>29325</v>
      </c>
      <c r="D17" s="2">
        <v>29365</v>
      </c>
      <c r="E17" s="14">
        <f t="shared" si="0"/>
        <v>15264.48058872386</v>
      </c>
      <c r="F17" s="14">
        <f t="shared" si="1"/>
        <v>14824.083278336595</v>
      </c>
      <c r="G17" s="14">
        <f t="shared" si="2"/>
        <v>32022.268274618466</v>
      </c>
      <c r="H17" s="22">
        <f t="shared" si="3"/>
        <v>2.1601516716662479</v>
      </c>
      <c r="I17" s="37"/>
      <c r="K17" s="1" t="s">
        <v>8</v>
      </c>
      <c r="L17" s="2">
        <v>28893</v>
      </c>
      <c r="M17" s="2">
        <v>28930</v>
      </c>
      <c r="N17" s="16">
        <v>14630.104357430666</v>
      </c>
      <c r="O17" s="14">
        <v>14214.173118459008</v>
      </c>
      <c r="P17" s="14">
        <v>30912.367077360617</v>
      </c>
      <c r="Q17" s="22">
        <f t="shared" si="4"/>
        <v>2.1747566193081442</v>
      </c>
      <c r="T17" s="1" t="s">
        <v>8</v>
      </c>
      <c r="U17" s="2">
        <v>1322</v>
      </c>
      <c r="V17" s="2">
        <v>1325</v>
      </c>
      <c r="W17" s="16">
        <v>634.37623129319468</v>
      </c>
      <c r="X17" s="14">
        <v>609.91015987758647</v>
      </c>
      <c r="Y17" s="14">
        <v>1109.9011972578496</v>
      </c>
      <c r="Z17" s="22">
        <f t="shared" si="5"/>
        <v>1.8197781743472106</v>
      </c>
    </row>
    <row r="18" spans="2:26" s="33" customFormat="1">
      <c r="B18" s="1" t="s">
        <v>9</v>
      </c>
      <c r="C18" s="2">
        <v>7640</v>
      </c>
      <c r="D18" s="2">
        <v>7646</v>
      </c>
      <c r="E18" s="14">
        <f t="shared" si="0"/>
        <v>3815.2281053691363</v>
      </c>
      <c r="F18" s="14">
        <f t="shared" si="1"/>
        <v>3773.3196196794433</v>
      </c>
      <c r="G18" s="14">
        <f t="shared" si="2"/>
        <v>10690.472136673738</v>
      </c>
      <c r="H18" s="22">
        <f t="shared" si="3"/>
        <v>2.8331742905950623</v>
      </c>
      <c r="I18" s="37"/>
      <c r="K18" s="1" t="s">
        <v>9</v>
      </c>
      <c r="L18" s="2">
        <v>7587</v>
      </c>
      <c r="M18" s="2">
        <v>7593</v>
      </c>
      <c r="N18" s="16">
        <v>3753.2022125206363</v>
      </c>
      <c r="O18" s="14">
        <v>3711.2937268309433</v>
      </c>
      <c r="P18" s="14">
        <v>10515.398958031139</v>
      </c>
      <c r="Q18" s="22">
        <f t="shared" si="4"/>
        <v>2.8333513141279147</v>
      </c>
      <c r="T18" s="1" t="s">
        <v>9</v>
      </c>
      <c r="U18" s="2">
        <v>78</v>
      </c>
      <c r="V18" s="2">
        <v>78</v>
      </c>
      <c r="W18" s="16">
        <v>62.025892848500007</v>
      </c>
      <c r="X18" s="14">
        <v>62.025892848500007</v>
      </c>
      <c r="Y18" s="14">
        <v>175.07317864259892</v>
      </c>
      <c r="Z18" s="22">
        <f t="shared" si="5"/>
        <v>2.8225821604893313</v>
      </c>
    </row>
    <row r="19" spans="2:26" s="33" customFormat="1">
      <c r="B19" s="1" t="s">
        <v>10</v>
      </c>
      <c r="C19" s="2">
        <v>23675</v>
      </c>
      <c r="D19" s="2">
        <v>23802</v>
      </c>
      <c r="E19" s="14">
        <f t="shared" si="0"/>
        <v>40684.726314826847</v>
      </c>
      <c r="F19" s="14">
        <f t="shared" si="1"/>
        <v>39380.945378348617</v>
      </c>
      <c r="G19" s="14">
        <f t="shared" si="2"/>
        <v>149892.40555232091</v>
      </c>
      <c r="H19" s="22">
        <f t="shared" si="3"/>
        <v>3.8062165372680656</v>
      </c>
      <c r="I19" s="37"/>
      <c r="K19" s="1" t="s">
        <v>10</v>
      </c>
      <c r="L19" s="2">
        <v>22373</v>
      </c>
      <c r="M19" s="2">
        <v>22498</v>
      </c>
      <c r="N19" s="16">
        <v>35332.683915014546</v>
      </c>
      <c r="O19" s="14">
        <v>34219.772250171649</v>
      </c>
      <c r="P19" s="14">
        <v>137717.40314530607</v>
      </c>
      <c r="Q19" s="22">
        <f t="shared" si="4"/>
        <v>4.0244979463478243</v>
      </c>
      <c r="T19" s="1" t="s">
        <v>10</v>
      </c>
      <c r="U19" s="2">
        <v>4083</v>
      </c>
      <c r="V19" s="2">
        <v>4093</v>
      </c>
      <c r="W19" s="16">
        <v>5352.0423998123006</v>
      </c>
      <c r="X19" s="14">
        <v>5161.1731281769689</v>
      </c>
      <c r="Y19" s="14">
        <v>12175.002407014828</v>
      </c>
      <c r="Z19" s="22">
        <f t="shared" si="5"/>
        <v>2.3589602798918872</v>
      </c>
    </row>
    <row r="20" spans="2:26" s="33" customFormat="1">
      <c r="B20" s="1" t="s">
        <v>24</v>
      </c>
      <c r="C20" s="2">
        <v>22754</v>
      </c>
      <c r="D20" s="2">
        <v>22787</v>
      </c>
      <c r="E20" s="14">
        <f t="shared" si="0"/>
        <v>18205.818551911165</v>
      </c>
      <c r="F20" s="14">
        <f t="shared" si="1"/>
        <v>17821.432087672027</v>
      </c>
      <c r="G20" s="14">
        <f t="shared" si="2"/>
        <v>40326.025792945067</v>
      </c>
      <c r="H20" s="22">
        <f t="shared" si="3"/>
        <v>2.2627825639691768</v>
      </c>
      <c r="I20" s="37"/>
      <c r="K20" s="1" t="s">
        <v>24</v>
      </c>
      <c r="L20" s="2">
        <v>21188</v>
      </c>
      <c r="M20" s="2">
        <v>21221</v>
      </c>
      <c r="N20" s="16">
        <v>15162.018706502773</v>
      </c>
      <c r="O20" s="14">
        <v>14865.083849405612</v>
      </c>
      <c r="P20" s="14">
        <v>35395.202467644558</v>
      </c>
      <c r="Q20" s="22">
        <f t="shared" si="4"/>
        <v>2.3810967247964667</v>
      </c>
      <c r="T20" s="1" t="s">
        <v>24</v>
      </c>
      <c r="U20" s="2">
        <v>3930</v>
      </c>
      <c r="V20" s="2">
        <v>3930</v>
      </c>
      <c r="W20" s="16">
        <v>3043.7998454083931</v>
      </c>
      <c r="X20" s="14">
        <v>2956.348238266416</v>
      </c>
      <c r="Y20" s="14">
        <v>4930.8233253005092</v>
      </c>
      <c r="Z20" s="22">
        <f t="shared" si="5"/>
        <v>1.6678763555243117</v>
      </c>
    </row>
    <row r="21" spans="2:26" s="33" customFormat="1">
      <c r="B21" s="1" t="s">
        <v>11</v>
      </c>
      <c r="C21" s="2">
        <v>9531</v>
      </c>
      <c r="D21" s="2">
        <v>9559</v>
      </c>
      <c r="E21" s="14">
        <f t="shared" si="0"/>
        <v>11016.608536105134</v>
      </c>
      <c r="F21" s="14">
        <f t="shared" si="1"/>
        <v>10881.021360764489</v>
      </c>
      <c r="G21" s="14">
        <f t="shared" si="2"/>
        <v>15063.161536544485</v>
      </c>
      <c r="H21" s="22">
        <f t="shared" si="3"/>
        <v>1.3843518027508186</v>
      </c>
      <c r="I21" s="37"/>
      <c r="K21" s="1" t="s">
        <v>11</v>
      </c>
      <c r="L21" s="2">
        <v>1086</v>
      </c>
      <c r="M21" s="2">
        <v>1090</v>
      </c>
      <c r="N21" s="16">
        <v>1273.3089285630015</v>
      </c>
      <c r="O21" s="14">
        <v>1260.8982142750015</v>
      </c>
      <c r="P21" s="14">
        <v>1564.7048990122405</v>
      </c>
      <c r="Q21" s="22">
        <f t="shared" si="4"/>
        <v>1.2409446546103038</v>
      </c>
      <c r="T21" s="1" t="s">
        <v>11</v>
      </c>
      <c r="U21" s="2">
        <v>8673</v>
      </c>
      <c r="V21" s="2">
        <v>8697</v>
      </c>
      <c r="W21" s="16">
        <v>9743.2996075421324</v>
      </c>
      <c r="X21" s="14">
        <v>9620.1231464894881</v>
      </c>
      <c r="Y21" s="14">
        <v>13498.456637532245</v>
      </c>
      <c r="Z21" s="22">
        <f t="shared" si="5"/>
        <v>1.4031480088129653</v>
      </c>
    </row>
    <row r="22" spans="2:26" s="33" customFormat="1">
      <c r="B22" s="11" t="s">
        <v>12</v>
      </c>
      <c r="C22" s="12">
        <v>17530</v>
      </c>
      <c r="D22" s="12">
        <v>17633</v>
      </c>
      <c r="E22" s="15">
        <f t="shared" si="0"/>
        <v>21493.340897846436</v>
      </c>
      <c r="F22" s="15">
        <f t="shared" si="1"/>
        <v>21015.185712477432</v>
      </c>
      <c r="G22" s="15">
        <f t="shared" si="2"/>
        <v>55144.772986383294</v>
      </c>
      <c r="H22" s="23">
        <f t="shared" si="3"/>
        <v>2.624044047997252</v>
      </c>
      <c r="I22" s="37"/>
      <c r="K22" s="11" t="s">
        <v>12</v>
      </c>
      <c r="L22" s="12">
        <v>16174</v>
      </c>
      <c r="M22" s="12">
        <v>16274</v>
      </c>
      <c r="N22" s="17">
        <v>18254.444663741269</v>
      </c>
      <c r="O22" s="15">
        <v>17839.226721241943</v>
      </c>
      <c r="P22" s="15">
        <v>48343.250495858782</v>
      </c>
      <c r="Q22" s="23">
        <f t="shared" si="4"/>
        <v>2.7099409212785202</v>
      </c>
      <c r="T22" s="58" t="s">
        <v>12</v>
      </c>
      <c r="U22" s="59">
        <v>3054</v>
      </c>
      <c r="V22" s="59">
        <v>3066</v>
      </c>
      <c r="W22" s="60">
        <v>3238.8962341051674</v>
      </c>
      <c r="X22" s="61">
        <v>3175.9589912354891</v>
      </c>
      <c r="Y22" s="61">
        <v>6801.5224905245104</v>
      </c>
      <c r="Z22" s="62">
        <f t="shared" si="5"/>
        <v>2.1415649601566895</v>
      </c>
    </row>
    <row r="23" spans="2:26" s="33" customFormat="1">
      <c r="B23" s="28" t="s">
        <v>29</v>
      </c>
      <c r="C23" s="6"/>
      <c r="D23" s="6"/>
      <c r="E23" s="7"/>
      <c r="F23" s="6"/>
      <c r="G23" s="6"/>
      <c r="H23" s="20"/>
      <c r="I23" s="42"/>
      <c r="K23" s="28" t="s">
        <v>29</v>
      </c>
      <c r="L23" s="6"/>
      <c r="M23" s="6"/>
      <c r="N23" s="7"/>
      <c r="O23" s="6"/>
      <c r="P23" s="6"/>
      <c r="Q23" s="20"/>
      <c r="T23" s="72" t="s">
        <v>29</v>
      </c>
      <c r="U23" s="72"/>
      <c r="V23" s="72"/>
      <c r="W23" s="72"/>
      <c r="X23" s="72"/>
      <c r="Y23" s="72"/>
      <c r="Z23" s="72"/>
    </row>
    <row r="24" spans="2:26" s="33" customFormat="1">
      <c r="B24" s="47" t="s">
        <v>73</v>
      </c>
      <c r="C24" s="6"/>
      <c r="D24" s="6"/>
      <c r="E24" s="7"/>
      <c r="F24" s="6"/>
      <c r="G24" s="6"/>
      <c r="H24" s="20"/>
      <c r="I24" s="42"/>
      <c r="K24" s="72" t="s">
        <v>58</v>
      </c>
      <c r="L24" s="72"/>
      <c r="M24" s="72"/>
      <c r="N24" s="72"/>
      <c r="O24" s="72"/>
      <c r="P24" s="72"/>
      <c r="Q24" s="72"/>
      <c r="T24" s="72" t="s">
        <v>60</v>
      </c>
      <c r="U24" s="72"/>
      <c r="V24" s="72"/>
      <c r="W24" s="72"/>
      <c r="X24" s="72"/>
      <c r="Y24" s="72"/>
      <c r="Z24" s="72"/>
    </row>
    <row r="25" spans="2:26" s="33" customFormat="1">
      <c r="B25" s="47" t="s">
        <v>72</v>
      </c>
      <c r="C25" s="6"/>
      <c r="D25" s="6"/>
      <c r="E25" s="7"/>
      <c r="F25" s="6"/>
      <c r="G25" s="6"/>
      <c r="H25" s="20"/>
      <c r="I25" s="42"/>
      <c r="K25" s="28" t="s">
        <v>93</v>
      </c>
      <c r="L25" s="5"/>
      <c r="T25" s="28" t="s">
        <v>93</v>
      </c>
    </row>
    <row r="26" spans="2:26" s="33" customFormat="1">
      <c r="K26" s="5"/>
      <c r="L26" s="5"/>
    </row>
    <row r="27" spans="2:26" s="33" customFormat="1" ht="45" customHeight="1">
      <c r="K27" s="5"/>
      <c r="L27" s="5"/>
    </row>
    <row r="28" spans="2:26" s="33" customFormat="1">
      <c r="K28" s="5"/>
      <c r="L28" s="5"/>
    </row>
    <row r="29" spans="2:26" s="33" customFormat="1">
      <c r="K29" s="5"/>
      <c r="L29" s="5"/>
    </row>
    <row r="30" spans="2:26" s="33" customFormat="1" ht="32.5">
      <c r="B30" s="70" t="s">
        <v>61</v>
      </c>
      <c r="C30" s="70"/>
      <c r="D30" s="70"/>
      <c r="E30" s="70"/>
      <c r="F30" s="70"/>
      <c r="G30" s="70"/>
      <c r="H30" s="70"/>
      <c r="I30" s="42"/>
      <c r="K30" s="69" t="s">
        <v>63</v>
      </c>
      <c r="L30" s="69"/>
      <c r="M30" s="69"/>
      <c r="N30" s="69"/>
      <c r="O30" s="69"/>
      <c r="P30" s="69"/>
      <c r="Q30" s="69"/>
      <c r="T30" s="69" t="s">
        <v>65</v>
      </c>
      <c r="U30" s="69"/>
      <c r="V30" s="69"/>
      <c r="W30" s="69"/>
      <c r="X30" s="69"/>
      <c r="Y30" s="69"/>
      <c r="Z30" s="69"/>
    </row>
    <row r="31" spans="2:26" s="33" customFormat="1" ht="23.5">
      <c r="B31" s="27" t="s">
        <v>19</v>
      </c>
      <c r="C31" s="10" t="s">
        <v>13</v>
      </c>
      <c r="D31" s="10" t="s">
        <v>14</v>
      </c>
      <c r="E31" s="10" t="s">
        <v>27</v>
      </c>
      <c r="F31" s="10" t="s">
        <v>26</v>
      </c>
      <c r="G31" s="10" t="s">
        <v>25</v>
      </c>
      <c r="H31" s="21" t="s">
        <v>17</v>
      </c>
      <c r="I31" s="36"/>
      <c r="K31" s="27" t="s">
        <v>19</v>
      </c>
      <c r="L31" s="10" t="s">
        <v>13</v>
      </c>
      <c r="M31" s="10" t="s">
        <v>14</v>
      </c>
      <c r="N31" s="10" t="s">
        <v>27</v>
      </c>
      <c r="O31" s="10" t="s">
        <v>26</v>
      </c>
      <c r="P31" s="10" t="s">
        <v>25</v>
      </c>
      <c r="Q31" s="21" t="s">
        <v>17</v>
      </c>
      <c r="R31" s="42"/>
      <c r="T31" s="27" t="s">
        <v>19</v>
      </c>
      <c r="U31" s="10" t="s">
        <v>13</v>
      </c>
      <c r="V31" s="10" t="s">
        <v>14</v>
      </c>
      <c r="W31" s="10" t="s">
        <v>27</v>
      </c>
      <c r="X31" s="10" t="s">
        <v>26</v>
      </c>
      <c r="Y31" s="10" t="s">
        <v>25</v>
      </c>
      <c r="Z31" s="21" t="s">
        <v>17</v>
      </c>
    </row>
    <row r="32" spans="2:26" s="33" customFormat="1">
      <c r="B32" s="3" t="s">
        <v>0</v>
      </c>
      <c r="C32" s="4">
        <v>1644</v>
      </c>
      <c r="D32" s="4">
        <v>1652</v>
      </c>
      <c r="E32" s="18">
        <f t="shared" ref="E32:E49" si="6">+N32+W32</f>
        <v>6123.8390447022693</v>
      </c>
      <c r="F32" s="18">
        <f t="shared" ref="F32:F49" si="7">+O32+X32</f>
        <v>5752.5632499957301</v>
      </c>
      <c r="G32" s="18">
        <f t="shared" ref="G32:G49" si="8">+P32+Y32</f>
        <v>116643.99796002742</v>
      </c>
      <c r="H32" s="24">
        <f t="shared" ref="H32:H49" si="9">IFERROR(G32/F32,"-")</f>
        <v>20.276873611100932</v>
      </c>
      <c r="I32" s="43"/>
      <c r="K32" s="3" t="s">
        <v>0</v>
      </c>
      <c r="L32" s="50">
        <v>1299</v>
      </c>
      <c r="M32" s="4">
        <v>1313</v>
      </c>
      <c r="N32" s="19">
        <v>3962.5038311409317</v>
      </c>
      <c r="O32" s="18">
        <v>3760.9975720614407</v>
      </c>
      <c r="P32" s="18">
        <v>80641.315680167376</v>
      </c>
      <c r="Q32" s="30">
        <f t="shared" ref="Q32:Q49" si="10">IFERROR(P32/O32,"-")</f>
        <v>21.441469752389938</v>
      </c>
      <c r="R32" s="36"/>
      <c r="T32" s="3" t="s">
        <v>0</v>
      </c>
      <c r="U32" s="4">
        <v>765</v>
      </c>
      <c r="V32" s="4">
        <v>768</v>
      </c>
      <c r="W32" s="19">
        <v>2161.3352135613377</v>
      </c>
      <c r="X32" s="18">
        <v>1991.5656779342892</v>
      </c>
      <c r="Y32" s="18">
        <v>36002.682279860048</v>
      </c>
      <c r="Z32" s="29">
        <f>IFERROR(Y32/X32,"-")</f>
        <v>18.077577194041169</v>
      </c>
    </row>
    <row r="33" spans="2:26" s="33" customFormat="1">
      <c r="B33" s="1" t="s">
        <v>1</v>
      </c>
      <c r="C33" s="2">
        <v>19</v>
      </c>
      <c r="D33" s="2">
        <v>19</v>
      </c>
      <c r="E33" s="14">
        <f t="shared" si="6"/>
        <v>70.699999999999989</v>
      </c>
      <c r="F33" s="14">
        <f t="shared" si="7"/>
        <v>70.699999999999989</v>
      </c>
      <c r="G33" s="14">
        <f t="shared" si="8"/>
        <v>1149.6685945010825</v>
      </c>
      <c r="H33" s="22">
        <f t="shared" si="9"/>
        <v>16.261224816139784</v>
      </c>
      <c r="I33" s="37"/>
      <c r="K33" s="1" t="s">
        <v>1</v>
      </c>
      <c r="L33" s="51">
        <v>18</v>
      </c>
      <c r="M33" s="2">
        <v>18</v>
      </c>
      <c r="N33" s="16">
        <v>50.04999999999999</v>
      </c>
      <c r="O33" s="14">
        <v>50.04999999999999</v>
      </c>
      <c r="P33" s="14">
        <v>915.94080096867981</v>
      </c>
      <c r="Q33" s="31">
        <f t="shared" si="10"/>
        <v>18.300515503869729</v>
      </c>
      <c r="R33" s="44"/>
      <c r="T33" s="1" t="s">
        <v>1</v>
      </c>
      <c r="U33" s="2">
        <v>7</v>
      </c>
      <c r="V33" s="2">
        <v>7</v>
      </c>
      <c r="W33" s="16">
        <v>20.65</v>
      </c>
      <c r="X33" s="14">
        <v>20.65</v>
      </c>
      <c r="Y33" s="14">
        <v>233.72779353240267</v>
      </c>
      <c r="Z33" s="25">
        <f t="shared" ref="Z33:Z49" si="11">IFERROR(Y33/X33,"-")</f>
        <v>11.318537217065506</v>
      </c>
    </row>
    <row r="34" spans="2:26" s="33" customFormat="1">
      <c r="B34" s="1" t="s">
        <v>20</v>
      </c>
      <c r="C34" s="2">
        <v>31</v>
      </c>
      <c r="D34" s="2">
        <v>31</v>
      </c>
      <c r="E34" s="14">
        <f t="shared" si="6"/>
        <v>140</v>
      </c>
      <c r="F34" s="14">
        <f t="shared" si="7"/>
        <v>140</v>
      </c>
      <c r="G34" s="14">
        <f t="shared" si="8"/>
        <v>1243.2644714836647</v>
      </c>
      <c r="H34" s="22">
        <f t="shared" si="9"/>
        <v>8.8804605105976044</v>
      </c>
      <c r="I34" s="37"/>
      <c r="K34" s="1" t="s">
        <v>20</v>
      </c>
      <c r="L34" s="51">
        <v>26</v>
      </c>
      <c r="M34" s="2">
        <v>26</v>
      </c>
      <c r="N34" s="16">
        <v>80.5</v>
      </c>
      <c r="O34" s="14">
        <v>80.5</v>
      </c>
      <c r="P34" s="14">
        <v>833.76624094447925</v>
      </c>
      <c r="Q34" s="31">
        <f t="shared" si="10"/>
        <v>10.357344608005953</v>
      </c>
      <c r="R34" s="45"/>
      <c r="T34" s="1" t="s">
        <v>20</v>
      </c>
      <c r="U34" s="2">
        <v>18</v>
      </c>
      <c r="V34" s="2">
        <v>18</v>
      </c>
      <c r="W34" s="16">
        <v>59.5</v>
      </c>
      <c r="X34" s="14">
        <v>59.5</v>
      </c>
      <c r="Y34" s="14">
        <v>409.49823053918556</v>
      </c>
      <c r="Z34" s="25">
        <f t="shared" si="11"/>
        <v>6.8823232023392533</v>
      </c>
    </row>
    <row r="35" spans="2:26" s="33" customFormat="1">
      <c r="B35" s="1" t="s">
        <v>2</v>
      </c>
      <c r="C35" s="2">
        <v>58</v>
      </c>
      <c r="D35" s="2">
        <v>59</v>
      </c>
      <c r="E35" s="14">
        <f t="shared" si="6"/>
        <v>225.56607142700003</v>
      </c>
      <c r="F35" s="14">
        <f t="shared" si="7"/>
        <v>217.16607142699999</v>
      </c>
      <c r="G35" s="14">
        <f t="shared" si="8"/>
        <v>5651.007877091407</v>
      </c>
      <c r="H35" s="22">
        <f t="shared" si="9"/>
        <v>26.021596467434296</v>
      </c>
      <c r="I35" s="37"/>
      <c r="K35" s="1" t="s">
        <v>2</v>
      </c>
      <c r="L35" s="51">
        <v>43</v>
      </c>
      <c r="M35" s="2">
        <v>44</v>
      </c>
      <c r="N35" s="16">
        <v>128.65357142800002</v>
      </c>
      <c r="O35" s="14">
        <v>125.15357142799999</v>
      </c>
      <c r="P35" s="14">
        <v>3579.2339608091529</v>
      </c>
      <c r="Q35" s="31">
        <f t="shared" si="10"/>
        <v>28.598736096542495</v>
      </c>
      <c r="R35" s="45"/>
      <c r="T35" s="1" t="s">
        <v>2</v>
      </c>
      <c r="U35" s="2">
        <v>29</v>
      </c>
      <c r="V35" s="2">
        <v>29</v>
      </c>
      <c r="W35" s="16">
        <v>96.912499999000005</v>
      </c>
      <c r="X35" s="14">
        <v>92.012499998999999</v>
      </c>
      <c r="Y35" s="14">
        <v>2071.773916282254</v>
      </c>
      <c r="Z35" s="25">
        <f t="shared" si="11"/>
        <v>22.516222429613045</v>
      </c>
    </row>
    <row r="36" spans="2:26" s="33" customFormat="1">
      <c r="B36" s="1" t="s">
        <v>21</v>
      </c>
      <c r="C36" s="2">
        <v>17</v>
      </c>
      <c r="D36" s="2">
        <v>18</v>
      </c>
      <c r="E36" s="14">
        <f t="shared" si="6"/>
        <v>52.275142695782712</v>
      </c>
      <c r="F36" s="14">
        <f t="shared" si="7"/>
        <v>50.266142775891353</v>
      </c>
      <c r="G36" s="14">
        <f t="shared" si="8"/>
        <v>958.09038885964605</v>
      </c>
      <c r="H36" s="22">
        <f t="shared" si="9"/>
        <v>19.06035227590937</v>
      </c>
      <c r="I36" s="37"/>
      <c r="K36" s="1" t="s">
        <v>21</v>
      </c>
      <c r="L36" s="51">
        <v>13</v>
      </c>
      <c r="M36" s="2">
        <v>14</v>
      </c>
      <c r="N36" s="16">
        <v>36.258999919891352</v>
      </c>
      <c r="O36" s="14">
        <v>36.258999919891352</v>
      </c>
      <c r="P36" s="14">
        <v>831.03794649706026</v>
      </c>
      <c r="Q36" s="31">
        <f t="shared" si="10"/>
        <v>22.91949442436664</v>
      </c>
      <c r="R36" s="45"/>
      <c r="T36" s="1" t="s">
        <v>21</v>
      </c>
      <c r="U36" s="2">
        <v>9</v>
      </c>
      <c r="V36" s="2">
        <v>9</v>
      </c>
      <c r="W36" s="16">
        <v>16.01614277589136</v>
      </c>
      <c r="X36" s="14">
        <v>14.007142856</v>
      </c>
      <c r="Y36" s="14">
        <v>127.05244236258575</v>
      </c>
      <c r="Z36" s="25">
        <f t="shared" si="11"/>
        <v>9.0705466252999969</v>
      </c>
    </row>
    <row r="37" spans="2:26" s="33" customFormat="1">
      <c r="B37" s="1" t="s">
        <v>22</v>
      </c>
      <c r="C37" s="2">
        <v>7</v>
      </c>
      <c r="D37" s="2">
        <v>7</v>
      </c>
      <c r="E37" s="14">
        <f t="shared" si="6"/>
        <v>54.469999999999985</v>
      </c>
      <c r="F37" s="14">
        <f t="shared" si="7"/>
        <v>54.469999999999985</v>
      </c>
      <c r="G37" s="14">
        <f t="shared" si="8"/>
        <v>207.85025606658076</v>
      </c>
      <c r="H37" s="22">
        <f t="shared" si="9"/>
        <v>3.8158666434106996</v>
      </c>
      <c r="I37" s="37"/>
      <c r="K37" s="1" t="s">
        <v>22</v>
      </c>
      <c r="L37" s="51">
        <v>5</v>
      </c>
      <c r="M37" s="2">
        <v>5</v>
      </c>
      <c r="N37" s="16">
        <v>51.669999999999987</v>
      </c>
      <c r="O37" s="14">
        <v>51.669999999999987</v>
      </c>
      <c r="P37" s="14">
        <v>205.48441107143435</v>
      </c>
      <c r="Q37" s="31">
        <f t="shared" si="10"/>
        <v>3.9768610619592493</v>
      </c>
      <c r="R37" s="45"/>
      <c r="T37" s="1" t="s">
        <v>22</v>
      </c>
      <c r="U37" s="2">
        <v>3</v>
      </c>
      <c r="V37" s="2">
        <v>3</v>
      </c>
      <c r="W37" s="16">
        <v>2.8</v>
      </c>
      <c r="X37" s="14">
        <v>2.8</v>
      </c>
      <c r="Y37" s="14">
        <v>2.365844995146404</v>
      </c>
      <c r="Z37" s="25">
        <f t="shared" si="11"/>
        <v>0.84494464112371581</v>
      </c>
    </row>
    <row r="38" spans="2:26" s="33" customFormat="1">
      <c r="B38" s="1" t="s">
        <v>3</v>
      </c>
      <c r="C38" s="2">
        <v>26</v>
      </c>
      <c r="D38" s="2">
        <v>26</v>
      </c>
      <c r="E38" s="14">
        <f t="shared" si="6"/>
        <v>64.050000000000011</v>
      </c>
      <c r="F38" s="14">
        <f t="shared" si="7"/>
        <v>63.350000000000009</v>
      </c>
      <c r="G38" s="14">
        <f t="shared" si="8"/>
        <v>508.20551488826658</v>
      </c>
      <c r="H38" s="22">
        <f t="shared" si="9"/>
        <v>8.0221865017879477</v>
      </c>
      <c r="I38" s="37"/>
      <c r="K38" s="1" t="s">
        <v>3</v>
      </c>
      <c r="L38" s="51">
        <v>9</v>
      </c>
      <c r="M38" s="2">
        <v>9</v>
      </c>
      <c r="N38" s="16">
        <v>15.049999999999999</v>
      </c>
      <c r="O38" s="14">
        <v>14.35</v>
      </c>
      <c r="P38" s="14">
        <v>175.56681025100693</v>
      </c>
      <c r="Q38" s="31">
        <f t="shared" si="10"/>
        <v>12.234620923415116</v>
      </c>
      <c r="R38" s="45"/>
      <c r="T38" s="1" t="s">
        <v>3</v>
      </c>
      <c r="U38" s="2">
        <v>22</v>
      </c>
      <c r="V38" s="2">
        <v>22</v>
      </c>
      <c r="W38" s="16">
        <v>49.000000000000007</v>
      </c>
      <c r="X38" s="14">
        <v>49.000000000000007</v>
      </c>
      <c r="Y38" s="14">
        <v>332.63870463725965</v>
      </c>
      <c r="Z38" s="25">
        <f t="shared" si="11"/>
        <v>6.7885449925971351</v>
      </c>
    </row>
    <row r="39" spans="2:26" s="33" customFormat="1">
      <c r="B39" s="1" t="s">
        <v>23</v>
      </c>
      <c r="C39" s="2">
        <v>358</v>
      </c>
      <c r="D39" s="2">
        <v>358</v>
      </c>
      <c r="E39" s="14">
        <f t="shared" si="6"/>
        <v>1354.2761532190002</v>
      </c>
      <c r="F39" s="14">
        <f t="shared" si="7"/>
        <v>1123.2733584190003</v>
      </c>
      <c r="G39" s="14">
        <f t="shared" si="8"/>
        <v>22967.694976095194</v>
      </c>
      <c r="H39" s="22">
        <f t="shared" si="9"/>
        <v>20.447110940494547</v>
      </c>
      <c r="I39" s="37"/>
      <c r="K39" s="1" t="s">
        <v>23</v>
      </c>
      <c r="L39" s="51">
        <v>283</v>
      </c>
      <c r="M39" s="2">
        <v>283</v>
      </c>
      <c r="N39" s="16">
        <v>839.30822400700015</v>
      </c>
      <c r="O39" s="14">
        <v>723.80542920700032</v>
      </c>
      <c r="P39" s="14">
        <v>15956.229583262239</v>
      </c>
      <c r="Q39" s="31">
        <f t="shared" si="10"/>
        <v>22.044915580066661</v>
      </c>
      <c r="R39" s="45"/>
      <c r="T39" s="1" t="s">
        <v>23</v>
      </c>
      <c r="U39" s="2">
        <v>163</v>
      </c>
      <c r="V39" s="2">
        <v>163</v>
      </c>
      <c r="W39" s="16">
        <v>514.96792921200017</v>
      </c>
      <c r="X39" s="14">
        <v>399.467929212</v>
      </c>
      <c r="Y39" s="14">
        <v>7011.4653928329544</v>
      </c>
      <c r="Z39" s="25">
        <f t="shared" si="11"/>
        <v>17.552010762575957</v>
      </c>
    </row>
    <row r="40" spans="2:26" s="33" customFormat="1">
      <c r="B40" s="1" t="s">
        <v>4</v>
      </c>
      <c r="C40" s="2">
        <v>33</v>
      </c>
      <c r="D40" s="2">
        <v>35</v>
      </c>
      <c r="E40" s="14">
        <f t="shared" si="6"/>
        <v>227.49000001251693</v>
      </c>
      <c r="F40" s="14">
        <f t="shared" si="7"/>
        <v>227.49000001251693</v>
      </c>
      <c r="G40" s="14">
        <f t="shared" si="8"/>
        <v>6510.063891853144</v>
      </c>
      <c r="H40" s="22">
        <f t="shared" si="9"/>
        <v>28.616923343861039</v>
      </c>
      <c r="I40" s="37"/>
      <c r="K40" s="1" t="s">
        <v>4</v>
      </c>
      <c r="L40" s="51">
        <v>22</v>
      </c>
      <c r="M40" s="2">
        <v>23</v>
      </c>
      <c r="N40" s="16">
        <v>157.78000000417231</v>
      </c>
      <c r="O40" s="14">
        <v>157.78000000417231</v>
      </c>
      <c r="P40" s="14">
        <v>4691.4002782670741</v>
      </c>
      <c r="Q40" s="31">
        <f t="shared" si="10"/>
        <v>29.733808328958141</v>
      </c>
      <c r="R40" s="45"/>
      <c r="T40" s="1" t="s">
        <v>4</v>
      </c>
      <c r="U40" s="2">
        <v>14</v>
      </c>
      <c r="V40" s="2">
        <v>15</v>
      </c>
      <c r="W40" s="16">
        <v>69.710000008344636</v>
      </c>
      <c r="X40" s="14">
        <v>69.710000008344636</v>
      </c>
      <c r="Y40" s="14">
        <v>1818.6636135860697</v>
      </c>
      <c r="Z40" s="25">
        <f t="shared" si="11"/>
        <v>26.088991728136087</v>
      </c>
    </row>
    <row r="41" spans="2:26" s="33" customFormat="1">
      <c r="B41" s="1" t="s">
        <v>5</v>
      </c>
      <c r="C41" s="2"/>
      <c r="D41" s="2">
        <v>0</v>
      </c>
      <c r="E41" s="14">
        <f t="shared" si="6"/>
        <v>0</v>
      </c>
      <c r="F41" s="14">
        <f t="shared" si="7"/>
        <v>0</v>
      </c>
      <c r="G41" s="14">
        <f t="shared" si="8"/>
        <v>0</v>
      </c>
      <c r="H41" s="22" t="str">
        <f t="shared" si="9"/>
        <v>-</v>
      </c>
      <c r="I41" s="37"/>
      <c r="K41" s="1" t="s">
        <v>5</v>
      </c>
      <c r="L41" s="2">
        <v>0</v>
      </c>
      <c r="M41" s="2">
        <v>0</v>
      </c>
      <c r="N41" s="16">
        <v>0</v>
      </c>
      <c r="O41" s="14">
        <v>0</v>
      </c>
      <c r="P41" s="14">
        <v>0</v>
      </c>
      <c r="Q41" s="31" t="str">
        <f t="shared" si="10"/>
        <v>-</v>
      </c>
      <c r="R41" s="45"/>
      <c r="T41" s="1" t="s">
        <v>5</v>
      </c>
      <c r="U41" s="2">
        <v>0</v>
      </c>
      <c r="V41" s="2">
        <v>0</v>
      </c>
      <c r="W41" s="16">
        <v>0</v>
      </c>
      <c r="X41" s="14">
        <v>0</v>
      </c>
      <c r="Y41" s="14">
        <v>0</v>
      </c>
      <c r="Z41" s="25" t="str">
        <f t="shared" si="11"/>
        <v>-</v>
      </c>
    </row>
    <row r="42" spans="2:26" s="33" customFormat="1">
      <c r="B42" s="1" t="s">
        <v>6</v>
      </c>
      <c r="C42" s="2">
        <v>49</v>
      </c>
      <c r="D42" s="2">
        <v>49</v>
      </c>
      <c r="E42" s="14">
        <f t="shared" si="6"/>
        <v>93.716071421000009</v>
      </c>
      <c r="F42" s="14">
        <f t="shared" si="7"/>
        <v>92.806071412655342</v>
      </c>
      <c r="G42" s="14">
        <f t="shared" si="8"/>
        <v>1287.3460958779065</v>
      </c>
      <c r="H42" s="22">
        <f t="shared" si="9"/>
        <v>13.871356434794198</v>
      </c>
      <c r="I42" s="37"/>
      <c r="K42" s="1" t="s">
        <v>6</v>
      </c>
      <c r="L42" s="51">
        <v>38</v>
      </c>
      <c r="M42" s="2">
        <v>38</v>
      </c>
      <c r="N42" s="16">
        <v>45.833928567000001</v>
      </c>
      <c r="O42" s="14">
        <v>44.923928558655334</v>
      </c>
      <c r="P42" s="14">
        <v>664.70166069976574</v>
      </c>
      <c r="Q42" s="31">
        <f t="shared" si="10"/>
        <v>14.796160576915975</v>
      </c>
      <c r="R42" s="45"/>
      <c r="T42" s="1" t="s">
        <v>6</v>
      </c>
      <c r="U42" s="2">
        <v>19</v>
      </c>
      <c r="V42" s="2">
        <v>19</v>
      </c>
      <c r="W42" s="16">
        <v>47.882142854000008</v>
      </c>
      <c r="X42" s="14">
        <v>47.882142854000008</v>
      </c>
      <c r="Y42" s="14">
        <v>622.64443517814061</v>
      </c>
      <c r="Z42" s="25">
        <f t="shared" si="11"/>
        <v>13.003687764699231</v>
      </c>
    </row>
    <row r="43" spans="2:26" s="33" customFormat="1">
      <c r="B43" s="1" t="s">
        <v>7</v>
      </c>
      <c r="C43" s="2">
        <v>34</v>
      </c>
      <c r="D43" s="2">
        <v>34</v>
      </c>
      <c r="E43" s="14">
        <f t="shared" si="6"/>
        <v>77.349999999999994</v>
      </c>
      <c r="F43" s="14">
        <f t="shared" si="7"/>
        <v>77.349999999999994</v>
      </c>
      <c r="G43" s="14">
        <f t="shared" si="8"/>
        <v>1588.9167039547219</v>
      </c>
      <c r="H43" s="22">
        <f t="shared" si="9"/>
        <v>20.54190955339007</v>
      </c>
      <c r="I43" s="37"/>
      <c r="K43" s="1" t="s">
        <v>7</v>
      </c>
      <c r="L43" s="51">
        <v>29</v>
      </c>
      <c r="M43" s="2">
        <v>29</v>
      </c>
      <c r="N43" s="16">
        <v>43.05</v>
      </c>
      <c r="O43" s="14">
        <v>43.05</v>
      </c>
      <c r="P43" s="14">
        <v>1033.9047181870112</v>
      </c>
      <c r="Q43" s="31">
        <f t="shared" si="10"/>
        <v>24.016369760441609</v>
      </c>
      <c r="R43" s="45"/>
      <c r="T43" s="1" t="s">
        <v>7</v>
      </c>
      <c r="U43" s="2">
        <v>23</v>
      </c>
      <c r="V43" s="2">
        <v>23</v>
      </c>
      <c r="W43" s="16">
        <v>34.29999999999999</v>
      </c>
      <c r="X43" s="14">
        <v>34.29999999999999</v>
      </c>
      <c r="Y43" s="14">
        <v>555.01198576771083</v>
      </c>
      <c r="Z43" s="25">
        <f t="shared" si="11"/>
        <v>16.181107456784577</v>
      </c>
    </row>
    <row r="44" spans="2:26" s="33" customFormat="1">
      <c r="B44" s="1" t="s">
        <v>8</v>
      </c>
      <c r="C44" s="2">
        <v>79</v>
      </c>
      <c r="D44" s="2">
        <v>79</v>
      </c>
      <c r="E44" s="14">
        <f t="shared" si="6"/>
        <v>84.543819842499943</v>
      </c>
      <c r="F44" s="14">
        <f t="shared" si="7"/>
        <v>83.084891273499977</v>
      </c>
      <c r="G44" s="14">
        <f t="shared" si="8"/>
        <v>1229.2578614792119</v>
      </c>
      <c r="H44" s="22">
        <f t="shared" si="9"/>
        <v>14.795203347293603</v>
      </c>
      <c r="I44" s="37"/>
      <c r="K44" s="1" t="s">
        <v>8</v>
      </c>
      <c r="L44" s="51">
        <v>62</v>
      </c>
      <c r="M44" s="2">
        <v>63</v>
      </c>
      <c r="N44" s="16">
        <v>66.234821411499951</v>
      </c>
      <c r="O44" s="14">
        <v>64.820535699499985</v>
      </c>
      <c r="P44" s="14">
        <v>955.64644736808748</v>
      </c>
      <c r="Q44" s="31">
        <f t="shared" si="10"/>
        <v>14.742958185324889</v>
      </c>
      <c r="R44" s="45"/>
      <c r="T44" s="1" t="s">
        <v>8</v>
      </c>
      <c r="U44" s="2">
        <v>20</v>
      </c>
      <c r="V44" s="2">
        <v>21</v>
      </c>
      <c r="W44" s="16">
        <v>18.308998430999999</v>
      </c>
      <c r="X44" s="14">
        <v>18.264355574</v>
      </c>
      <c r="Y44" s="14">
        <v>273.61141411112442</v>
      </c>
      <c r="Z44" s="25">
        <f t="shared" si="11"/>
        <v>14.980622393303632</v>
      </c>
    </row>
    <row r="45" spans="2:26" s="33" customFormat="1">
      <c r="B45" s="1" t="s">
        <v>9</v>
      </c>
      <c r="C45" s="2">
        <v>18</v>
      </c>
      <c r="D45" s="2">
        <v>18</v>
      </c>
      <c r="E45" s="14">
        <f t="shared" si="6"/>
        <v>29.019642855000001</v>
      </c>
      <c r="F45" s="14">
        <f t="shared" si="7"/>
        <v>28.7741071415</v>
      </c>
      <c r="G45" s="14">
        <f t="shared" si="8"/>
        <v>417.69679352926482</v>
      </c>
      <c r="H45" s="22">
        <f t="shared" si="9"/>
        <v>14.516411976753702</v>
      </c>
      <c r="I45" s="37"/>
      <c r="K45" s="1" t="s">
        <v>9</v>
      </c>
      <c r="L45" s="51">
        <v>13</v>
      </c>
      <c r="M45" s="2">
        <v>13</v>
      </c>
      <c r="N45" s="16">
        <v>14.223214285000001</v>
      </c>
      <c r="O45" s="14">
        <v>14.223214285000001</v>
      </c>
      <c r="P45" s="14">
        <v>152.52955036041536</v>
      </c>
      <c r="Q45" s="31">
        <f t="shared" si="10"/>
        <v>10.723985964359345</v>
      </c>
      <c r="R45" s="45"/>
      <c r="T45" s="1" t="s">
        <v>9</v>
      </c>
      <c r="U45" s="2">
        <v>5</v>
      </c>
      <c r="V45" s="2">
        <v>5</v>
      </c>
      <c r="W45" s="16">
        <v>14.79642857</v>
      </c>
      <c r="X45" s="14">
        <v>14.550892856499999</v>
      </c>
      <c r="Y45" s="14">
        <v>265.16724316884944</v>
      </c>
      <c r="Z45" s="25">
        <f t="shared" si="11"/>
        <v>18.223434519373644</v>
      </c>
    </row>
    <row r="46" spans="2:26" s="33" customFormat="1">
      <c r="B46" s="1" t="s">
        <v>10</v>
      </c>
      <c r="C46" s="2">
        <v>821</v>
      </c>
      <c r="D46" s="2">
        <v>823</v>
      </c>
      <c r="E46" s="14">
        <f t="shared" si="6"/>
        <v>3255.9321432294701</v>
      </c>
      <c r="F46" s="14">
        <f t="shared" si="7"/>
        <v>3147.5826075336645</v>
      </c>
      <c r="G46" s="14">
        <f t="shared" si="8"/>
        <v>69696.190663226065</v>
      </c>
      <c r="H46" s="22">
        <f t="shared" si="9"/>
        <v>22.142767753389499</v>
      </c>
      <c r="I46" s="37"/>
      <c r="K46" s="1" t="s">
        <v>10</v>
      </c>
      <c r="L46" s="51">
        <v>665</v>
      </c>
      <c r="M46" s="2">
        <v>675</v>
      </c>
      <c r="N46" s="16">
        <v>2163.5160715183679</v>
      </c>
      <c r="O46" s="14">
        <v>2098.7368929592176</v>
      </c>
      <c r="P46" s="14">
        <v>48592.685218939761</v>
      </c>
      <c r="Q46" s="31">
        <f t="shared" si="10"/>
        <v>23.15330015017943</v>
      </c>
      <c r="R46" s="45"/>
      <c r="T46" s="1" t="s">
        <v>10</v>
      </c>
      <c r="U46" s="2">
        <v>390</v>
      </c>
      <c r="V46" s="2">
        <v>391</v>
      </c>
      <c r="W46" s="16">
        <v>1092.4160717111019</v>
      </c>
      <c r="X46" s="14">
        <v>1048.8457145744469</v>
      </c>
      <c r="Y46" s="14">
        <v>21103.505444286307</v>
      </c>
      <c r="Z46" s="25">
        <f t="shared" si="11"/>
        <v>20.12069568577942</v>
      </c>
    </row>
    <row r="47" spans="2:26" s="33" customFormat="1">
      <c r="B47" s="1" t="s">
        <v>24</v>
      </c>
      <c r="C47" s="2">
        <v>22</v>
      </c>
      <c r="D47" s="2">
        <v>22</v>
      </c>
      <c r="E47" s="14">
        <f t="shared" si="6"/>
        <v>63.7</v>
      </c>
      <c r="F47" s="14">
        <f t="shared" si="7"/>
        <v>46.899999999999991</v>
      </c>
      <c r="G47" s="14">
        <f t="shared" si="8"/>
        <v>519.98631065236566</v>
      </c>
      <c r="H47" s="22">
        <f t="shared" si="9"/>
        <v>11.087128158899057</v>
      </c>
      <c r="I47" s="37"/>
      <c r="K47" s="1" t="s">
        <v>24</v>
      </c>
      <c r="L47" s="51">
        <v>15</v>
      </c>
      <c r="M47" s="2">
        <v>15</v>
      </c>
      <c r="N47" s="16">
        <v>39.200000000000003</v>
      </c>
      <c r="O47" s="14">
        <v>25.199999999999996</v>
      </c>
      <c r="P47" s="14">
        <v>405.25999061637037</v>
      </c>
      <c r="Q47" s="31">
        <f t="shared" si="10"/>
        <v>16.081745659379781</v>
      </c>
      <c r="R47" s="45"/>
      <c r="T47" s="1" t="s">
        <v>24</v>
      </c>
      <c r="U47" s="2">
        <v>11</v>
      </c>
      <c r="V47" s="2">
        <v>11</v>
      </c>
      <c r="W47" s="16">
        <v>24.499999999999996</v>
      </c>
      <c r="X47" s="14">
        <v>21.699999999999996</v>
      </c>
      <c r="Y47" s="14">
        <v>114.7263200359953</v>
      </c>
      <c r="Z47" s="25">
        <f t="shared" si="11"/>
        <v>5.2869271905988624</v>
      </c>
    </row>
    <row r="48" spans="2:26" s="33" customFormat="1">
      <c r="B48" s="1" t="s">
        <v>11</v>
      </c>
      <c r="C48" s="2">
        <v>1</v>
      </c>
      <c r="D48" s="2">
        <v>1</v>
      </c>
      <c r="E48" s="14">
        <f t="shared" si="6"/>
        <v>4.1999999999999993</v>
      </c>
      <c r="F48" s="14">
        <f t="shared" si="7"/>
        <v>4.1999999999999993</v>
      </c>
      <c r="G48" s="14">
        <f t="shared" si="8"/>
        <v>1.7162228605307073</v>
      </c>
      <c r="H48" s="22">
        <f t="shared" si="9"/>
        <v>0.40862449060254941</v>
      </c>
      <c r="I48" s="37"/>
      <c r="K48" s="1" t="s">
        <v>11</v>
      </c>
      <c r="L48" s="51"/>
      <c r="M48" s="2">
        <v>0</v>
      </c>
      <c r="N48" s="16">
        <v>0</v>
      </c>
      <c r="O48" s="14">
        <v>0</v>
      </c>
      <c r="P48" s="14">
        <v>0</v>
      </c>
      <c r="Q48" s="31" t="str">
        <f t="shared" si="10"/>
        <v>-</v>
      </c>
      <c r="T48" s="1" t="s">
        <v>11</v>
      </c>
      <c r="U48" s="2">
        <v>1</v>
      </c>
      <c r="V48" s="2">
        <v>1</v>
      </c>
      <c r="W48" s="16">
        <v>4.1999999999999993</v>
      </c>
      <c r="X48" s="14">
        <v>4.1999999999999993</v>
      </c>
      <c r="Y48" s="14">
        <v>1.7162228605307073</v>
      </c>
      <c r="Z48" s="25">
        <f t="shared" si="11"/>
        <v>0.40862449060254941</v>
      </c>
    </row>
    <row r="49" spans="2:26" s="33" customFormat="1">
      <c r="B49" s="11" t="s">
        <v>12</v>
      </c>
      <c r="C49" s="12">
        <v>71</v>
      </c>
      <c r="D49" s="12">
        <v>73</v>
      </c>
      <c r="E49" s="15">
        <f t="shared" si="6"/>
        <v>326.5499999999999</v>
      </c>
      <c r="F49" s="15">
        <f t="shared" si="7"/>
        <v>325.14999999999986</v>
      </c>
      <c r="G49" s="15">
        <f t="shared" si="8"/>
        <v>2707.041337608448</v>
      </c>
      <c r="H49" s="23">
        <f t="shared" si="9"/>
        <v>8.3255154162953993</v>
      </c>
      <c r="I49" s="37"/>
      <c r="K49" s="11" t="s">
        <v>12</v>
      </c>
      <c r="L49" s="52">
        <v>58</v>
      </c>
      <c r="M49" s="12">
        <v>58</v>
      </c>
      <c r="N49" s="17">
        <v>231.1749999999999</v>
      </c>
      <c r="O49" s="15">
        <v>230.47499999999988</v>
      </c>
      <c r="P49" s="15">
        <v>1647.9280619249259</v>
      </c>
      <c r="Q49" s="32">
        <f t="shared" si="10"/>
        <v>7.1501380276599491</v>
      </c>
      <c r="T49" s="11" t="s">
        <v>12</v>
      </c>
      <c r="U49" s="12">
        <v>31</v>
      </c>
      <c r="V49" s="12">
        <v>31</v>
      </c>
      <c r="W49" s="17">
        <v>95.374999999999986</v>
      </c>
      <c r="X49" s="15">
        <v>94.674999999999997</v>
      </c>
      <c r="Y49" s="15">
        <v>1059.1132756835223</v>
      </c>
      <c r="Z49" s="26">
        <f t="shared" si="11"/>
        <v>11.186831536134379</v>
      </c>
    </row>
    <row r="50" spans="2:26" s="33" customFormat="1">
      <c r="B50" s="71" t="s">
        <v>29</v>
      </c>
      <c r="C50" s="71"/>
      <c r="D50" s="71"/>
      <c r="E50" s="71"/>
      <c r="F50" s="71"/>
      <c r="G50" s="71"/>
      <c r="H50" s="71"/>
      <c r="I50" s="42"/>
      <c r="K50" s="71" t="s">
        <v>29</v>
      </c>
      <c r="L50" s="71"/>
      <c r="M50" s="71"/>
      <c r="N50" s="71"/>
      <c r="O50" s="71"/>
      <c r="P50" s="71"/>
      <c r="Q50" s="71"/>
      <c r="T50" s="71" t="s">
        <v>29</v>
      </c>
      <c r="U50" s="71"/>
      <c r="V50" s="71"/>
      <c r="W50" s="71"/>
      <c r="X50" s="71"/>
      <c r="Y50" s="71"/>
      <c r="Z50" s="71"/>
    </row>
    <row r="51" spans="2:26" s="33" customFormat="1">
      <c r="B51" s="73" t="s">
        <v>62</v>
      </c>
      <c r="C51" s="73"/>
      <c r="D51" s="73"/>
      <c r="E51" s="73"/>
      <c r="F51" s="73"/>
      <c r="G51" s="73"/>
      <c r="H51" s="73"/>
      <c r="K51" s="28" t="s">
        <v>58</v>
      </c>
      <c r="L51" s="5"/>
      <c r="T51" s="72" t="s">
        <v>60</v>
      </c>
      <c r="U51" s="72"/>
      <c r="V51" s="72"/>
      <c r="W51" s="72"/>
      <c r="X51" s="72"/>
      <c r="Y51" s="72"/>
      <c r="Z51" s="72"/>
    </row>
    <row r="52" spans="2:26" s="33" customFormat="1">
      <c r="B52" s="47" t="s">
        <v>75</v>
      </c>
      <c r="K52" s="28" t="s">
        <v>93</v>
      </c>
      <c r="L52" s="5"/>
      <c r="T52" s="28" t="s">
        <v>93</v>
      </c>
    </row>
    <row r="53" spans="2:26" s="33" customFormat="1">
      <c r="B53" s="47" t="s">
        <v>76</v>
      </c>
      <c r="K53" s="5"/>
      <c r="L53" s="5"/>
    </row>
    <row r="54" spans="2:26" s="33" customFormat="1">
      <c r="K54" s="5"/>
      <c r="L54" s="5"/>
    </row>
    <row r="55" spans="2:26" s="33" customFormat="1"/>
    <row r="56" spans="2:26" s="33" customFormat="1"/>
    <row r="57" spans="2:26" s="33" customFormat="1"/>
    <row r="58" spans="2:26" s="33" customFormat="1" ht="30">
      <c r="B58" s="70" t="s">
        <v>28</v>
      </c>
      <c r="C58" s="70"/>
      <c r="D58" s="70"/>
      <c r="E58" s="70"/>
      <c r="F58" s="70"/>
      <c r="G58" s="70"/>
      <c r="H58" s="70"/>
      <c r="I58" s="42"/>
      <c r="K58" s="69" t="s">
        <v>64</v>
      </c>
      <c r="L58" s="69"/>
      <c r="M58" s="69"/>
      <c r="N58" s="69"/>
      <c r="O58" s="69"/>
      <c r="P58" s="69"/>
      <c r="Q58" s="69"/>
      <c r="R58" s="42"/>
      <c r="T58" s="69" t="s">
        <v>66</v>
      </c>
      <c r="U58" s="69"/>
      <c r="V58" s="69"/>
      <c r="W58" s="69"/>
      <c r="X58" s="69"/>
      <c r="Y58" s="69"/>
      <c r="Z58" s="69"/>
    </row>
    <row r="59" spans="2:26" s="33" customFormat="1" ht="23.5">
      <c r="B59" s="27" t="s">
        <v>19</v>
      </c>
      <c r="C59" s="10" t="s">
        <v>13</v>
      </c>
      <c r="D59" s="10" t="s">
        <v>14</v>
      </c>
      <c r="E59" s="10" t="s">
        <v>27</v>
      </c>
      <c r="F59" s="10" t="s">
        <v>26</v>
      </c>
      <c r="G59" s="10" t="s">
        <v>25</v>
      </c>
      <c r="H59" s="21" t="s">
        <v>17</v>
      </c>
      <c r="I59" s="36"/>
      <c r="K59" s="27" t="s">
        <v>19</v>
      </c>
      <c r="L59" s="10" t="s">
        <v>13</v>
      </c>
      <c r="M59" s="10" t="s">
        <v>14</v>
      </c>
      <c r="N59" s="10" t="s">
        <v>27</v>
      </c>
      <c r="O59" s="10" t="s">
        <v>26</v>
      </c>
      <c r="P59" s="10" t="s">
        <v>25</v>
      </c>
      <c r="Q59" s="21" t="s">
        <v>17</v>
      </c>
      <c r="R59" s="36"/>
      <c r="T59" s="27" t="s">
        <v>19</v>
      </c>
      <c r="U59" s="10" t="s">
        <v>13</v>
      </c>
      <c r="V59" s="10" t="s">
        <v>14</v>
      </c>
      <c r="W59" s="10" t="s">
        <v>27</v>
      </c>
      <c r="X59" s="10" t="s">
        <v>26</v>
      </c>
      <c r="Y59" s="10" t="s">
        <v>25</v>
      </c>
      <c r="Z59" s="21" t="s">
        <v>17</v>
      </c>
    </row>
    <row r="60" spans="2:26" s="33" customFormat="1">
      <c r="B60" s="3" t="s">
        <v>0</v>
      </c>
      <c r="C60" s="4">
        <v>617</v>
      </c>
      <c r="D60" s="4">
        <v>620</v>
      </c>
      <c r="E60" s="18">
        <f t="shared" ref="E60:E77" si="12">+N60+W60</f>
        <v>558.76086623607182</v>
      </c>
      <c r="F60" s="18">
        <f t="shared" ref="F60:F77" si="13">+O60+X60</f>
        <v>532.2566877525453</v>
      </c>
      <c r="G60" s="18">
        <f t="shared" ref="G60:G77" si="14">+P60+Y60</f>
        <v>4310.563854117011</v>
      </c>
      <c r="H60" s="24">
        <f t="shared" ref="H60:H77" si="15">IFERROR(G60/F60,"-")</f>
        <v>8.0986560682184638</v>
      </c>
      <c r="I60" s="43"/>
      <c r="K60" s="3" t="s">
        <v>0</v>
      </c>
      <c r="L60" s="4">
        <v>435</v>
      </c>
      <c r="M60" s="4">
        <v>436</v>
      </c>
      <c r="N60" s="19">
        <v>346.3506709479089</v>
      </c>
      <c r="O60" s="18">
        <v>334.05192095027371</v>
      </c>
      <c r="P60" s="18">
        <v>2753.4489597430593</v>
      </c>
      <c r="Q60" s="24">
        <f t="shared" ref="Q60:Q77" si="16">IFERROR(P60/O60,"-")</f>
        <v>8.2425778361350357</v>
      </c>
      <c r="R60" s="43"/>
      <c r="T60" s="3" t="s">
        <v>0</v>
      </c>
      <c r="U60" s="4">
        <v>263</v>
      </c>
      <c r="V60" s="4">
        <v>265</v>
      </c>
      <c r="W60" s="19">
        <v>212.41019528816292</v>
      </c>
      <c r="X60" s="18">
        <v>198.20476680227154</v>
      </c>
      <c r="Y60" s="18">
        <v>1557.114894373952</v>
      </c>
      <c r="Z60" s="24">
        <f t="shared" ref="Z60:Z77" si="17">IFERROR(Y60/X60,"-")</f>
        <v>7.8560920582062739</v>
      </c>
    </row>
    <row r="61" spans="2:26" s="33" customFormat="1">
      <c r="B61" s="1" t="s">
        <v>1</v>
      </c>
      <c r="C61" s="2">
        <v>12</v>
      </c>
      <c r="D61" s="2">
        <v>12</v>
      </c>
      <c r="E61" s="14">
        <f t="shared" si="12"/>
        <v>28.504285714086162</v>
      </c>
      <c r="F61" s="14">
        <f t="shared" si="13"/>
        <v>27.848928571086162</v>
      </c>
      <c r="G61" s="14">
        <f t="shared" si="14"/>
        <v>20.686841852254297</v>
      </c>
      <c r="H61" s="22">
        <f t="shared" si="15"/>
        <v>0.74282361705405708</v>
      </c>
      <c r="I61" s="37"/>
      <c r="K61" s="1" t="s">
        <v>1</v>
      </c>
      <c r="L61" s="2">
        <v>8</v>
      </c>
      <c r="M61" s="2">
        <v>8</v>
      </c>
      <c r="N61" s="16">
        <v>19.397142858086163</v>
      </c>
      <c r="O61" s="14">
        <v>18.920357143086164</v>
      </c>
      <c r="P61" s="14">
        <v>15.862348699873532</v>
      </c>
      <c r="Q61" s="22">
        <f t="shared" si="16"/>
        <v>0.8383746976821691</v>
      </c>
      <c r="R61" s="37"/>
      <c r="T61" s="1" t="s">
        <v>1</v>
      </c>
      <c r="U61" s="2">
        <v>7</v>
      </c>
      <c r="V61" s="2">
        <v>7</v>
      </c>
      <c r="W61" s="16">
        <v>9.1071428559999994</v>
      </c>
      <c r="X61" s="14">
        <v>8.9285714279999997</v>
      </c>
      <c r="Y61" s="14">
        <v>4.8244931523807653</v>
      </c>
      <c r="Z61" s="22">
        <f t="shared" si="17"/>
        <v>0.54034323310122767</v>
      </c>
    </row>
    <row r="62" spans="2:26" s="33" customFormat="1">
      <c r="B62" s="1" t="s">
        <v>20</v>
      </c>
      <c r="C62" s="2">
        <v>16</v>
      </c>
      <c r="D62" s="2">
        <v>16</v>
      </c>
      <c r="E62" s="14">
        <f t="shared" si="12"/>
        <v>11.455714281999999</v>
      </c>
      <c r="F62" s="14">
        <f t="shared" si="13"/>
        <v>9.9253571389999991</v>
      </c>
      <c r="G62" s="14">
        <f t="shared" si="14"/>
        <v>42.918284275197536</v>
      </c>
      <c r="H62" s="22">
        <f t="shared" si="15"/>
        <v>4.3241047827445378</v>
      </c>
      <c r="I62" s="37"/>
      <c r="K62" s="1" t="s">
        <v>20</v>
      </c>
      <c r="L62" s="2">
        <v>13</v>
      </c>
      <c r="M62" s="2">
        <v>13</v>
      </c>
      <c r="N62" s="16">
        <v>7.2635714259999995</v>
      </c>
      <c r="O62" s="14">
        <v>6.0832142830000002</v>
      </c>
      <c r="P62" s="14">
        <v>25.323821764275319</v>
      </c>
      <c r="Q62" s="22">
        <f t="shared" si="16"/>
        <v>4.162901483685137</v>
      </c>
      <c r="R62" s="37"/>
      <c r="T62" s="1" t="s">
        <v>20</v>
      </c>
      <c r="U62" s="2">
        <v>7</v>
      </c>
      <c r="V62" s="2">
        <v>7</v>
      </c>
      <c r="W62" s="16">
        <v>4.1921428559999994</v>
      </c>
      <c r="X62" s="14">
        <v>3.8421428559999997</v>
      </c>
      <c r="Y62" s="14">
        <v>17.594462510922213</v>
      </c>
      <c r="Z62" s="22">
        <f t="shared" si="17"/>
        <v>4.5793358472983892</v>
      </c>
    </row>
    <row r="63" spans="2:26" s="33" customFormat="1">
      <c r="B63" s="1" t="s">
        <v>2</v>
      </c>
      <c r="C63" s="2">
        <v>63</v>
      </c>
      <c r="D63" s="2">
        <v>64</v>
      </c>
      <c r="E63" s="14">
        <f t="shared" si="12"/>
        <v>72.624160709249992</v>
      </c>
      <c r="F63" s="14">
        <f t="shared" si="13"/>
        <v>72.09916070925</v>
      </c>
      <c r="G63" s="14">
        <f t="shared" si="14"/>
        <v>319.39677344764459</v>
      </c>
      <c r="H63" s="22">
        <f t="shared" si="15"/>
        <v>4.4299652077179781</v>
      </c>
      <c r="I63" s="37"/>
      <c r="K63" s="1" t="s">
        <v>2</v>
      </c>
      <c r="L63" s="2">
        <v>44</v>
      </c>
      <c r="M63" s="2">
        <v>44</v>
      </c>
      <c r="N63" s="16">
        <v>55.637499994999992</v>
      </c>
      <c r="O63" s="14">
        <v>55.112499995</v>
      </c>
      <c r="P63" s="14">
        <v>244.79101957426883</v>
      </c>
      <c r="Q63" s="22">
        <f t="shared" si="16"/>
        <v>4.4416605959896058</v>
      </c>
      <c r="R63" s="37"/>
      <c r="T63" s="1" t="s">
        <v>2</v>
      </c>
      <c r="U63" s="2">
        <v>21</v>
      </c>
      <c r="V63" s="2">
        <v>22</v>
      </c>
      <c r="W63" s="16">
        <v>16.986660714249997</v>
      </c>
      <c r="X63" s="14">
        <v>16.986660714249997</v>
      </c>
      <c r="Y63" s="14">
        <v>74.605753873375747</v>
      </c>
      <c r="Z63" s="22">
        <f t="shared" si="17"/>
        <v>4.3920200166704619</v>
      </c>
    </row>
    <row r="64" spans="2:26" s="33" customFormat="1">
      <c r="B64" s="1" t="s">
        <v>21</v>
      </c>
      <c r="C64" s="2">
        <v>25</v>
      </c>
      <c r="D64" s="2">
        <v>25</v>
      </c>
      <c r="E64" s="14">
        <f t="shared" si="12"/>
        <v>7.707785551782715</v>
      </c>
      <c r="F64" s="14">
        <f t="shared" si="13"/>
        <v>5.6987856318913579</v>
      </c>
      <c r="G64" s="14">
        <f t="shared" si="14"/>
        <v>32.954139891573945</v>
      </c>
      <c r="H64" s="22">
        <f t="shared" si="15"/>
        <v>5.7826600297363466</v>
      </c>
      <c r="I64" s="37"/>
      <c r="K64" s="1" t="s">
        <v>21</v>
      </c>
      <c r="L64" s="2">
        <v>18</v>
      </c>
      <c r="M64" s="2">
        <v>18</v>
      </c>
      <c r="N64" s="16">
        <v>4.0343999178913581</v>
      </c>
      <c r="O64" s="14">
        <v>4.0343999178913581</v>
      </c>
      <c r="P64" s="14">
        <v>23.946979950706435</v>
      </c>
      <c r="Q64" s="22">
        <f t="shared" si="16"/>
        <v>5.9356981058096734</v>
      </c>
      <c r="R64" s="37"/>
      <c r="T64" s="1" t="s">
        <v>21</v>
      </c>
      <c r="U64" s="2">
        <v>8</v>
      </c>
      <c r="V64" s="2">
        <v>8</v>
      </c>
      <c r="W64" s="16">
        <v>3.6733856338913573</v>
      </c>
      <c r="X64" s="14">
        <v>1.6643857139999998</v>
      </c>
      <c r="Y64" s="14">
        <v>9.0071599408675063</v>
      </c>
      <c r="Z64" s="22">
        <f t="shared" si="17"/>
        <v>5.4117022665501606</v>
      </c>
    </row>
    <row r="65" spans="2:26" s="33" customFormat="1">
      <c r="B65" s="1" t="s">
        <v>22</v>
      </c>
      <c r="C65" s="2">
        <v>20</v>
      </c>
      <c r="D65" s="2">
        <v>21</v>
      </c>
      <c r="E65" s="14">
        <f t="shared" si="12"/>
        <v>22.552857138521542</v>
      </c>
      <c r="F65" s="14">
        <f t="shared" si="13"/>
        <v>16.252857138521538</v>
      </c>
      <c r="G65" s="14">
        <f t="shared" si="14"/>
        <v>80.866020485310713</v>
      </c>
      <c r="H65" s="22">
        <f t="shared" si="15"/>
        <v>4.9754956803039248</v>
      </c>
      <c r="I65" s="37"/>
      <c r="K65" s="1" t="s">
        <v>22</v>
      </c>
      <c r="L65" s="2">
        <v>11</v>
      </c>
      <c r="M65" s="2">
        <v>11</v>
      </c>
      <c r="N65" s="16">
        <v>9.3303571410000004</v>
      </c>
      <c r="O65" s="14">
        <v>8.6303571409999993</v>
      </c>
      <c r="P65" s="14">
        <v>66.767567505099208</v>
      </c>
      <c r="Q65" s="22">
        <f t="shared" si="16"/>
        <v>7.7363620548109617</v>
      </c>
      <c r="R65" s="37"/>
      <c r="T65" s="1" t="s">
        <v>22</v>
      </c>
      <c r="U65" s="2">
        <v>12</v>
      </c>
      <c r="V65" s="2">
        <v>13</v>
      </c>
      <c r="W65" s="16">
        <v>13.222499997521542</v>
      </c>
      <c r="X65" s="14">
        <v>7.6224999975215386</v>
      </c>
      <c r="Y65" s="14">
        <v>14.098452980211512</v>
      </c>
      <c r="Z65" s="22">
        <f t="shared" si="17"/>
        <v>1.8495838615671543</v>
      </c>
    </row>
    <row r="66" spans="2:26" s="33" customFormat="1">
      <c r="B66" s="1" t="s">
        <v>3</v>
      </c>
      <c r="C66" s="2">
        <v>61</v>
      </c>
      <c r="D66" s="2">
        <v>61</v>
      </c>
      <c r="E66" s="14">
        <f t="shared" si="12"/>
        <v>57.052133500244906</v>
      </c>
      <c r="F66" s="14">
        <f t="shared" si="13"/>
        <v>55.696776357244914</v>
      </c>
      <c r="G66" s="14">
        <f t="shared" si="14"/>
        <v>173.33453854076734</v>
      </c>
      <c r="H66" s="22">
        <f t="shared" si="15"/>
        <v>3.1121107876869138</v>
      </c>
      <c r="I66" s="37"/>
      <c r="K66" s="1" t="s">
        <v>3</v>
      </c>
      <c r="L66" s="2">
        <v>28</v>
      </c>
      <c r="M66" s="2">
        <v>28</v>
      </c>
      <c r="N66" s="16">
        <v>21.537638177244904</v>
      </c>
      <c r="O66" s="14">
        <v>21.232281034244906</v>
      </c>
      <c r="P66" s="14">
        <v>74.312845402665062</v>
      </c>
      <c r="Q66" s="22">
        <f t="shared" si="16"/>
        <v>3.4999934902334853</v>
      </c>
      <c r="R66" s="37"/>
      <c r="T66" s="1" t="s">
        <v>3</v>
      </c>
      <c r="U66" s="2">
        <v>45</v>
      </c>
      <c r="V66" s="2">
        <v>45</v>
      </c>
      <c r="W66" s="16">
        <v>35.514495322999998</v>
      </c>
      <c r="X66" s="14">
        <v>34.464495323000008</v>
      </c>
      <c r="Y66" s="14">
        <v>99.021693138102279</v>
      </c>
      <c r="Z66" s="22">
        <f t="shared" si="17"/>
        <v>2.8731508240603709</v>
      </c>
    </row>
    <row r="67" spans="2:26" s="33" customFormat="1">
      <c r="B67" s="1" t="s">
        <v>23</v>
      </c>
      <c r="C67" s="2">
        <v>72</v>
      </c>
      <c r="D67" s="2">
        <v>72</v>
      </c>
      <c r="E67" s="14">
        <f t="shared" si="12"/>
        <v>110.8385887434398</v>
      </c>
      <c r="F67" s="14">
        <f t="shared" si="13"/>
        <v>109.42430303126133</v>
      </c>
      <c r="G67" s="14">
        <f t="shared" si="14"/>
        <v>1011.3434331051963</v>
      </c>
      <c r="H67" s="22">
        <f t="shared" si="15"/>
        <v>9.2424023282676657</v>
      </c>
      <c r="I67" s="37"/>
      <c r="K67" s="1" t="s">
        <v>23</v>
      </c>
      <c r="L67" s="2">
        <v>58</v>
      </c>
      <c r="M67" s="2">
        <v>58</v>
      </c>
      <c r="N67" s="16">
        <v>64.833658882439792</v>
      </c>
      <c r="O67" s="14">
        <v>64.461337453761345</v>
      </c>
      <c r="P67" s="14">
        <v>437.53233149311774</v>
      </c>
      <c r="Q67" s="22">
        <f t="shared" si="16"/>
        <v>6.7875155678698622</v>
      </c>
      <c r="R67" s="37"/>
      <c r="T67" s="1" t="s">
        <v>23</v>
      </c>
      <c r="U67" s="2">
        <v>32</v>
      </c>
      <c r="V67" s="2">
        <v>32</v>
      </c>
      <c r="W67" s="16">
        <v>46.004929861000001</v>
      </c>
      <c r="X67" s="14">
        <v>44.962965577499979</v>
      </c>
      <c r="Y67" s="14">
        <v>573.81110161207846</v>
      </c>
      <c r="Z67" s="22">
        <f t="shared" si="17"/>
        <v>12.761860661148663</v>
      </c>
    </row>
    <row r="68" spans="2:26" s="33" customFormat="1">
      <c r="B68" s="1" t="s">
        <v>4</v>
      </c>
      <c r="C68" s="2">
        <v>90</v>
      </c>
      <c r="D68" s="2">
        <v>91</v>
      </c>
      <c r="E68" s="14">
        <f t="shared" si="12"/>
        <v>119.68175293843082</v>
      </c>
      <c r="F68" s="14">
        <f t="shared" si="13"/>
        <v>116.6017529394739</v>
      </c>
      <c r="G68" s="14">
        <f t="shared" si="14"/>
        <v>1964.6880169393094</v>
      </c>
      <c r="H68" s="22">
        <f t="shared" si="15"/>
        <v>16.849558153376542</v>
      </c>
      <c r="I68" s="37"/>
      <c r="K68" s="1" t="s">
        <v>4</v>
      </c>
      <c r="L68" s="2">
        <v>77</v>
      </c>
      <c r="M68" s="2">
        <v>78</v>
      </c>
      <c r="N68" s="16">
        <v>83.400707724430816</v>
      </c>
      <c r="O68" s="14">
        <v>81.020707725473912</v>
      </c>
      <c r="P68" s="14">
        <v>1407.1717503434247</v>
      </c>
      <c r="Q68" s="22">
        <f t="shared" si="16"/>
        <v>17.368050586664925</v>
      </c>
      <c r="R68" s="37"/>
      <c r="T68" s="1" t="s">
        <v>4</v>
      </c>
      <c r="U68" s="2">
        <v>38</v>
      </c>
      <c r="V68" s="2">
        <v>38</v>
      </c>
      <c r="W68" s="16">
        <v>36.281045214000002</v>
      </c>
      <c r="X68" s="14">
        <v>35.581045213999992</v>
      </c>
      <c r="Y68" s="14">
        <v>557.51626659588476</v>
      </c>
      <c r="Z68" s="22">
        <f t="shared" si="17"/>
        <v>15.668912007579815</v>
      </c>
    </row>
    <row r="69" spans="2:26">
      <c r="B69" s="1" t="s">
        <v>5</v>
      </c>
      <c r="C69" s="2">
        <v>7</v>
      </c>
      <c r="D69" s="2">
        <v>7</v>
      </c>
      <c r="E69" s="14">
        <f t="shared" si="12"/>
        <v>4.289285714</v>
      </c>
      <c r="F69" s="14">
        <f t="shared" si="13"/>
        <v>3.5892857139999998</v>
      </c>
      <c r="G69" s="14">
        <f t="shared" si="14"/>
        <v>38.219777402321697</v>
      </c>
      <c r="H69" s="22">
        <f t="shared" si="15"/>
        <v>10.648296192539243</v>
      </c>
      <c r="I69" s="37"/>
      <c r="K69" s="1" t="s">
        <v>5</v>
      </c>
      <c r="L69" s="2">
        <v>5</v>
      </c>
      <c r="M69" s="2">
        <v>5</v>
      </c>
      <c r="N69" s="16">
        <v>2.8892857140000001</v>
      </c>
      <c r="O69" s="14">
        <v>2.8892857140000001</v>
      </c>
      <c r="P69" s="14">
        <v>37.101054352494273</v>
      </c>
      <c r="Q69" s="22">
        <f t="shared" si="16"/>
        <v>12.840908800649776</v>
      </c>
      <c r="R69" s="37"/>
      <c r="S69" s="33"/>
      <c r="T69" s="1" t="s">
        <v>5</v>
      </c>
      <c r="U69" s="2">
        <v>2</v>
      </c>
      <c r="V69" s="2">
        <v>2</v>
      </c>
      <c r="W69" s="16">
        <v>1.4</v>
      </c>
      <c r="X69" s="14">
        <v>0.7</v>
      </c>
      <c r="Y69" s="14">
        <v>1.1187230498274239</v>
      </c>
      <c r="Z69" s="22">
        <f t="shared" si="17"/>
        <v>1.5981757854677485</v>
      </c>
    </row>
    <row r="70" spans="2:26" s="33" customFormat="1">
      <c r="B70" s="1" t="s">
        <v>6</v>
      </c>
      <c r="C70" s="2">
        <v>82</v>
      </c>
      <c r="D70" s="2">
        <v>82</v>
      </c>
      <c r="E70" s="14">
        <f t="shared" si="12"/>
        <v>20.887499968999997</v>
      </c>
      <c r="F70" s="14">
        <f t="shared" si="13"/>
        <v>19.882142825999995</v>
      </c>
      <c r="G70" s="14">
        <f t="shared" si="14"/>
        <v>185.94728606843242</v>
      </c>
      <c r="H70" s="22">
        <f t="shared" si="15"/>
        <v>9.3524771296415832</v>
      </c>
      <c r="I70" s="37"/>
      <c r="K70" s="1" t="s">
        <v>6</v>
      </c>
      <c r="L70" s="2">
        <v>62</v>
      </c>
      <c r="M70" s="2">
        <v>62</v>
      </c>
      <c r="N70" s="16">
        <v>16.726785690999996</v>
      </c>
      <c r="O70" s="14">
        <v>15.855357118999997</v>
      </c>
      <c r="P70" s="14">
        <v>151.40035552404578</v>
      </c>
      <c r="Q70" s="22">
        <f t="shared" si="16"/>
        <v>9.5488455029888755</v>
      </c>
      <c r="R70" s="37"/>
      <c r="T70" s="1" t="s">
        <v>6</v>
      </c>
      <c r="U70" s="2">
        <v>21</v>
      </c>
      <c r="V70" s="2">
        <v>21</v>
      </c>
      <c r="W70" s="16">
        <v>4.1607142779999995</v>
      </c>
      <c r="X70" s="14">
        <v>4.0267857069999993</v>
      </c>
      <c r="Y70" s="14">
        <v>34.546930544386647</v>
      </c>
      <c r="Z70" s="22">
        <f t="shared" si="17"/>
        <v>8.5792821019334795</v>
      </c>
    </row>
    <row r="71" spans="2:26" s="33" customFormat="1">
      <c r="B71" s="1" t="s">
        <v>7</v>
      </c>
      <c r="C71" s="2">
        <v>3</v>
      </c>
      <c r="D71" s="2">
        <v>3</v>
      </c>
      <c r="E71" s="14">
        <f t="shared" si="12"/>
        <v>1.1017857129999999</v>
      </c>
      <c r="F71" s="14">
        <f t="shared" si="13"/>
        <v>1.1017857129999999</v>
      </c>
      <c r="G71" s="14">
        <f t="shared" si="14"/>
        <v>0.78819123965113969</v>
      </c>
      <c r="H71" s="22">
        <f t="shared" si="15"/>
        <v>0.71537616648251068</v>
      </c>
      <c r="I71" s="37"/>
      <c r="K71" s="1" t="s">
        <v>7</v>
      </c>
      <c r="L71" s="2">
        <v>2</v>
      </c>
      <c r="M71" s="2">
        <v>2</v>
      </c>
      <c r="N71" s="16">
        <v>0.40178571300000004</v>
      </c>
      <c r="O71" s="14">
        <v>0.40178571300000004</v>
      </c>
      <c r="P71" s="14">
        <v>0.50851047719428366</v>
      </c>
      <c r="Q71" s="22">
        <f t="shared" si="16"/>
        <v>1.2656260806224426</v>
      </c>
      <c r="R71" s="37"/>
      <c r="T71" s="1" t="s">
        <v>7</v>
      </c>
      <c r="U71" s="2">
        <v>1</v>
      </c>
      <c r="V71" s="2">
        <v>1</v>
      </c>
      <c r="W71" s="16">
        <v>0.7</v>
      </c>
      <c r="X71" s="14">
        <v>0.7</v>
      </c>
      <c r="Y71" s="14">
        <v>0.27968076245685597</v>
      </c>
      <c r="Z71" s="22">
        <f t="shared" si="17"/>
        <v>0.39954394636693713</v>
      </c>
    </row>
    <row r="72" spans="2:26" s="33" customFormat="1">
      <c r="B72" s="1" t="s">
        <v>8</v>
      </c>
      <c r="C72" s="2">
        <v>80</v>
      </c>
      <c r="D72" s="2">
        <v>80</v>
      </c>
      <c r="E72" s="14">
        <f t="shared" si="12"/>
        <v>20.348214256999999</v>
      </c>
      <c r="F72" s="14">
        <f t="shared" si="13"/>
        <v>17.713392833500002</v>
      </c>
      <c r="G72" s="14">
        <f t="shared" si="14"/>
        <v>61.741302157579682</v>
      </c>
      <c r="H72" s="22">
        <f t="shared" si="15"/>
        <v>3.4855717782543061</v>
      </c>
      <c r="I72" s="37"/>
      <c r="K72" s="1" t="s">
        <v>8</v>
      </c>
      <c r="L72" s="2">
        <v>45</v>
      </c>
      <c r="M72" s="2">
        <v>45</v>
      </c>
      <c r="N72" s="16">
        <v>11.591071414999996</v>
      </c>
      <c r="O72" s="14">
        <v>10.653571418000002</v>
      </c>
      <c r="P72" s="14">
        <v>23.75061747545552</v>
      </c>
      <c r="Q72" s="22">
        <f t="shared" si="16"/>
        <v>2.2293573247490586</v>
      </c>
      <c r="R72" s="37"/>
      <c r="T72" s="1" t="s">
        <v>8</v>
      </c>
      <c r="U72" s="2">
        <v>35</v>
      </c>
      <c r="V72" s="2">
        <v>35</v>
      </c>
      <c r="W72" s="16">
        <v>8.7571428420000021</v>
      </c>
      <c r="X72" s="14">
        <v>7.059821415500001</v>
      </c>
      <c r="Y72" s="14">
        <v>37.990684682124161</v>
      </c>
      <c r="Z72" s="22">
        <f t="shared" si="17"/>
        <v>5.3812529306640444</v>
      </c>
    </row>
    <row r="73" spans="2:26" s="33" customFormat="1">
      <c r="B73" s="1" t="s">
        <v>9</v>
      </c>
      <c r="C73" s="2">
        <v>10</v>
      </c>
      <c r="D73" s="2">
        <v>10</v>
      </c>
      <c r="E73" s="14">
        <f t="shared" si="12"/>
        <v>4.9514091558160924</v>
      </c>
      <c r="F73" s="14">
        <f t="shared" si="13"/>
        <v>4.2960520128160926</v>
      </c>
      <c r="G73" s="14">
        <f t="shared" si="14"/>
        <v>12.364260366491246</v>
      </c>
      <c r="H73" s="22">
        <f t="shared" si="15"/>
        <v>2.8780518321486488</v>
      </c>
      <c r="I73" s="37"/>
      <c r="K73" s="1" t="s">
        <v>9</v>
      </c>
      <c r="L73" s="2">
        <v>10</v>
      </c>
      <c r="M73" s="2">
        <v>10</v>
      </c>
      <c r="N73" s="16">
        <v>4.9514091558160924</v>
      </c>
      <c r="O73" s="14">
        <v>4.2960520128160926</v>
      </c>
      <c r="P73" s="14">
        <v>12.364260366491246</v>
      </c>
      <c r="Q73" s="22">
        <f t="shared" si="16"/>
        <v>2.8780518321486488</v>
      </c>
      <c r="R73" s="37"/>
      <c r="T73" s="1" t="s">
        <v>9</v>
      </c>
      <c r="U73" s="2"/>
      <c r="V73" s="2">
        <v>0</v>
      </c>
      <c r="W73" s="16">
        <v>0</v>
      </c>
      <c r="X73" s="14">
        <v>0</v>
      </c>
      <c r="Y73" s="14">
        <v>0</v>
      </c>
      <c r="Z73" s="22" t="str">
        <f t="shared" si="17"/>
        <v>-</v>
      </c>
    </row>
    <row r="74" spans="2:26" s="33" customFormat="1">
      <c r="B74" s="1" t="s">
        <v>10</v>
      </c>
      <c r="C74" s="2">
        <v>35</v>
      </c>
      <c r="D74" s="2">
        <v>35</v>
      </c>
      <c r="E74" s="14">
        <f t="shared" si="12"/>
        <v>46.418749996499997</v>
      </c>
      <c r="F74" s="14">
        <f t="shared" si="13"/>
        <v>45.718749996499994</v>
      </c>
      <c r="G74" s="14">
        <f t="shared" si="14"/>
        <v>285.59483752549085</v>
      </c>
      <c r="H74" s="22">
        <f t="shared" si="15"/>
        <v>6.2467770345286038</v>
      </c>
      <c r="I74" s="37"/>
      <c r="K74" s="1" t="s">
        <v>10</v>
      </c>
      <c r="L74" s="2">
        <v>28</v>
      </c>
      <c r="M74" s="2">
        <v>28</v>
      </c>
      <c r="N74" s="16">
        <v>23.728571425999998</v>
      </c>
      <c r="O74" s="14">
        <v>23.728571425999998</v>
      </c>
      <c r="P74" s="14">
        <v>176.18990298827634</v>
      </c>
      <c r="Q74" s="22">
        <f t="shared" si="16"/>
        <v>7.425221680021604</v>
      </c>
      <c r="R74" s="37"/>
      <c r="T74" s="1" t="s">
        <v>10</v>
      </c>
      <c r="U74" s="2">
        <v>17</v>
      </c>
      <c r="V74" s="2">
        <v>17</v>
      </c>
      <c r="W74" s="16">
        <v>22.690178570499995</v>
      </c>
      <c r="X74" s="14">
        <v>21.990178570499992</v>
      </c>
      <c r="Y74" s="14">
        <v>109.4049345372145</v>
      </c>
      <c r="Z74" s="22">
        <f t="shared" si="17"/>
        <v>4.9751726292928851</v>
      </c>
    </row>
    <row r="75" spans="2:26" s="33" customFormat="1">
      <c r="B75" s="1" t="s">
        <v>24</v>
      </c>
      <c r="C75" s="2">
        <v>15</v>
      </c>
      <c r="D75" s="2">
        <v>15</v>
      </c>
      <c r="E75" s="14">
        <f t="shared" si="12"/>
        <v>10.558928569000001</v>
      </c>
      <c r="F75" s="14">
        <f t="shared" si="13"/>
        <v>8.8089285690000008</v>
      </c>
      <c r="G75" s="14">
        <f t="shared" si="14"/>
        <v>43.351933048158728</v>
      </c>
      <c r="H75" s="22">
        <f t="shared" si="15"/>
        <v>4.9213627637668633</v>
      </c>
      <c r="I75" s="37"/>
      <c r="K75" s="1" t="s">
        <v>24</v>
      </c>
      <c r="L75" s="2">
        <v>12</v>
      </c>
      <c r="M75" s="2">
        <v>12</v>
      </c>
      <c r="N75" s="16">
        <v>9.2857142840000009</v>
      </c>
      <c r="O75" s="14">
        <v>7.5357142840000009</v>
      </c>
      <c r="P75" s="14">
        <v>29.944910725778371</v>
      </c>
      <c r="Q75" s="22">
        <f t="shared" si="16"/>
        <v>3.97373222991722</v>
      </c>
      <c r="R75" s="37"/>
      <c r="T75" s="1" t="s">
        <v>24</v>
      </c>
      <c r="U75" s="2">
        <v>4</v>
      </c>
      <c r="V75" s="2">
        <v>4</v>
      </c>
      <c r="W75" s="16">
        <v>1.2732142849999999</v>
      </c>
      <c r="X75" s="14">
        <v>1.2732142849999999</v>
      </c>
      <c r="Y75" s="14">
        <v>13.407022322380355</v>
      </c>
      <c r="Z75" s="22">
        <f t="shared" si="17"/>
        <v>10.53005961394814</v>
      </c>
    </row>
    <row r="76" spans="2:26" s="33" customFormat="1">
      <c r="B76" s="1" t="s">
        <v>11</v>
      </c>
      <c r="C76" s="2">
        <v>7</v>
      </c>
      <c r="D76" s="2">
        <v>7</v>
      </c>
      <c r="E76" s="14">
        <f t="shared" si="12"/>
        <v>4.55</v>
      </c>
      <c r="F76" s="14">
        <f t="shared" si="13"/>
        <v>4.55</v>
      </c>
      <c r="G76" s="14">
        <f t="shared" si="14"/>
        <v>1.722579241495636</v>
      </c>
      <c r="H76" s="22">
        <f t="shared" si="15"/>
        <v>0.3785888442847552</v>
      </c>
      <c r="I76" s="37"/>
      <c r="K76" s="1" t="s">
        <v>11</v>
      </c>
      <c r="L76" s="2">
        <v>1</v>
      </c>
      <c r="M76" s="2">
        <v>1</v>
      </c>
      <c r="N76" s="16">
        <v>0.7</v>
      </c>
      <c r="O76" s="14">
        <v>0.7</v>
      </c>
      <c r="P76" s="14">
        <v>0.69920190614213995</v>
      </c>
      <c r="Q76" s="22">
        <f t="shared" si="16"/>
        <v>0.99885986591734288</v>
      </c>
      <c r="R76" s="37"/>
      <c r="T76" s="1" t="s">
        <v>11</v>
      </c>
      <c r="U76" s="2">
        <v>6</v>
      </c>
      <c r="V76" s="2">
        <v>6</v>
      </c>
      <c r="W76" s="16">
        <v>3.8499999999999996</v>
      </c>
      <c r="X76" s="14">
        <v>3.8499999999999996</v>
      </c>
      <c r="Y76" s="14">
        <v>1.0233773353534961</v>
      </c>
      <c r="Z76" s="22">
        <f t="shared" si="17"/>
        <v>0.26581229489701197</v>
      </c>
    </row>
    <row r="77" spans="2:26" s="33" customFormat="1">
      <c r="B77" s="11" t="s">
        <v>12</v>
      </c>
      <c r="C77" s="12">
        <v>19</v>
      </c>
      <c r="D77" s="12">
        <v>19</v>
      </c>
      <c r="E77" s="15">
        <f t="shared" si="12"/>
        <v>15.237714283999997</v>
      </c>
      <c r="F77" s="15">
        <f t="shared" si="13"/>
        <v>13.048428569999999</v>
      </c>
      <c r="G77" s="15">
        <f t="shared" si="14"/>
        <v>34.64563853013577</v>
      </c>
      <c r="H77" s="23">
        <f t="shared" si="15"/>
        <v>2.6551579252838544</v>
      </c>
      <c r="I77" s="37"/>
      <c r="K77" s="11" t="s">
        <v>12</v>
      </c>
      <c r="L77" s="12">
        <v>13</v>
      </c>
      <c r="M77" s="12">
        <v>13</v>
      </c>
      <c r="N77" s="17">
        <v>10.641071426999998</v>
      </c>
      <c r="O77" s="15">
        <v>8.4964285699999991</v>
      </c>
      <c r="P77" s="15">
        <v>25.781481193750174</v>
      </c>
      <c r="Q77" s="23">
        <f t="shared" si="16"/>
        <v>3.0343903890137898</v>
      </c>
      <c r="R77" s="37"/>
      <c r="T77" s="11" t="s">
        <v>12</v>
      </c>
      <c r="U77" s="12">
        <v>7</v>
      </c>
      <c r="V77" s="12">
        <v>7</v>
      </c>
      <c r="W77" s="17">
        <v>4.5966428569999991</v>
      </c>
      <c r="X77" s="15">
        <v>4.5519999999999996</v>
      </c>
      <c r="Y77" s="15">
        <v>8.864157336385599</v>
      </c>
      <c r="Z77" s="23">
        <f t="shared" si="17"/>
        <v>1.9473104869036906</v>
      </c>
    </row>
    <row r="78" spans="2:26" s="33" customFormat="1">
      <c r="B78" s="71" t="s">
        <v>29</v>
      </c>
      <c r="C78" s="71"/>
      <c r="D78" s="71"/>
      <c r="E78" s="71"/>
      <c r="F78" s="71"/>
      <c r="G78" s="71"/>
      <c r="H78" s="71"/>
      <c r="I78" s="42"/>
      <c r="K78" s="71" t="s">
        <v>29</v>
      </c>
      <c r="L78" s="71"/>
      <c r="M78" s="71"/>
      <c r="N78" s="71"/>
      <c r="O78" s="71"/>
      <c r="P78" s="71"/>
      <c r="Q78" s="71"/>
      <c r="R78" s="42"/>
      <c r="T78" s="71" t="s">
        <v>29</v>
      </c>
      <c r="U78" s="71"/>
      <c r="V78" s="71"/>
      <c r="W78" s="71"/>
      <c r="X78" s="71"/>
      <c r="Y78" s="71"/>
      <c r="Z78" s="71"/>
    </row>
    <row r="79" spans="2:26" s="33" customFormat="1">
      <c r="B79" s="9" t="s">
        <v>74</v>
      </c>
      <c r="C79" s="6"/>
      <c r="D79" s="6"/>
      <c r="E79" s="7"/>
      <c r="F79" s="6"/>
      <c r="G79" s="6"/>
      <c r="H79" s="20"/>
      <c r="I79" s="42"/>
      <c r="K79" s="28" t="s">
        <v>58</v>
      </c>
      <c r="T79" s="72" t="s">
        <v>60</v>
      </c>
      <c r="U79" s="72"/>
      <c r="V79" s="72"/>
      <c r="W79" s="72"/>
      <c r="X79" s="72"/>
      <c r="Y79" s="72"/>
      <c r="Z79" s="72"/>
    </row>
    <row r="80" spans="2:26" s="33" customFormat="1">
      <c r="B80" s="47" t="s">
        <v>72</v>
      </c>
      <c r="K80" s="47" t="s">
        <v>94</v>
      </c>
      <c r="T80" s="47" t="s">
        <v>94</v>
      </c>
    </row>
    <row r="81" spans="3:12" s="33" customFormat="1"/>
    <row r="82" spans="3:12" s="33" customFormat="1"/>
    <row r="83" spans="3:12" s="33" customFormat="1"/>
    <row r="84" spans="3:12" s="33" customFormat="1"/>
    <row r="85" spans="3:12" s="33" customFormat="1"/>
    <row r="86" spans="3:12" s="33" customFormat="1"/>
    <row r="87" spans="3:12" s="33" customFormat="1"/>
    <row r="88" spans="3:12" s="33" customFormat="1"/>
    <row r="89" spans="3:12" s="33" customFormat="1"/>
    <row r="90" spans="3:12" s="33" customFormat="1">
      <c r="K90" s="5"/>
      <c r="L90" s="5"/>
    </row>
    <row r="91" spans="3:12" s="33" customFormat="1">
      <c r="C91" s="6"/>
      <c r="D91" s="6"/>
      <c r="E91" s="7"/>
      <c r="F91" s="6"/>
      <c r="G91" s="6"/>
      <c r="H91" s="20"/>
      <c r="I91" s="42"/>
      <c r="K91" s="5"/>
      <c r="L91" s="5"/>
    </row>
    <row r="92" spans="3:12" s="33" customFormat="1">
      <c r="K92" s="5"/>
      <c r="L92" s="5"/>
    </row>
    <row r="93" spans="3:12" s="33" customFormat="1" ht="39" customHeight="1">
      <c r="K93" s="5"/>
      <c r="L93" s="5"/>
    </row>
    <row r="94" spans="3:12" s="33" customFormat="1">
      <c r="K94" s="5"/>
      <c r="L94" s="5"/>
    </row>
    <row r="95" spans="3:12" s="33" customFormat="1">
      <c r="K95" s="5"/>
      <c r="L95" s="5"/>
    </row>
    <row r="96" spans="3:12" s="33" customFormat="1">
      <c r="K96" s="5"/>
      <c r="L96" s="5"/>
    </row>
    <row r="97" spans="11:26" s="33" customFormat="1">
      <c r="K97" s="5"/>
      <c r="L97" s="5"/>
    </row>
    <row r="98" spans="11:26" s="33" customFormat="1">
      <c r="K98" s="5"/>
      <c r="L98" s="5"/>
    </row>
    <row r="99" spans="11:26" s="33" customFormat="1">
      <c r="K99" s="5"/>
      <c r="L99" s="5"/>
    </row>
    <row r="100" spans="11:26" s="33" customFormat="1">
      <c r="K100" s="5"/>
      <c r="L100" s="5"/>
    </row>
    <row r="101" spans="11:26" s="33" customFormat="1">
      <c r="K101" s="5"/>
      <c r="L101" s="5"/>
    </row>
    <row r="102" spans="11:26" s="33" customFormat="1">
      <c r="K102" s="5"/>
      <c r="L102" s="5"/>
    </row>
    <row r="103" spans="11:26" s="33" customFormat="1">
      <c r="K103" s="5"/>
      <c r="L103" s="5"/>
    </row>
    <row r="104" spans="11:26" s="33" customFormat="1">
      <c r="K104" s="5"/>
      <c r="L104" s="5"/>
    </row>
    <row r="105" spans="11:26" s="33" customFormat="1">
      <c r="K105" s="5"/>
      <c r="L105" s="5"/>
    </row>
    <row r="106" spans="11:26" s="33" customFormat="1">
      <c r="K106" s="5"/>
      <c r="L106" s="5"/>
    </row>
    <row r="107" spans="11:26" s="33" customFormat="1">
      <c r="K107" s="5"/>
      <c r="L107" s="5"/>
    </row>
    <row r="108" spans="11:26" s="33" customFormat="1">
      <c r="K108" s="5"/>
      <c r="L108" s="5"/>
    </row>
    <row r="109" spans="11:26" s="33" customFormat="1">
      <c r="K109" s="5"/>
      <c r="L109" s="5"/>
    </row>
    <row r="110" spans="11:26" s="33" customFormat="1">
      <c r="K110" s="5"/>
      <c r="L110" s="5"/>
    </row>
    <row r="111" spans="11:26" s="33" customFormat="1">
      <c r="K111" s="5"/>
      <c r="L111" s="5"/>
    </row>
    <row r="112" spans="11:26" s="33" customFormat="1">
      <c r="K112" s="5"/>
      <c r="L112" s="5"/>
      <c r="M112" s="5"/>
      <c r="N112" s="5"/>
      <c r="O112" s="5"/>
      <c r="P112" s="5"/>
      <c r="Q112" s="5"/>
      <c r="T112" s="5"/>
      <c r="U112" s="5"/>
      <c r="V112" s="5"/>
      <c r="W112" s="5"/>
      <c r="X112" s="5"/>
      <c r="Y112" s="5"/>
      <c r="Z112" s="5"/>
    </row>
    <row r="113" spans="9:26">
      <c r="M113" s="33"/>
      <c r="N113" s="33"/>
      <c r="O113" s="33"/>
      <c r="P113" s="33"/>
      <c r="Q113" s="33"/>
      <c r="T113" s="33"/>
      <c r="U113" s="33"/>
      <c r="V113" s="33"/>
      <c r="W113" s="33"/>
      <c r="X113" s="33"/>
      <c r="Y113" s="33"/>
      <c r="Z113" s="33"/>
    </row>
    <row r="114" spans="9:26" s="33" customFormat="1">
      <c r="I114" s="42"/>
      <c r="K114" s="5"/>
      <c r="L114" s="5"/>
    </row>
    <row r="115" spans="9:26" s="33" customFormat="1" ht="42.75" customHeight="1">
      <c r="I115" s="36"/>
      <c r="K115" s="5"/>
      <c r="L115" s="5"/>
    </row>
    <row r="116" spans="9:26" s="33" customFormat="1">
      <c r="I116" s="44"/>
      <c r="K116" s="5"/>
      <c r="L116" s="5"/>
    </row>
    <row r="117" spans="9:26" s="33" customFormat="1">
      <c r="I117" s="45"/>
      <c r="K117" s="5"/>
      <c r="L117" s="5"/>
    </row>
    <row r="118" spans="9:26" s="33" customFormat="1">
      <c r="I118" s="45"/>
      <c r="K118" s="5"/>
      <c r="L118" s="5"/>
    </row>
    <row r="119" spans="9:26" s="33" customFormat="1">
      <c r="I119" s="45"/>
      <c r="K119" s="5"/>
      <c r="L119" s="5"/>
    </row>
    <row r="120" spans="9:26" s="33" customFormat="1">
      <c r="I120" s="45"/>
      <c r="K120" s="5"/>
      <c r="L120" s="5"/>
    </row>
    <row r="121" spans="9:26" s="33" customFormat="1">
      <c r="I121" s="45"/>
      <c r="K121" s="5"/>
      <c r="L121" s="5"/>
    </row>
    <row r="122" spans="9:26" s="33" customFormat="1">
      <c r="I122" s="45"/>
      <c r="K122" s="5"/>
      <c r="L122" s="5"/>
    </row>
    <row r="123" spans="9:26" s="33" customFormat="1">
      <c r="I123" s="45"/>
      <c r="K123" s="5"/>
      <c r="L123" s="5"/>
    </row>
    <row r="124" spans="9:26" s="33" customFormat="1">
      <c r="I124" s="45"/>
      <c r="K124" s="5"/>
      <c r="L124" s="5"/>
    </row>
    <row r="125" spans="9:26" s="33" customFormat="1">
      <c r="I125" s="45"/>
      <c r="K125" s="5"/>
      <c r="L125" s="5"/>
    </row>
    <row r="126" spans="9:26" s="33" customFormat="1">
      <c r="I126" s="45"/>
      <c r="K126" s="5"/>
      <c r="L126" s="5"/>
    </row>
    <row r="127" spans="9:26" s="33" customFormat="1">
      <c r="I127" s="45"/>
      <c r="K127" s="5"/>
      <c r="L127" s="5"/>
    </row>
    <row r="128" spans="9:26" s="33" customFormat="1">
      <c r="I128" s="45"/>
      <c r="K128" s="5"/>
      <c r="L128" s="5"/>
    </row>
    <row r="129" spans="9:26" s="33" customFormat="1">
      <c r="I129" s="45"/>
      <c r="K129" s="5"/>
      <c r="L129" s="5"/>
    </row>
    <row r="130" spans="9:26" s="33" customFormat="1">
      <c r="I130" s="45"/>
      <c r="K130" s="5"/>
      <c r="L130" s="5"/>
    </row>
    <row r="131" spans="9:26" s="33" customFormat="1">
      <c r="I131" s="45"/>
      <c r="K131" s="5"/>
      <c r="L131" s="5"/>
    </row>
    <row r="132" spans="9:26" s="33" customFormat="1">
      <c r="I132" s="45"/>
      <c r="K132" s="5"/>
      <c r="L132" s="5"/>
    </row>
    <row r="133" spans="9:26" s="33" customFormat="1">
      <c r="I133" s="45"/>
      <c r="K133" s="5"/>
      <c r="L133" s="5"/>
    </row>
    <row r="134" spans="9:26" s="33" customFormat="1">
      <c r="I134" s="42"/>
      <c r="K134" s="5"/>
      <c r="L134" s="5"/>
      <c r="M134" s="5"/>
      <c r="N134" s="5"/>
      <c r="O134" s="5"/>
      <c r="P134" s="5"/>
      <c r="Q134" s="5"/>
      <c r="T134" s="5"/>
      <c r="U134" s="5"/>
      <c r="V134" s="5"/>
      <c r="W134" s="5"/>
      <c r="X134" s="5"/>
      <c r="Y134" s="5"/>
      <c r="Z134" s="5"/>
    </row>
    <row r="136" spans="9:26">
      <c r="K136" s="33"/>
      <c r="L136" s="33"/>
      <c r="M136" s="33"/>
      <c r="N136" s="33"/>
      <c r="O136" s="33"/>
      <c r="P136" s="33"/>
      <c r="Q136" s="33"/>
      <c r="R136" s="5"/>
      <c r="T136" s="33"/>
      <c r="U136" s="33"/>
      <c r="V136" s="33"/>
      <c r="W136" s="33"/>
      <c r="X136" s="33"/>
      <c r="Y136" s="33"/>
      <c r="Z136" s="33"/>
    </row>
    <row r="137" spans="9:26" s="33" customFormat="1"/>
    <row r="138" spans="9:26" s="33" customFormat="1" ht="47.25" customHeight="1"/>
    <row r="139" spans="9:26" s="33" customFormat="1"/>
    <row r="140" spans="9:26" s="33" customFormat="1"/>
    <row r="141" spans="9:26" s="33" customFormat="1"/>
    <row r="142" spans="9:26" s="33" customFormat="1"/>
    <row r="143" spans="9:26" s="33" customFormat="1"/>
    <row r="144" spans="9:26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 ht="46.5" customHeigh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pans="9:26" s="33" customFormat="1"/>
    <row r="178" spans="9:26" s="33" customFormat="1"/>
    <row r="179" spans="9:26" s="33" customFormat="1">
      <c r="K179" s="5"/>
      <c r="L179" s="5"/>
      <c r="M179" s="5"/>
      <c r="N179" s="5"/>
      <c r="O179" s="5"/>
      <c r="P179" s="5"/>
      <c r="Q179" s="5"/>
      <c r="T179" s="5"/>
      <c r="U179" s="5"/>
      <c r="V179" s="5"/>
      <c r="W179" s="5"/>
      <c r="X179" s="5"/>
      <c r="Y179" s="5"/>
      <c r="Z179" s="5"/>
    </row>
    <row r="180" spans="9:26">
      <c r="M180" s="33"/>
      <c r="N180" s="33"/>
      <c r="O180" s="33"/>
      <c r="P180" s="33"/>
      <c r="Q180" s="33"/>
      <c r="T180" s="33"/>
      <c r="U180" s="33"/>
      <c r="V180" s="33"/>
      <c r="W180" s="33"/>
      <c r="X180" s="33"/>
      <c r="Y180" s="33"/>
      <c r="Z180" s="33"/>
    </row>
    <row r="181" spans="9:26" s="33" customFormat="1" ht="28">
      <c r="I181" s="46"/>
      <c r="K181" s="5"/>
      <c r="L181" s="5"/>
    </row>
    <row r="182" spans="9:26" s="33" customFormat="1" ht="44.25" customHeight="1">
      <c r="I182" s="36"/>
      <c r="K182" s="5"/>
      <c r="L182" s="5"/>
    </row>
    <row r="183" spans="9:26" s="33" customFormat="1">
      <c r="I183" s="43"/>
      <c r="K183" s="5"/>
      <c r="L183" s="5"/>
    </row>
    <row r="184" spans="9:26" s="33" customFormat="1">
      <c r="I184" s="37"/>
      <c r="K184" s="5"/>
      <c r="L184" s="5"/>
    </row>
    <row r="185" spans="9:26" s="33" customFormat="1">
      <c r="I185" s="37"/>
      <c r="K185" s="5"/>
      <c r="L185" s="5"/>
    </row>
    <row r="186" spans="9:26" s="33" customFormat="1">
      <c r="I186" s="37"/>
      <c r="K186" s="5"/>
      <c r="L186" s="5"/>
    </row>
    <row r="187" spans="9:26" s="33" customFormat="1">
      <c r="I187" s="37"/>
      <c r="K187" s="5"/>
      <c r="L187" s="5"/>
    </row>
    <row r="188" spans="9:26" s="33" customFormat="1">
      <c r="I188" s="37"/>
      <c r="K188" s="5"/>
      <c r="L188" s="5"/>
    </row>
    <row r="189" spans="9:26" s="33" customFormat="1">
      <c r="I189" s="37"/>
      <c r="K189" s="5"/>
      <c r="L189" s="5"/>
    </row>
    <row r="190" spans="9:26" s="33" customFormat="1">
      <c r="I190" s="37"/>
      <c r="K190" s="5"/>
      <c r="L190" s="5"/>
    </row>
    <row r="191" spans="9:26" s="33" customFormat="1">
      <c r="I191" s="37"/>
      <c r="K191" s="5"/>
      <c r="L191" s="5"/>
    </row>
    <row r="192" spans="9:26" s="33" customFormat="1">
      <c r="I192" s="37"/>
      <c r="K192" s="5"/>
      <c r="L192" s="5"/>
    </row>
    <row r="193" spans="9:26" s="33" customFormat="1">
      <c r="I193" s="37"/>
      <c r="K193" s="5"/>
      <c r="L193" s="5"/>
    </row>
    <row r="194" spans="9:26" s="33" customFormat="1">
      <c r="I194" s="37"/>
      <c r="K194" s="5"/>
      <c r="L194" s="5"/>
    </row>
    <row r="195" spans="9:26" s="33" customFormat="1">
      <c r="I195" s="37"/>
      <c r="K195" s="5"/>
      <c r="L195" s="5"/>
    </row>
    <row r="196" spans="9:26" s="33" customFormat="1">
      <c r="I196" s="37"/>
      <c r="K196" s="5"/>
      <c r="L196" s="5"/>
    </row>
    <row r="197" spans="9:26" s="33" customFormat="1">
      <c r="I197" s="37"/>
      <c r="K197" s="5"/>
      <c r="L197" s="5"/>
    </row>
    <row r="198" spans="9:26" s="33" customFormat="1">
      <c r="I198" s="37"/>
      <c r="K198" s="5"/>
      <c r="L198" s="5"/>
    </row>
    <row r="199" spans="9:26" s="33" customFormat="1">
      <c r="I199" s="37"/>
      <c r="K199" s="5"/>
      <c r="L199" s="5"/>
    </row>
    <row r="200" spans="9:26" s="33" customFormat="1">
      <c r="I200" s="37"/>
      <c r="K200" s="5"/>
      <c r="L200" s="5"/>
    </row>
    <row r="201" spans="9:26" s="33" customFormat="1">
      <c r="I201" s="42"/>
      <c r="K201" s="5"/>
      <c r="L201" s="5"/>
      <c r="M201" s="5"/>
      <c r="N201" s="5"/>
      <c r="O201" s="5"/>
      <c r="P201" s="5"/>
      <c r="Q201" s="5"/>
      <c r="T201" s="5"/>
      <c r="U201" s="5"/>
      <c r="V201" s="5"/>
      <c r="W201" s="5"/>
      <c r="X201" s="5"/>
      <c r="Y201" s="5"/>
      <c r="Z201" s="5"/>
    </row>
  </sheetData>
  <mergeCells count="21">
    <mergeCell ref="T79:Z79"/>
    <mergeCell ref="K24:Q24"/>
    <mergeCell ref="T78:Z78"/>
    <mergeCell ref="T23:Z23"/>
    <mergeCell ref="K78:Q78"/>
    <mergeCell ref="B78:H78"/>
    <mergeCell ref="B50:H50"/>
    <mergeCell ref="T24:Z24"/>
    <mergeCell ref="B51:H51"/>
    <mergeCell ref="T51:Z51"/>
    <mergeCell ref="T3:Z3"/>
    <mergeCell ref="T30:Z30"/>
    <mergeCell ref="B30:H30"/>
    <mergeCell ref="B58:H58"/>
    <mergeCell ref="K58:Q58"/>
    <mergeCell ref="T58:Z58"/>
    <mergeCell ref="K30:Q30"/>
    <mergeCell ref="T50:Z50"/>
    <mergeCell ref="K50:Q50"/>
    <mergeCell ref="K3:Q3"/>
    <mergeCell ref="B3:H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76"/>
  <sheetViews>
    <sheetView showGridLines="0" zoomScale="107" zoomScaleNormal="107" workbookViewId="0">
      <selection activeCell="I2" sqref="I2"/>
    </sheetView>
  </sheetViews>
  <sheetFormatPr baseColWidth="10" defaultColWidth="17.54296875" defaultRowHeight="14"/>
  <cols>
    <col min="1" max="1" width="17.54296875" style="5"/>
    <col min="2" max="2" width="20.08984375" style="5" customWidth="1"/>
    <col min="3" max="3" width="18.36328125" style="6" bestFit="1" customWidth="1"/>
    <col min="4" max="4" width="20" style="6" bestFit="1" customWidth="1"/>
    <col min="5" max="5" width="18" style="7" bestFit="1" customWidth="1"/>
    <col min="6" max="6" width="17.54296875" style="6"/>
    <col min="7" max="7" width="20.453125" style="6" customWidth="1"/>
    <col min="8" max="8" width="17.54296875" style="20"/>
    <col min="9" max="9" width="17.54296875" style="33"/>
    <col min="10" max="10" width="17.54296875" style="5"/>
    <col min="11" max="11" width="33.54296875" style="5" customWidth="1"/>
    <col min="12" max="16384" width="17.54296875" style="5"/>
  </cols>
  <sheetData>
    <row r="3" spans="2:11" s="33" customFormat="1" ht="28">
      <c r="B3" s="13" t="s">
        <v>15</v>
      </c>
      <c r="C3" s="6"/>
      <c r="D3" s="6"/>
      <c r="E3" s="8"/>
      <c r="F3" s="8"/>
      <c r="G3" s="8"/>
      <c r="H3" s="20"/>
      <c r="J3" s="5"/>
      <c r="K3" s="5"/>
    </row>
    <row r="4" spans="2:11" s="33" customFormat="1" ht="34.5" customHeight="1">
      <c r="B4" s="27" t="s">
        <v>19</v>
      </c>
      <c r="C4" s="10" t="s">
        <v>13</v>
      </c>
      <c r="D4" s="10" t="s">
        <v>14</v>
      </c>
      <c r="E4" s="10" t="s">
        <v>27</v>
      </c>
      <c r="F4" s="10" t="s">
        <v>26</v>
      </c>
      <c r="G4" s="10" t="s">
        <v>25</v>
      </c>
      <c r="H4" s="21" t="s">
        <v>17</v>
      </c>
      <c r="J4" s="5"/>
      <c r="K4" s="5"/>
    </row>
    <row r="5" spans="2:11" s="33" customFormat="1">
      <c r="B5" s="3" t="s">
        <v>0</v>
      </c>
      <c r="C5" s="4">
        <v>136109</v>
      </c>
      <c r="D5" s="4">
        <v>136415</v>
      </c>
      <c r="E5" s="18">
        <f t="shared" ref="E5:G22" si="0">+E31+E56</f>
        <v>102140.99381061038</v>
      </c>
      <c r="F5" s="18">
        <f t="shared" si="0"/>
        <v>96642.380738598848</v>
      </c>
      <c r="G5" s="18">
        <f t="shared" si="0"/>
        <v>149927.89292850139</v>
      </c>
      <c r="H5" s="24">
        <f t="shared" ref="H5:H22" si="1">IFERROR(G5/F5,"-")</f>
        <v>1.5513679586808893</v>
      </c>
      <c r="J5" s="5"/>
      <c r="K5" s="5"/>
    </row>
    <row r="6" spans="2:11" s="33" customFormat="1">
      <c r="B6" s="1" t="s">
        <v>1</v>
      </c>
      <c r="C6" s="2">
        <v>611</v>
      </c>
      <c r="D6" s="2">
        <v>612</v>
      </c>
      <c r="E6" s="14">
        <f t="shared" si="0"/>
        <v>455.75502632086489</v>
      </c>
      <c r="F6" s="14">
        <f t="shared" si="0"/>
        <v>441.87638347846161</v>
      </c>
      <c r="G6" s="14">
        <f t="shared" si="0"/>
        <v>793.27813766136092</v>
      </c>
      <c r="H6" s="22">
        <f t="shared" si="1"/>
        <v>1.7952490047480161</v>
      </c>
      <c r="J6" s="5"/>
      <c r="K6" s="5"/>
    </row>
    <row r="7" spans="2:11" s="33" customFormat="1">
      <c r="B7" s="1" t="s">
        <v>20</v>
      </c>
      <c r="C7" s="2">
        <v>1385</v>
      </c>
      <c r="D7" s="2">
        <v>1386</v>
      </c>
      <c r="E7" s="14">
        <f t="shared" si="0"/>
        <v>960.50126446142031</v>
      </c>
      <c r="F7" s="14">
        <f t="shared" si="0"/>
        <v>902.49778240416413</v>
      </c>
      <c r="G7" s="14">
        <f t="shared" si="0"/>
        <v>1534.1605711957909</v>
      </c>
      <c r="H7" s="22">
        <f t="shared" si="1"/>
        <v>1.699905086867848</v>
      </c>
      <c r="J7" s="5"/>
      <c r="K7" s="5"/>
    </row>
    <row r="8" spans="2:11" s="33" customFormat="1">
      <c r="B8" s="1" t="s">
        <v>2</v>
      </c>
      <c r="C8" s="2">
        <v>9263</v>
      </c>
      <c r="D8" s="2">
        <v>9287</v>
      </c>
      <c r="E8" s="14">
        <f t="shared" si="0"/>
        <v>6534.568062196654</v>
      </c>
      <c r="F8" s="14">
        <f t="shared" si="0"/>
        <v>6328.9404029815541</v>
      </c>
      <c r="G8" s="14">
        <f t="shared" si="0"/>
        <v>11926.805116548292</v>
      </c>
      <c r="H8" s="22">
        <f t="shared" si="1"/>
        <v>1.8844868741266061</v>
      </c>
      <c r="J8" s="5"/>
      <c r="K8" s="5"/>
    </row>
    <row r="9" spans="2:11" s="33" customFormat="1">
      <c r="B9" s="1" t="s">
        <v>21</v>
      </c>
      <c r="C9" s="2">
        <v>11970</v>
      </c>
      <c r="D9" s="2">
        <v>11985</v>
      </c>
      <c r="E9" s="14">
        <f t="shared" si="0"/>
        <v>5924.2477570057263</v>
      </c>
      <c r="F9" s="14">
        <f t="shared" si="0"/>
        <v>5644.433212655239</v>
      </c>
      <c r="G9" s="14">
        <f t="shared" si="0"/>
        <v>9648.9982152952671</v>
      </c>
      <c r="H9" s="22">
        <f t="shared" si="1"/>
        <v>1.7094715893991792</v>
      </c>
      <c r="J9" s="5"/>
      <c r="K9" s="5"/>
    </row>
    <row r="10" spans="2:11" s="33" customFormat="1">
      <c r="B10" s="1" t="s">
        <v>22</v>
      </c>
      <c r="C10" s="2">
        <v>2593</v>
      </c>
      <c r="D10" s="2">
        <v>2598</v>
      </c>
      <c r="E10" s="14">
        <f t="shared" si="0"/>
        <v>1577.0342081183794</v>
      </c>
      <c r="F10" s="14">
        <f t="shared" si="0"/>
        <v>1450.1756129801061</v>
      </c>
      <c r="G10" s="14">
        <f t="shared" si="0"/>
        <v>2375.4686569994483</v>
      </c>
      <c r="H10" s="22">
        <f t="shared" si="1"/>
        <v>1.6380558573301809</v>
      </c>
      <c r="J10" s="5"/>
      <c r="K10" s="5"/>
    </row>
    <row r="11" spans="2:11" s="33" customFormat="1">
      <c r="B11" s="1" t="s">
        <v>3</v>
      </c>
      <c r="C11" s="2">
        <v>6260</v>
      </c>
      <c r="D11" s="2">
        <v>6269</v>
      </c>
      <c r="E11" s="14">
        <f t="shared" si="0"/>
        <v>4964.243690303043</v>
      </c>
      <c r="F11" s="14">
        <f t="shared" si="0"/>
        <v>4547.4632621306973</v>
      </c>
      <c r="G11" s="14">
        <f t="shared" si="0"/>
        <v>4630.3988439131945</v>
      </c>
      <c r="H11" s="22">
        <f t="shared" si="1"/>
        <v>1.0182377684000548</v>
      </c>
      <c r="J11" s="5"/>
      <c r="K11" s="5"/>
    </row>
    <row r="12" spans="2:11" s="33" customFormat="1">
      <c r="B12" s="1" t="s">
        <v>23</v>
      </c>
      <c r="C12" s="2">
        <v>22352</v>
      </c>
      <c r="D12" s="2">
        <v>22404</v>
      </c>
      <c r="E12" s="14">
        <f t="shared" si="0"/>
        <v>21982.337230708501</v>
      </c>
      <c r="F12" s="14">
        <f t="shared" si="0"/>
        <v>20738.694283474106</v>
      </c>
      <c r="G12" s="14">
        <f t="shared" si="0"/>
        <v>29235.645481552961</v>
      </c>
      <c r="H12" s="22">
        <f t="shared" si="1"/>
        <v>1.4097148587049553</v>
      </c>
      <c r="J12" s="5"/>
      <c r="K12" s="5"/>
    </row>
    <row r="13" spans="2:11" s="33" customFormat="1">
      <c r="B13" s="1" t="s">
        <v>4</v>
      </c>
      <c r="C13" s="2">
        <v>16408</v>
      </c>
      <c r="D13" s="2">
        <v>16453</v>
      </c>
      <c r="E13" s="14">
        <f t="shared" si="0"/>
        <v>17827.432851194328</v>
      </c>
      <c r="F13" s="14">
        <f t="shared" si="0"/>
        <v>17042.529573735621</v>
      </c>
      <c r="G13" s="14">
        <f t="shared" si="0"/>
        <v>15475.380097320736</v>
      </c>
      <c r="H13" s="22">
        <f t="shared" si="1"/>
        <v>0.90804478468794725</v>
      </c>
      <c r="J13" s="5"/>
      <c r="K13" s="5"/>
    </row>
    <row r="14" spans="2:11" s="33" customFormat="1">
      <c r="B14" s="1" t="s">
        <v>5</v>
      </c>
      <c r="C14" s="2">
        <v>2489</v>
      </c>
      <c r="D14" s="2">
        <v>2510</v>
      </c>
      <c r="E14" s="14">
        <f t="shared" si="0"/>
        <v>1534.8980099525297</v>
      </c>
      <c r="F14" s="14">
        <f t="shared" si="0"/>
        <v>1345.0619010267008</v>
      </c>
      <c r="G14" s="14">
        <f t="shared" si="0"/>
        <v>2491.3421029193419</v>
      </c>
      <c r="H14" s="22">
        <f t="shared" si="1"/>
        <v>1.8522137167201544</v>
      </c>
      <c r="J14" s="5"/>
      <c r="K14" s="5"/>
    </row>
    <row r="15" spans="2:11" s="33" customFormat="1">
      <c r="B15" s="1" t="s">
        <v>6</v>
      </c>
      <c r="C15" s="2">
        <v>6044</v>
      </c>
      <c r="D15" s="2">
        <v>6055</v>
      </c>
      <c r="E15" s="14">
        <f t="shared" si="0"/>
        <v>1755.094418801943</v>
      </c>
      <c r="F15" s="14">
        <f t="shared" si="0"/>
        <v>1531.0510090174962</v>
      </c>
      <c r="G15" s="14">
        <f t="shared" si="0"/>
        <v>3528.4044985461055</v>
      </c>
      <c r="H15" s="22">
        <f t="shared" si="1"/>
        <v>2.3045636479547134</v>
      </c>
      <c r="J15" s="5"/>
      <c r="K15" s="5"/>
    </row>
    <row r="16" spans="2:11" s="33" customFormat="1">
      <c r="B16" s="1" t="s">
        <v>7</v>
      </c>
      <c r="C16" s="2">
        <v>6180</v>
      </c>
      <c r="D16" s="2">
        <v>6189</v>
      </c>
      <c r="E16" s="14">
        <f t="shared" si="0"/>
        <v>2078.2099707946395</v>
      </c>
      <c r="F16" s="14">
        <f t="shared" si="0"/>
        <v>1993.3220245393873</v>
      </c>
      <c r="G16" s="14">
        <f t="shared" si="0"/>
        <v>2841.5736322378698</v>
      </c>
      <c r="H16" s="22">
        <f t="shared" si="1"/>
        <v>1.4255466990560619</v>
      </c>
      <c r="J16" s="5"/>
      <c r="K16" s="5"/>
    </row>
    <row r="17" spans="2:11" s="33" customFormat="1">
      <c r="B17" s="1" t="s">
        <v>8</v>
      </c>
      <c r="C17" s="2">
        <v>12701</v>
      </c>
      <c r="D17" s="2">
        <v>12718</v>
      </c>
      <c r="E17" s="14">
        <f t="shared" si="0"/>
        <v>4754.072452832047</v>
      </c>
      <c r="F17" s="14">
        <f t="shared" si="0"/>
        <v>4440.3330770800003</v>
      </c>
      <c r="G17" s="14">
        <f t="shared" si="0"/>
        <v>7041.686652295235</v>
      </c>
      <c r="H17" s="22">
        <f t="shared" si="1"/>
        <v>1.5858464962105741</v>
      </c>
      <c r="J17" s="5"/>
      <c r="K17" s="5"/>
    </row>
    <row r="18" spans="2:11" s="33" customFormat="1">
      <c r="B18" s="1" t="s">
        <v>9</v>
      </c>
      <c r="C18" s="2">
        <v>3370</v>
      </c>
      <c r="D18" s="2">
        <v>3373</v>
      </c>
      <c r="E18" s="14">
        <f t="shared" si="0"/>
        <v>1058.9644251129589</v>
      </c>
      <c r="F18" s="14">
        <f t="shared" si="0"/>
        <v>1039.8700786987974</v>
      </c>
      <c r="G18" s="14">
        <f t="shared" si="0"/>
        <v>2082.9230967508424</v>
      </c>
      <c r="H18" s="22">
        <f t="shared" si="1"/>
        <v>2.0030609009898912</v>
      </c>
      <c r="J18" s="5"/>
      <c r="K18" s="5"/>
    </row>
    <row r="19" spans="2:11" s="33" customFormat="1">
      <c r="B19" s="1" t="s">
        <v>10</v>
      </c>
      <c r="C19" s="2">
        <v>16386</v>
      </c>
      <c r="D19" s="2">
        <v>16449</v>
      </c>
      <c r="E19" s="14">
        <f t="shared" si="0"/>
        <v>17721.75215286731</v>
      </c>
      <c r="F19" s="14">
        <f t="shared" si="0"/>
        <v>16763.831150751961</v>
      </c>
      <c r="G19" s="14">
        <f t="shared" si="0"/>
        <v>34077.168488354153</v>
      </c>
      <c r="H19" s="22">
        <f t="shared" si="1"/>
        <v>2.0327792723458433</v>
      </c>
      <c r="J19" s="5"/>
      <c r="K19" s="5"/>
    </row>
    <row r="20" spans="2:11" s="33" customFormat="1">
      <c r="B20" s="1" t="s">
        <v>24</v>
      </c>
      <c r="C20" s="2">
        <v>8435</v>
      </c>
      <c r="D20" s="2">
        <v>8441</v>
      </c>
      <c r="E20" s="14">
        <f t="shared" si="0"/>
        <v>4056.5103498391563</v>
      </c>
      <c r="F20" s="14">
        <f t="shared" si="0"/>
        <v>3820.5378354871245</v>
      </c>
      <c r="G20" s="14">
        <f t="shared" si="0"/>
        <v>7963.4394629169728</v>
      </c>
      <c r="H20" s="22">
        <f t="shared" si="1"/>
        <v>2.0843765474453471</v>
      </c>
      <c r="J20" s="5"/>
      <c r="K20" s="5"/>
    </row>
    <row r="21" spans="2:11" s="33" customFormat="1">
      <c r="B21" s="1" t="s">
        <v>11</v>
      </c>
      <c r="C21" s="2">
        <v>869</v>
      </c>
      <c r="D21" s="2">
        <v>870</v>
      </c>
      <c r="E21" s="14">
        <f t="shared" si="0"/>
        <v>835.82285714617228</v>
      </c>
      <c r="F21" s="14">
        <f t="shared" si="0"/>
        <v>779.8018712031726</v>
      </c>
      <c r="G21" s="14">
        <f t="shared" si="0"/>
        <v>708.88440302577283</v>
      </c>
      <c r="H21" s="22">
        <f t="shared" si="1"/>
        <v>0.90905706847307288</v>
      </c>
      <c r="J21" s="5"/>
      <c r="K21" s="5"/>
    </row>
    <row r="22" spans="2:11" s="33" customFormat="1">
      <c r="B22" s="11" t="s">
        <v>12</v>
      </c>
      <c r="C22" s="12">
        <v>8793</v>
      </c>
      <c r="D22" s="12">
        <v>8816</v>
      </c>
      <c r="E22" s="15">
        <f t="shared" si="0"/>
        <v>8119.5490829543396</v>
      </c>
      <c r="F22" s="15">
        <f t="shared" si="0"/>
        <v>7831.961276953647</v>
      </c>
      <c r="G22" s="15">
        <f t="shared" si="0"/>
        <v>13572.335470968259</v>
      </c>
      <c r="H22" s="23">
        <f t="shared" si="1"/>
        <v>1.7329421062009402</v>
      </c>
      <c r="J22" s="5"/>
      <c r="K22" s="5"/>
    </row>
    <row r="23" spans="2:11" s="33" customFormat="1">
      <c r="B23" s="28" t="s">
        <v>29</v>
      </c>
      <c r="C23" s="6"/>
      <c r="D23" s="6"/>
      <c r="E23" s="7"/>
      <c r="F23" s="6"/>
      <c r="G23" s="6"/>
      <c r="H23" s="20"/>
      <c r="J23" s="5"/>
      <c r="K23" s="5"/>
    </row>
    <row r="24" spans="2:11" s="33" customFormat="1">
      <c r="B24" s="47" t="s">
        <v>69</v>
      </c>
      <c r="C24" s="6"/>
      <c r="D24" s="6"/>
      <c r="E24" s="7"/>
      <c r="F24" s="6"/>
      <c r="G24" s="6"/>
      <c r="H24" s="20"/>
      <c r="J24" s="5"/>
      <c r="K24" s="5"/>
    </row>
    <row r="25" spans="2:11" s="33" customFormat="1">
      <c r="B25" s="28" t="s">
        <v>68</v>
      </c>
      <c r="C25" s="6"/>
      <c r="D25" s="6"/>
      <c r="E25" s="7"/>
      <c r="F25" s="6"/>
      <c r="G25" s="6"/>
      <c r="H25" s="20"/>
      <c r="J25" s="5"/>
      <c r="K25" s="5"/>
    </row>
    <row r="26" spans="2:11" s="33" customFormat="1">
      <c r="B26" s="9"/>
      <c r="C26" s="6"/>
      <c r="D26" s="6"/>
      <c r="E26" s="7"/>
      <c r="F26" s="6"/>
      <c r="G26" s="6"/>
      <c r="H26" s="20"/>
      <c r="J26" s="5"/>
      <c r="K26" s="5"/>
    </row>
    <row r="27" spans="2:11" s="33" customFormat="1">
      <c r="B27" s="9"/>
      <c r="C27" s="6"/>
      <c r="D27" s="6"/>
      <c r="E27" s="7"/>
      <c r="F27" s="6"/>
      <c r="G27" s="6"/>
      <c r="H27" s="20"/>
      <c r="J27" s="5"/>
      <c r="K27" s="5"/>
    </row>
    <row r="28" spans="2:11" s="33" customFormat="1">
      <c r="B28" s="9"/>
      <c r="C28" s="6"/>
      <c r="D28" s="6"/>
      <c r="E28" s="7"/>
      <c r="F28" s="6"/>
      <c r="G28" s="6"/>
      <c r="H28" s="20"/>
      <c r="J28" s="5"/>
      <c r="K28" s="5"/>
    </row>
    <row r="29" spans="2:11" s="33" customFormat="1" ht="29">
      <c r="B29" s="69" t="s">
        <v>67</v>
      </c>
      <c r="C29" s="69"/>
      <c r="D29" s="69"/>
      <c r="E29" s="69"/>
      <c r="F29" s="69"/>
      <c r="G29" s="69"/>
      <c r="H29" s="69"/>
      <c r="J29" s="5"/>
      <c r="K29" s="5"/>
    </row>
    <row r="30" spans="2:11" s="33" customFormat="1" ht="44.25" customHeight="1">
      <c r="B30" s="27" t="s">
        <v>19</v>
      </c>
      <c r="C30" s="10" t="s">
        <v>13</v>
      </c>
      <c r="D30" s="10" t="s">
        <v>14</v>
      </c>
      <c r="E30" s="10" t="s">
        <v>27</v>
      </c>
      <c r="F30" s="10" t="s">
        <v>26</v>
      </c>
      <c r="G30" s="10" t="s">
        <v>25</v>
      </c>
      <c r="H30" s="21" t="s">
        <v>17</v>
      </c>
      <c r="J30" s="5"/>
      <c r="K30" s="5"/>
    </row>
    <row r="31" spans="2:11" s="33" customFormat="1">
      <c r="B31" s="3" t="s">
        <v>0</v>
      </c>
      <c r="C31" s="4">
        <v>90714</v>
      </c>
      <c r="D31" s="4">
        <v>90908</v>
      </c>
      <c r="E31" s="19">
        <v>55648.554418609041</v>
      </c>
      <c r="F31" s="18">
        <v>52961.177016744812</v>
      </c>
      <c r="G31" s="18">
        <v>89451.655668383653</v>
      </c>
      <c r="H31" s="24">
        <f t="shared" ref="H31:H48" si="2">IFERROR(G31/F31,"-")</f>
        <v>1.6890042991322038</v>
      </c>
      <c r="I31" s="66"/>
      <c r="J31" s="5"/>
      <c r="K31" s="5"/>
    </row>
    <row r="32" spans="2:11" s="33" customFormat="1">
      <c r="B32" s="1" t="s">
        <v>1</v>
      </c>
      <c r="C32" s="2">
        <v>507</v>
      </c>
      <c r="D32" s="2">
        <v>508</v>
      </c>
      <c r="E32" s="16">
        <v>338.51778347534787</v>
      </c>
      <c r="F32" s="14">
        <v>329.79181920244463</v>
      </c>
      <c r="G32" s="14">
        <v>567.72447995510174</v>
      </c>
      <c r="H32" s="22">
        <f t="shared" si="2"/>
        <v>1.7214631985962052</v>
      </c>
      <c r="I32" s="66"/>
      <c r="J32" s="5"/>
      <c r="K32" s="5"/>
    </row>
    <row r="33" spans="2:11" s="33" customFormat="1">
      <c r="B33" s="1" t="s">
        <v>20</v>
      </c>
      <c r="C33" s="2">
        <v>955</v>
      </c>
      <c r="D33" s="2">
        <v>956</v>
      </c>
      <c r="E33" s="16">
        <v>641.779246696835</v>
      </c>
      <c r="F33" s="14">
        <v>603.90617530393536</v>
      </c>
      <c r="G33" s="14">
        <v>1049.3009156207597</v>
      </c>
      <c r="H33" s="22">
        <f t="shared" si="2"/>
        <v>1.7375230764823113</v>
      </c>
      <c r="I33" s="66"/>
      <c r="J33" s="5"/>
      <c r="K33" s="5"/>
    </row>
    <row r="34" spans="2:11" s="33" customFormat="1">
      <c r="B34" s="1" t="s">
        <v>2</v>
      </c>
      <c r="C34" s="2">
        <v>5966</v>
      </c>
      <c r="D34" s="2">
        <v>5985</v>
      </c>
      <c r="E34" s="16">
        <v>3424.0990793716437</v>
      </c>
      <c r="F34" s="14">
        <v>3324.0944938124685</v>
      </c>
      <c r="G34" s="14">
        <v>6398.8944114697542</v>
      </c>
      <c r="H34" s="22">
        <f t="shared" si="2"/>
        <v>1.9250037636958803</v>
      </c>
      <c r="I34" s="66"/>
      <c r="J34" s="5"/>
      <c r="K34" s="5"/>
    </row>
    <row r="35" spans="2:11" s="33" customFormat="1">
      <c r="B35" s="1" t="s">
        <v>21</v>
      </c>
      <c r="C35" s="2">
        <v>9741</v>
      </c>
      <c r="D35" s="2">
        <v>9753</v>
      </c>
      <c r="E35" s="16">
        <v>4176.8634042078065</v>
      </c>
      <c r="F35" s="14">
        <v>3984.2185885008139</v>
      </c>
      <c r="G35" s="14">
        <v>6856.4102377137306</v>
      </c>
      <c r="H35" s="22">
        <f t="shared" si="2"/>
        <v>1.7208920859670171</v>
      </c>
      <c r="I35" s="66"/>
      <c r="J35" s="5"/>
      <c r="K35" s="5"/>
    </row>
    <row r="36" spans="2:11" s="33" customFormat="1">
      <c r="B36" s="1" t="s">
        <v>22</v>
      </c>
      <c r="C36" s="2">
        <v>2044</v>
      </c>
      <c r="D36" s="2">
        <v>2048</v>
      </c>
      <c r="E36" s="16">
        <v>1133.6254283826236</v>
      </c>
      <c r="F36" s="14">
        <v>1054.1535507192796</v>
      </c>
      <c r="G36" s="14">
        <v>1810.6427717455713</v>
      </c>
      <c r="H36" s="22">
        <f t="shared" si="2"/>
        <v>1.7176271621056696</v>
      </c>
      <c r="I36" s="66"/>
      <c r="J36" s="5"/>
      <c r="K36" s="5"/>
    </row>
    <row r="37" spans="2:11" s="33" customFormat="1">
      <c r="B37" s="1" t="s">
        <v>3</v>
      </c>
      <c r="C37" s="2">
        <v>1754</v>
      </c>
      <c r="D37" s="2">
        <v>1761</v>
      </c>
      <c r="E37" s="16">
        <v>1489.9782768005853</v>
      </c>
      <c r="F37" s="14">
        <v>1436.8987481907211</v>
      </c>
      <c r="G37" s="14">
        <v>1283.124412895661</v>
      </c>
      <c r="H37" s="22">
        <f t="shared" si="2"/>
        <v>0.89298178769472381</v>
      </c>
      <c r="I37" s="66"/>
      <c r="J37" s="5"/>
      <c r="K37" s="5"/>
    </row>
    <row r="38" spans="2:11" s="33" customFormat="1">
      <c r="B38" s="1" t="s">
        <v>23</v>
      </c>
      <c r="C38" s="2">
        <v>11465</v>
      </c>
      <c r="D38" s="2">
        <v>11494</v>
      </c>
      <c r="E38" s="16">
        <v>9567.48152503852</v>
      </c>
      <c r="F38" s="14">
        <v>9155.5973476583931</v>
      </c>
      <c r="G38" s="14">
        <v>14406.695815038909</v>
      </c>
      <c r="H38" s="22">
        <f t="shared" si="2"/>
        <v>1.5735396903101599</v>
      </c>
      <c r="I38" s="66"/>
      <c r="J38" s="5"/>
      <c r="K38" s="5"/>
    </row>
    <row r="39" spans="2:11" s="33" customFormat="1">
      <c r="B39" s="1" t="s">
        <v>4</v>
      </c>
      <c r="C39" s="2">
        <v>8499</v>
      </c>
      <c r="D39" s="2">
        <v>8520</v>
      </c>
      <c r="E39" s="16">
        <v>8537.6466357070585</v>
      </c>
      <c r="F39" s="14">
        <v>8176.0244721068939</v>
      </c>
      <c r="G39" s="14">
        <v>7358.1560541263625</v>
      </c>
      <c r="H39" s="22">
        <f t="shared" si="2"/>
        <v>0.89996746942591122</v>
      </c>
      <c r="I39" s="66"/>
      <c r="J39" s="5"/>
      <c r="K39" s="5"/>
    </row>
    <row r="40" spans="2:11" s="33" customFormat="1">
      <c r="B40" s="1" t="s">
        <v>5</v>
      </c>
      <c r="C40" s="2">
        <v>2380</v>
      </c>
      <c r="D40" s="2">
        <v>2400</v>
      </c>
      <c r="E40" s="16">
        <v>1469.0230814136521</v>
      </c>
      <c r="F40" s="14">
        <v>1289.0796867775782</v>
      </c>
      <c r="G40" s="14">
        <v>2413.1128217862588</v>
      </c>
      <c r="H40" s="22">
        <f t="shared" si="2"/>
        <v>1.8719655941662703</v>
      </c>
      <c r="I40" s="66"/>
      <c r="J40" s="5"/>
      <c r="K40" s="5"/>
    </row>
    <row r="41" spans="2:11" s="33" customFormat="1">
      <c r="B41" s="1" t="s">
        <v>6</v>
      </c>
      <c r="C41" s="2">
        <v>5329</v>
      </c>
      <c r="D41" s="2">
        <v>5338</v>
      </c>
      <c r="E41" s="16">
        <v>1431.314062066512</v>
      </c>
      <c r="F41" s="14">
        <v>1274.5404733358682</v>
      </c>
      <c r="G41" s="14">
        <v>3088.6555001395695</v>
      </c>
      <c r="H41" s="22">
        <f t="shared" si="2"/>
        <v>2.4233483084735621</v>
      </c>
      <c r="I41" s="66"/>
      <c r="J41" s="5"/>
      <c r="K41" s="5"/>
    </row>
    <row r="42" spans="2:11" s="33" customFormat="1">
      <c r="B42" s="1" t="s">
        <v>7</v>
      </c>
      <c r="C42" s="2">
        <v>4034</v>
      </c>
      <c r="D42" s="2">
        <v>4039</v>
      </c>
      <c r="E42" s="16">
        <v>918.95497200203408</v>
      </c>
      <c r="F42" s="14">
        <v>879.19470422228358</v>
      </c>
      <c r="G42" s="14">
        <v>1476.2475421667232</v>
      </c>
      <c r="H42" s="22">
        <f t="shared" si="2"/>
        <v>1.6790905758157171</v>
      </c>
      <c r="I42" s="66"/>
      <c r="J42" s="5"/>
      <c r="K42" s="5"/>
    </row>
    <row r="43" spans="2:11" s="33" customFormat="1">
      <c r="B43" s="1" t="s">
        <v>8</v>
      </c>
      <c r="C43" s="2">
        <v>10490</v>
      </c>
      <c r="D43" s="2">
        <v>10501</v>
      </c>
      <c r="E43" s="16">
        <v>3512.2510039637086</v>
      </c>
      <c r="F43" s="14">
        <v>3311.5045422983662</v>
      </c>
      <c r="G43" s="14">
        <v>5545.3495601076302</v>
      </c>
      <c r="H43" s="22">
        <f t="shared" si="2"/>
        <v>1.6745710263344082</v>
      </c>
      <c r="I43" s="66"/>
      <c r="J43" s="5"/>
      <c r="K43" s="5"/>
    </row>
    <row r="44" spans="2:11" s="33" customFormat="1">
      <c r="B44" s="1" t="s">
        <v>9</v>
      </c>
      <c r="C44" s="2">
        <v>3160</v>
      </c>
      <c r="D44" s="2">
        <v>3162</v>
      </c>
      <c r="E44" s="16">
        <v>951.18146087087393</v>
      </c>
      <c r="F44" s="14">
        <v>936.38511445191409</v>
      </c>
      <c r="G44" s="14">
        <v>1833.1142356139949</v>
      </c>
      <c r="H44" s="22">
        <f t="shared" si="2"/>
        <v>1.9576499106213956</v>
      </c>
      <c r="I44" s="66"/>
      <c r="J44" s="5"/>
      <c r="K44" s="5"/>
    </row>
    <row r="45" spans="2:11" s="33" customFormat="1">
      <c r="B45" s="1" t="s">
        <v>10</v>
      </c>
      <c r="C45" s="2">
        <v>11374</v>
      </c>
      <c r="D45" s="2">
        <v>11407</v>
      </c>
      <c r="E45" s="16">
        <v>10352.375573264546</v>
      </c>
      <c r="F45" s="14">
        <v>9789.9627152608373</v>
      </c>
      <c r="G45" s="14">
        <v>20879.280758310288</v>
      </c>
      <c r="H45" s="22">
        <f t="shared" si="2"/>
        <v>2.1327232151521014</v>
      </c>
      <c r="I45" s="66"/>
      <c r="J45" s="5"/>
      <c r="K45" s="5"/>
    </row>
    <row r="46" spans="2:11" s="33" customFormat="1">
      <c r="B46" s="1" t="s">
        <v>24</v>
      </c>
      <c r="C46" s="2">
        <v>7455</v>
      </c>
      <c r="D46" s="2">
        <v>7461</v>
      </c>
      <c r="E46" s="16">
        <v>3373.0484710569194</v>
      </c>
      <c r="F46" s="14">
        <v>3193.1907780999636</v>
      </c>
      <c r="G46" s="14">
        <v>6764.7634328572858</v>
      </c>
      <c r="H46" s="22">
        <f t="shared" si="2"/>
        <v>2.1184964829700861</v>
      </c>
      <c r="I46" s="66"/>
      <c r="J46" s="5"/>
      <c r="K46" s="5"/>
    </row>
    <row r="47" spans="2:11" s="33" customFormat="1">
      <c r="B47" s="1" t="s">
        <v>11</v>
      </c>
      <c r="C47" s="2">
        <v>205</v>
      </c>
      <c r="D47" s="2">
        <v>206</v>
      </c>
      <c r="E47" s="16">
        <v>167.36392857517237</v>
      </c>
      <c r="F47" s="14">
        <v>160.8889285751722</v>
      </c>
      <c r="G47" s="14">
        <v>170.93371044619107</v>
      </c>
      <c r="H47" s="22">
        <f t="shared" si="2"/>
        <v>1.0624330210908555</v>
      </c>
      <c r="I47" s="66"/>
      <c r="J47" s="5"/>
      <c r="K47" s="5"/>
    </row>
    <row r="48" spans="2:11" s="33" customFormat="1">
      <c r="B48" s="11" t="s">
        <v>12</v>
      </c>
      <c r="C48" s="12">
        <v>5356</v>
      </c>
      <c r="D48" s="12">
        <v>5369</v>
      </c>
      <c r="E48" s="17">
        <v>4163.0504857148935</v>
      </c>
      <c r="F48" s="15">
        <v>4061.7448782275483</v>
      </c>
      <c r="G48" s="15">
        <v>7549.2490083897901</v>
      </c>
      <c r="H48" s="23">
        <f t="shared" si="2"/>
        <v>1.8586221524784954</v>
      </c>
      <c r="I48" s="66"/>
      <c r="J48" s="5"/>
      <c r="K48" s="5"/>
    </row>
    <row r="49" spans="2:11" s="33" customFormat="1">
      <c r="B49" s="71" t="s">
        <v>29</v>
      </c>
      <c r="C49" s="71"/>
      <c r="D49" s="71"/>
      <c r="E49" s="71"/>
      <c r="F49" s="71"/>
      <c r="G49" s="71"/>
      <c r="H49" s="71"/>
      <c r="I49" s="66"/>
      <c r="J49" s="5"/>
      <c r="K49" s="5"/>
    </row>
    <row r="50" spans="2:11">
      <c r="B50" s="72" t="s">
        <v>58</v>
      </c>
      <c r="C50" s="72"/>
      <c r="D50" s="72"/>
      <c r="E50" s="72"/>
      <c r="F50" s="72"/>
      <c r="G50" s="72"/>
      <c r="H50" s="72"/>
      <c r="I50" s="66"/>
    </row>
    <row r="51" spans="2:11">
      <c r="B51" s="47" t="s">
        <v>94</v>
      </c>
      <c r="I51" s="66"/>
    </row>
    <row r="52" spans="2:11">
      <c r="I52" s="66"/>
    </row>
    <row r="53" spans="2:11">
      <c r="I53" s="66"/>
    </row>
    <row r="54" spans="2:11" s="33" customFormat="1" ht="29">
      <c r="B54" s="69" t="s">
        <v>70</v>
      </c>
      <c r="C54" s="69"/>
      <c r="D54" s="69"/>
      <c r="E54" s="69"/>
      <c r="F54" s="69"/>
      <c r="G54" s="69"/>
      <c r="H54" s="69"/>
      <c r="I54" s="66"/>
      <c r="J54" s="5"/>
      <c r="K54" s="5"/>
    </row>
    <row r="55" spans="2:11" s="33" customFormat="1" ht="48.75" customHeight="1">
      <c r="B55" s="27" t="s">
        <v>19</v>
      </c>
      <c r="C55" s="10" t="s">
        <v>13</v>
      </c>
      <c r="D55" s="10" t="s">
        <v>14</v>
      </c>
      <c r="E55" s="10" t="s">
        <v>27</v>
      </c>
      <c r="F55" s="10" t="s">
        <v>26</v>
      </c>
      <c r="G55" s="10" t="s">
        <v>25</v>
      </c>
      <c r="H55" s="21" t="s">
        <v>17</v>
      </c>
      <c r="I55" s="66"/>
      <c r="J55" s="5"/>
      <c r="K55" s="5"/>
    </row>
    <row r="56" spans="2:11" s="33" customFormat="1">
      <c r="B56" s="3" t="s">
        <v>0</v>
      </c>
      <c r="C56" s="4">
        <v>58379</v>
      </c>
      <c r="D56" s="4">
        <v>58509</v>
      </c>
      <c r="E56" s="19">
        <v>46492.439392001332</v>
      </c>
      <c r="F56" s="18">
        <v>43681.203721854043</v>
      </c>
      <c r="G56" s="18">
        <v>60476.237260117727</v>
      </c>
      <c r="H56" s="24">
        <f t="shared" ref="H56:H73" si="3">IFERROR(G56/F56,"-")</f>
        <v>1.3844910878648933</v>
      </c>
      <c r="I56" s="66"/>
      <c r="J56" s="5"/>
      <c r="K56" s="5"/>
    </row>
    <row r="57" spans="2:11" s="33" customFormat="1">
      <c r="B57" s="1" t="s">
        <v>1</v>
      </c>
      <c r="C57" s="2">
        <v>208</v>
      </c>
      <c r="D57" s="2">
        <v>208</v>
      </c>
      <c r="E57" s="16">
        <v>117.23724284551699</v>
      </c>
      <c r="F57" s="14">
        <v>112.08456427601696</v>
      </c>
      <c r="G57" s="14">
        <v>225.55365770625914</v>
      </c>
      <c r="H57" s="22">
        <f t="shared" si="3"/>
        <v>2.012352540808525</v>
      </c>
      <c r="I57" s="66"/>
      <c r="J57" s="5"/>
      <c r="K57" s="5"/>
    </row>
    <row r="58" spans="2:11" s="33" customFormat="1">
      <c r="B58" s="1" t="s">
        <v>20</v>
      </c>
      <c r="C58" s="2">
        <v>567</v>
      </c>
      <c r="D58" s="2">
        <v>567</v>
      </c>
      <c r="E58" s="16">
        <v>318.72201776458525</v>
      </c>
      <c r="F58" s="14">
        <v>298.59160710022877</v>
      </c>
      <c r="G58" s="14">
        <v>484.85965557503107</v>
      </c>
      <c r="H58" s="22">
        <f t="shared" si="3"/>
        <v>1.6238221170505887</v>
      </c>
      <c r="I58" s="66"/>
      <c r="J58" s="5"/>
      <c r="K58" s="5"/>
    </row>
    <row r="59" spans="2:11" s="33" customFormat="1">
      <c r="B59" s="1" t="s">
        <v>2</v>
      </c>
      <c r="C59" s="2">
        <v>4226</v>
      </c>
      <c r="D59" s="2">
        <v>4232</v>
      </c>
      <c r="E59" s="16">
        <v>3110.4689828250102</v>
      </c>
      <c r="F59" s="14">
        <v>3004.8459091690861</v>
      </c>
      <c r="G59" s="14">
        <v>5527.9107050785378</v>
      </c>
      <c r="H59" s="22">
        <f t="shared" si="3"/>
        <v>1.8396652847357291</v>
      </c>
      <c r="I59" s="66"/>
      <c r="J59" s="5"/>
      <c r="K59" s="5"/>
    </row>
    <row r="60" spans="2:11" s="33" customFormat="1">
      <c r="B60" s="1" t="s">
        <v>21</v>
      </c>
      <c r="C60" s="2">
        <v>3580</v>
      </c>
      <c r="D60" s="2">
        <v>3584</v>
      </c>
      <c r="E60" s="16">
        <v>1747.38435279792</v>
      </c>
      <c r="F60" s="14">
        <v>1660.2146241544253</v>
      </c>
      <c r="G60" s="14">
        <v>2792.5879775815365</v>
      </c>
      <c r="H60" s="22">
        <f t="shared" si="3"/>
        <v>1.6820644373036091</v>
      </c>
      <c r="J60" s="5"/>
      <c r="K60" s="5"/>
    </row>
    <row r="61" spans="2:11" s="33" customFormat="1">
      <c r="B61" s="1" t="s">
        <v>22</v>
      </c>
      <c r="C61" s="2">
        <v>739</v>
      </c>
      <c r="D61" s="2">
        <v>740</v>
      </c>
      <c r="E61" s="16">
        <v>443.40877973575573</v>
      </c>
      <c r="F61" s="14">
        <v>396.0220622608266</v>
      </c>
      <c r="G61" s="14">
        <v>564.82588525387723</v>
      </c>
      <c r="H61" s="22">
        <f t="shared" si="3"/>
        <v>1.426248532794806</v>
      </c>
      <c r="J61" s="5"/>
      <c r="K61" s="5"/>
    </row>
    <row r="62" spans="2:11" s="33" customFormat="1">
      <c r="B62" s="1" t="s">
        <v>3</v>
      </c>
      <c r="C62" s="2">
        <v>5160</v>
      </c>
      <c r="D62" s="2">
        <v>5164</v>
      </c>
      <c r="E62" s="16">
        <v>3474.2654135024572</v>
      </c>
      <c r="F62" s="14">
        <v>3110.5645139399762</v>
      </c>
      <c r="G62" s="14">
        <v>3347.2744310175335</v>
      </c>
      <c r="H62" s="22">
        <f t="shared" si="3"/>
        <v>1.0760987004181213</v>
      </c>
      <c r="J62" s="5"/>
      <c r="K62" s="5"/>
    </row>
    <row r="63" spans="2:11" s="33" customFormat="1">
      <c r="B63" s="1" t="s">
        <v>23</v>
      </c>
      <c r="C63" s="2">
        <v>13978</v>
      </c>
      <c r="D63" s="2">
        <v>14012</v>
      </c>
      <c r="E63" s="16">
        <v>12414.855705669981</v>
      </c>
      <c r="F63" s="14">
        <v>11583.096935815714</v>
      </c>
      <c r="G63" s="14">
        <v>14828.949666514052</v>
      </c>
      <c r="H63" s="22">
        <f t="shared" si="3"/>
        <v>1.2802232208436366</v>
      </c>
      <c r="J63" s="5"/>
      <c r="K63" s="5"/>
    </row>
    <row r="64" spans="2:11" s="33" customFormat="1">
      <c r="B64" s="1" t="s">
        <v>4</v>
      </c>
      <c r="C64" s="2">
        <v>9837</v>
      </c>
      <c r="D64" s="2">
        <v>9861</v>
      </c>
      <c r="E64" s="16">
        <v>9289.7862154872691</v>
      </c>
      <c r="F64" s="14">
        <v>8866.5051016287252</v>
      </c>
      <c r="G64" s="14">
        <v>8117.2240431943746</v>
      </c>
      <c r="H64" s="22">
        <f t="shared" si="3"/>
        <v>0.91549307761671372</v>
      </c>
      <c r="J64" s="5"/>
      <c r="K64" s="5"/>
    </row>
    <row r="65" spans="2:11" s="33" customFormat="1">
      <c r="B65" s="1" t="s">
        <v>5</v>
      </c>
      <c r="C65" s="2">
        <v>126</v>
      </c>
      <c r="D65" s="2">
        <v>127</v>
      </c>
      <c r="E65" s="16">
        <v>65.874928538877541</v>
      </c>
      <c r="F65" s="14">
        <v>55.98221424912245</v>
      </c>
      <c r="G65" s="14">
        <v>78.229281133082907</v>
      </c>
      <c r="H65" s="22">
        <f t="shared" si="3"/>
        <v>1.397395265306234</v>
      </c>
      <c r="J65" s="5"/>
      <c r="K65" s="5"/>
    </row>
    <row r="66" spans="2:11" s="33" customFormat="1">
      <c r="B66" s="1" t="s">
        <v>6</v>
      </c>
      <c r="C66" s="2">
        <v>957</v>
      </c>
      <c r="D66" s="2">
        <v>959</v>
      </c>
      <c r="E66" s="16">
        <v>323.78035673543093</v>
      </c>
      <c r="F66" s="14">
        <v>256.51053568162786</v>
      </c>
      <c r="G66" s="14">
        <v>439.74899840653592</v>
      </c>
      <c r="H66" s="22">
        <f t="shared" si="3"/>
        <v>1.7143506298405513</v>
      </c>
      <c r="J66" s="5"/>
      <c r="K66" s="5"/>
    </row>
    <row r="67" spans="2:11" s="33" customFormat="1">
      <c r="B67" s="1" t="s">
        <v>7</v>
      </c>
      <c r="C67" s="2">
        <v>2259</v>
      </c>
      <c r="D67" s="2">
        <v>2263</v>
      </c>
      <c r="E67" s="16">
        <v>1159.2549987926054</v>
      </c>
      <c r="F67" s="14">
        <v>1114.1273203171036</v>
      </c>
      <c r="G67" s="14">
        <v>1365.3260900711468</v>
      </c>
      <c r="H67" s="22">
        <f t="shared" si="3"/>
        <v>1.2254668431275404</v>
      </c>
      <c r="J67" s="5"/>
      <c r="K67" s="5"/>
    </row>
    <row r="68" spans="2:11" s="33" customFormat="1">
      <c r="B68" s="1" t="s">
        <v>8</v>
      </c>
      <c r="C68" s="2">
        <v>2672</v>
      </c>
      <c r="D68" s="2">
        <v>2678</v>
      </c>
      <c r="E68" s="16">
        <v>1241.8214488683386</v>
      </c>
      <c r="F68" s="14">
        <v>1128.8285347816336</v>
      </c>
      <c r="G68" s="14">
        <v>1496.3370921876049</v>
      </c>
      <c r="H68" s="22">
        <f t="shared" si="3"/>
        <v>1.3255663248068619</v>
      </c>
      <c r="J68" s="5"/>
      <c r="K68" s="5"/>
    </row>
    <row r="69" spans="2:11" s="33" customFormat="1">
      <c r="B69" s="1" t="s">
        <v>9</v>
      </c>
      <c r="C69" s="2">
        <v>232</v>
      </c>
      <c r="D69" s="2">
        <v>233</v>
      </c>
      <c r="E69" s="16">
        <v>107.78296424208509</v>
      </c>
      <c r="F69" s="14">
        <v>103.48496424688324</v>
      </c>
      <c r="G69" s="14">
        <v>249.80886113684747</v>
      </c>
      <c r="H69" s="22">
        <f t="shared" si="3"/>
        <v>2.4139628684692833</v>
      </c>
      <c r="J69" s="5"/>
      <c r="K69" s="5"/>
    </row>
    <row r="70" spans="2:11" s="33" customFormat="1">
      <c r="B70" s="1" t="s">
        <v>10</v>
      </c>
      <c r="C70" s="2">
        <v>7216</v>
      </c>
      <c r="D70" s="2">
        <v>7247</v>
      </c>
      <c r="E70" s="16">
        <v>7369.3765796027647</v>
      </c>
      <c r="F70" s="14">
        <v>6973.868435491122</v>
      </c>
      <c r="G70" s="14">
        <v>13197.887730043865</v>
      </c>
      <c r="H70" s="22">
        <f t="shared" si="3"/>
        <v>1.8924773032536322</v>
      </c>
      <c r="J70" s="5"/>
      <c r="K70" s="5"/>
    </row>
    <row r="71" spans="2:11" s="33" customFormat="1">
      <c r="B71" s="1" t="s">
        <v>24</v>
      </c>
      <c r="C71" s="2">
        <v>1377</v>
      </c>
      <c r="D71" s="2">
        <v>1377</v>
      </c>
      <c r="E71" s="16">
        <v>683.46187878223691</v>
      </c>
      <c r="F71" s="14">
        <v>627.3470573871607</v>
      </c>
      <c r="G71" s="14">
        <v>1198.6760300596875</v>
      </c>
      <c r="H71" s="22">
        <f t="shared" si="3"/>
        <v>1.9107063880271571</v>
      </c>
      <c r="J71" s="5"/>
      <c r="K71" s="5"/>
    </row>
    <row r="72" spans="2:11" s="33" customFormat="1">
      <c r="B72" s="1" t="s">
        <v>11</v>
      </c>
      <c r="C72" s="2">
        <v>712</v>
      </c>
      <c r="D72" s="2">
        <v>712</v>
      </c>
      <c r="E72" s="16">
        <v>668.45892857099989</v>
      </c>
      <c r="F72" s="14">
        <v>618.91294262800034</v>
      </c>
      <c r="G72" s="14">
        <v>537.95069257958176</v>
      </c>
      <c r="H72" s="22">
        <f t="shared" si="3"/>
        <v>0.86918636778762404</v>
      </c>
      <c r="J72" s="5"/>
      <c r="K72" s="5"/>
    </row>
    <row r="73" spans="2:11" s="33" customFormat="1">
      <c r="B73" s="11" t="s">
        <v>12</v>
      </c>
      <c r="C73" s="12">
        <v>4533</v>
      </c>
      <c r="D73" s="12">
        <v>4545</v>
      </c>
      <c r="E73" s="17">
        <v>3956.4985972394456</v>
      </c>
      <c r="F73" s="15">
        <v>3770.2163987260988</v>
      </c>
      <c r="G73" s="15">
        <v>6023.0864625784689</v>
      </c>
      <c r="H73" s="23">
        <f t="shared" si="3"/>
        <v>1.5975439671350382</v>
      </c>
      <c r="J73" s="5"/>
      <c r="K73" s="5"/>
    </row>
    <row r="74" spans="2:11" s="33" customFormat="1">
      <c r="B74" s="71" t="s">
        <v>29</v>
      </c>
      <c r="C74" s="71"/>
      <c r="D74" s="71"/>
      <c r="E74" s="71"/>
      <c r="F74" s="71"/>
      <c r="G74" s="71"/>
      <c r="H74" s="71"/>
      <c r="J74" s="5"/>
      <c r="K74" s="5"/>
    </row>
    <row r="75" spans="2:11" s="33" customFormat="1">
      <c r="B75" s="72" t="s">
        <v>60</v>
      </c>
      <c r="C75" s="72"/>
      <c r="D75" s="72"/>
      <c r="E75" s="72"/>
      <c r="F75" s="72"/>
      <c r="G75" s="72"/>
      <c r="H75" s="72"/>
      <c r="J75" s="5"/>
      <c r="K75" s="5"/>
    </row>
    <row r="76" spans="2:11">
      <c r="B76" s="47" t="s">
        <v>94</v>
      </c>
    </row>
  </sheetData>
  <mergeCells count="6">
    <mergeCell ref="B49:H49"/>
    <mergeCell ref="B74:H74"/>
    <mergeCell ref="B50:H50"/>
    <mergeCell ref="B29:H29"/>
    <mergeCell ref="B75:H75"/>
    <mergeCell ref="B54:H54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showGridLines="0" zoomScale="107" zoomScaleNormal="107" workbookViewId="0">
      <selection activeCell="A2" sqref="A2"/>
    </sheetView>
  </sheetViews>
  <sheetFormatPr baseColWidth="10" defaultColWidth="17.54296875" defaultRowHeight="14"/>
  <cols>
    <col min="1" max="1" width="17.54296875" style="5"/>
    <col min="2" max="2" width="20.08984375" style="5" customWidth="1"/>
    <col min="3" max="3" width="18.36328125" style="6" bestFit="1" customWidth="1"/>
    <col min="4" max="4" width="20" style="6" bestFit="1" customWidth="1"/>
    <col min="5" max="5" width="18" style="7" bestFit="1" customWidth="1"/>
    <col min="6" max="6" width="17.54296875" style="6"/>
    <col min="7" max="7" width="20.453125" style="6" customWidth="1"/>
    <col min="8" max="8" width="17.54296875" style="20"/>
    <col min="9" max="9" width="17.54296875" style="33"/>
    <col min="10" max="10" width="17.54296875" style="5"/>
    <col min="11" max="11" width="33.54296875" style="5" customWidth="1"/>
    <col min="12" max="16384" width="17.54296875" style="5"/>
  </cols>
  <sheetData>
    <row r="1" spans="2:11" s="33" customFormat="1">
      <c r="B1" s="28"/>
      <c r="C1" s="6"/>
      <c r="D1" s="6"/>
      <c r="E1" s="7"/>
      <c r="F1" s="6"/>
      <c r="G1" s="6"/>
      <c r="H1" s="20"/>
      <c r="J1" s="5"/>
      <c r="K1" s="5"/>
    </row>
    <row r="2" spans="2:11" s="33" customFormat="1" ht="28">
      <c r="B2" s="70" t="s">
        <v>16</v>
      </c>
      <c r="C2" s="70"/>
      <c r="D2" s="70"/>
      <c r="E2" s="70"/>
      <c r="F2" s="70"/>
      <c r="G2" s="70"/>
      <c r="H2" s="70"/>
      <c r="J2" s="5"/>
      <c r="K2" s="5"/>
    </row>
    <row r="3" spans="2:11" s="33" customFormat="1" ht="39" customHeight="1">
      <c r="B3" s="27" t="s">
        <v>19</v>
      </c>
      <c r="C3" s="10" t="s">
        <v>13</v>
      </c>
      <c r="D3" s="10" t="s">
        <v>14</v>
      </c>
      <c r="E3" s="10" t="s">
        <v>27</v>
      </c>
      <c r="F3" s="10" t="s">
        <v>26</v>
      </c>
      <c r="G3" s="10" t="s">
        <v>25</v>
      </c>
      <c r="H3" s="21" t="s">
        <v>17</v>
      </c>
      <c r="J3" s="5"/>
      <c r="K3" s="5"/>
    </row>
    <row r="4" spans="2:11" s="33" customFormat="1">
      <c r="B4" s="77" t="s">
        <v>97</v>
      </c>
      <c r="C4" s="78">
        <v>4195</v>
      </c>
      <c r="D4" s="78">
        <v>4226</v>
      </c>
      <c r="E4" s="80">
        <f>+E14+E23+E32</f>
        <v>4664.2835431238254</v>
      </c>
      <c r="F4" s="80">
        <f>+F14+F23+F32</f>
        <v>4363.020311093429</v>
      </c>
      <c r="G4" s="80">
        <f>+G14+G23+G32</f>
        <v>20992.950518728678</v>
      </c>
      <c r="H4" s="81">
        <f>IFERROR(G4/F4,"-")</f>
        <v>4.8115637842326651</v>
      </c>
      <c r="J4" s="5"/>
      <c r="K4" s="5"/>
    </row>
    <row r="5" spans="2:11" ht="15.75" customHeight="1">
      <c r="B5" s="75" t="s">
        <v>30</v>
      </c>
      <c r="C5" s="75"/>
      <c r="D5" s="75"/>
      <c r="E5" s="75"/>
      <c r="F5" s="75"/>
      <c r="G5" s="75"/>
      <c r="H5" s="75"/>
      <c r="I5" s="75"/>
    </row>
    <row r="6" spans="2:11" ht="23" customHeight="1">
      <c r="B6" s="74" t="s">
        <v>77</v>
      </c>
      <c r="C6" s="74"/>
      <c r="D6" s="74"/>
      <c r="E6" s="74"/>
      <c r="F6" s="74"/>
      <c r="G6" s="74"/>
      <c r="H6" s="74"/>
      <c r="I6" s="74"/>
    </row>
    <row r="7" spans="2:11" s="33" customFormat="1">
      <c r="B7" s="47" t="s">
        <v>78</v>
      </c>
      <c r="C7" s="6"/>
      <c r="D7" s="6"/>
      <c r="E7" s="7"/>
      <c r="F7" s="6"/>
      <c r="G7" s="6"/>
      <c r="H7" s="20"/>
      <c r="J7" s="5"/>
      <c r="K7" s="5"/>
    </row>
    <row r="8" spans="2:11" s="33" customFormat="1">
      <c r="B8" s="47" t="s">
        <v>71</v>
      </c>
      <c r="C8" s="6"/>
      <c r="D8" s="6"/>
      <c r="E8" s="7"/>
      <c r="F8" s="6"/>
      <c r="G8" s="6"/>
      <c r="H8" s="20"/>
      <c r="J8" s="5"/>
      <c r="K8" s="5"/>
    </row>
    <row r="9" spans="2:11" s="33" customFormat="1">
      <c r="B9" s="28" t="s">
        <v>96</v>
      </c>
      <c r="C9" s="6"/>
      <c r="D9" s="6"/>
      <c r="E9" s="7"/>
      <c r="F9" s="6"/>
      <c r="G9" s="6"/>
      <c r="H9" s="20"/>
      <c r="J9" s="5"/>
      <c r="K9" s="5"/>
    </row>
    <row r="10" spans="2:11" s="33" customFormat="1">
      <c r="B10" s="9"/>
      <c r="C10" s="6"/>
      <c r="D10" s="6"/>
      <c r="E10" s="7"/>
      <c r="F10" s="6"/>
      <c r="G10" s="6"/>
      <c r="H10" s="20"/>
      <c r="J10" s="5"/>
      <c r="K10" s="5"/>
    </row>
    <row r="11" spans="2:11" s="33" customFormat="1">
      <c r="B11" s="9"/>
      <c r="C11" s="6"/>
      <c r="D11" s="6"/>
      <c r="E11" s="7"/>
      <c r="F11" s="6"/>
      <c r="G11" s="6"/>
      <c r="H11" s="20"/>
      <c r="J11" s="5"/>
      <c r="K11" s="5"/>
    </row>
    <row r="12" spans="2:11" s="33" customFormat="1" ht="28.25" customHeight="1">
      <c r="B12" s="69" t="s">
        <v>81</v>
      </c>
      <c r="C12" s="69"/>
      <c r="D12" s="69"/>
      <c r="E12" s="69"/>
      <c r="F12" s="69"/>
      <c r="G12" s="69"/>
      <c r="H12" s="69"/>
      <c r="J12" s="5"/>
      <c r="K12" s="5"/>
    </row>
    <row r="13" spans="2:11" s="33" customFormat="1" ht="38.25" customHeight="1">
      <c r="B13" s="27" t="s">
        <v>19</v>
      </c>
      <c r="C13" s="10" t="s">
        <v>13</v>
      </c>
      <c r="D13" s="10" t="s">
        <v>14</v>
      </c>
      <c r="E13" s="10" t="s">
        <v>27</v>
      </c>
      <c r="F13" s="10" t="s">
        <v>26</v>
      </c>
      <c r="G13" s="10" t="s">
        <v>25</v>
      </c>
      <c r="H13" s="21" t="s">
        <v>17</v>
      </c>
      <c r="J13" s="5"/>
      <c r="K13" s="5"/>
    </row>
    <row r="14" spans="2:11" s="33" customFormat="1">
      <c r="B14" s="77" t="s">
        <v>97</v>
      </c>
      <c r="C14" s="78">
        <v>4027</v>
      </c>
      <c r="D14" s="78">
        <v>4058</v>
      </c>
      <c r="E14" s="79">
        <v>3958.8795717865819</v>
      </c>
      <c r="F14" s="80">
        <v>3721.9291968920138</v>
      </c>
      <c r="G14" s="80">
        <v>16713.643416508556</v>
      </c>
      <c r="H14" s="81">
        <f t="shared" ref="H14" si="0">IFERROR(G14/F14,"-")</f>
        <v>4.4905860730680303</v>
      </c>
      <c r="I14" s="66"/>
      <c r="J14" s="5"/>
      <c r="K14" s="5"/>
    </row>
    <row r="15" spans="2:11">
      <c r="B15" s="75" t="s">
        <v>30</v>
      </c>
      <c r="C15" s="75"/>
      <c r="D15" s="75"/>
      <c r="E15" s="75"/>
      <c r="F15" s="75"/>
      <c r="G15" s="75"/>
      <c r="H15" s="75"/>
      <c r="I15" s="75"/>
    </row>
    <row r="16" spans="2:11">
      <c r="B16" s="72" t="s">
        <v>58</v>
      </c>
      <c r="C16" s="72"/>
      <c r="D16" s="72"/>
      <c r="E16" s="72"/>
      <c r="F16" s="72"/>
      <c r="G16" s="72"/>
      <c r="H16" s="72"/>
      <c r="I16" s="63"/>
    </row>
    <row r="17" spans="2:9" ht="27.65" customHeight="1">
      <c r="B17" s="74" t="s">
        <v>82</v>
      </c>
      <c r="C17" s="74"/>
      <c r="D17" s="74"/>
      <c r="E17" s="74"/>
      <c r="F17" s="74"/>
      <c r="G17" s="74"/>
      <c r="H17" s="74"/>
      <c r="I17" s="28"/>
    </row>
    <row r="18" spans="2:9">
      <c r="B18" s="72" t="s">
        <v>68</v>
      </c>
      <c r="C18" s="72"/>
      <c r="D18" s="72"/>
      <c r="E18" s="72"/>
      <c r="F18" s="72"/>
      <c r="G18" s="72"/>
      <c r="H18" s="72"/>
      <c r="I18" s="63"/>
    </row>
    <row r="19" spans="2:9">
      <c r="B19" s="28" t="s">
        <v>95</v>
      </c>
    </row>
    <row r="21" spans="2:9" ht="28.25" customHeight="1">
      <c r="B21" s="69" t="s">
        <v>83</v>
      </c>
      <c r="C21" s="69"/>
      <c r="D21" s="69"/>
      <c r="E21" s="69"/>
      <c r="F21" s="69"/>
      <c r="G21" s="69"/>
      <c r="H21" s="69"/>
    </row>
    <row r="22" spans="2:9" ht="45" customHeight="1">
      <c r="B22" s="27" t="s">
        <v>19</v>
      </c>
      <c r="C22" s="10" t="s">
        <v>13</v>
      </c>
      <c r="D22" s="10" t="s">
        <v>14</v>
      </c>
      <c r="E22" s="10" t="s">
        <v>27</v>
      </c>
      <c r="F22" s="10" t="s">
        <v>26</v>
      </c>
      <c r="G22" s="10" t="s">
        <v>25</v>
      </c>
      <c r="H22" s="21" t="s">
        <v>17</v>
      </c>
    </row>
    <row r="23" spans="2:9">
      <c r="B23" s="77" t="s">
        <v>97</v>
      </c>
      <c r="C23" s="78">
        <v>212</v>
      </c>
      <c r="D23" s="78">
        <v>212</v>
      </c>
      <c r="E23" s="79">
        <v>694.48789991224317</v>
      </c>
      <c r="F23" s="80">
        <v>630.48754277541502</v>
      </c>
      <c r="G23" s="80">
        <v>4265.067852856042</v>
      </c>
      <c r="H23" s="81">
        <f t="shared" ref="H23" si="1">IFERROR(G23/F23,"-")</f>
        <v>6.7647139134282552</v>
      </c>
      <c r="I23" s="66"/>
    </row>
    <row r="24" spans="2:9" ht="13.25" customHeight="1">
      <c r="B24" s="75" t="s">
        <v>30</v>
      </c>
      <c r="C24" s="75"/>
      <c r="D24" s="75"/>
      <c r="E24" s="75"/>
      <c r="F24" s="75"/>
      <c r="G24" s="75"/>
      <c r="H24" s="75"/>
      <c r="I24" s="75"/>
    </row>
    <row r="25" spans="2:9" ht="13.25" customHeight="1">
      <c r="B25" s="72" t="s">
        <v>60</v>
      </c>
      <c r="C25" s="72"/>
      <c r="D25" s="72"/>
      <c r="E25" s="72"/>
      <c r="F25" s="72"/>
      <c r="G25" s="72"/>
      <c r="H25" s="72"/>
      <c r="I25" s="63"/>
    </row>
    <row r="26" spans="2:9" ht="27.65" customHeight="1">
      <c r="B26" s="74" t="s">
        <v>77</v>
      </c>
      <c r="C26" s="74"/>
      <c r="D26" s="74"/>
      <c r="E26" s="74"/>
      <c r="F26" s="74"/>
      <c r="G26" s="74"/>
      <c r="H26" s="74"/>
      <c r="I26" s="49"/>
    </row>
    <row r="27" spans="2:9">
      <c r="B27" s="47" t="s">
        <v>79</v>
      </c>
    </row>
    <row r="28" spans="2:9">
      <c r="B28" s="28" t="s">
        <v>95</v>
      </c>
    </row>
    <row r="29" spans="2:9">
      <c r="B29" s="9"/>
    </row>
    <row r="30" spans="2:9" ht="32.5">
      <c r="B30" s="76" t="s">
        <v>84</v>
      </c>
      <c r="C30" s="76"/>
      <c r="D30" s="76"/>
      <c r="E30" s="76"/>
      <c r="F30" s="76"/>
      <c r="G30" s="76"/>
      <c r="H30" s="76"/>
    </row>
    <row r="31" spans="2:9" ht="45" customHeight="1">
      <c r="B31" s="27" t="s">
        <v>19</v>
      </c>
      <c r="C31" s="10" t="s">
        <v>13</v>
      </c>
      <c r="D31" s="10" t="s">
        <v>14</v>
      </c>
      <c r="E31" s="10" t="s">
        <v>27</v>
      </c>
      <c r="F31" s="10" t="s">
        <v>26</v>
      </c>
      <c r="G31" s="10" t="s">
        <v>25</v>
      </c>
      <c r="H31" s="21" t="s">
        <v>17</v>
      </c>
    </row>
    <row r="32" spans="2:9">
      <c r="B32" s="77" t="s">
        <v>97</v>
      </c>
      <c r="C32" s="78">
        <v>7</v>
      </c>
      <c r="D32" s="78">
        <v>7</v>
      </c>
      <c r="E32" s="79">
        <v>10.916071424999998</v>
      </c>
      <c r="F32" s="80">
        <v>10.603571425999998</v>
      </c>
      <c r="G32" s="80">
        <v>14.239249364079811</v>
      </c>
      <c r="H32" s="81">
        <f t="shared" ref="H32" si="2">IFERROR(G32/F32,"-")</f>
        <v>1.3428729615726562</v>
      </c>
      <c r="I32" s="66"/>
    </row>
    <row r="33" spans="2:9" ht="27" customHeight="1">
      <c r="B33" s="75" t="s">
        <v>80</v>
      </c>
      <c r="C33" s="75"/>
      <c r="D33" s="75"/>
      <c r="E33" s="75"/>
      <c r="F33" s="75"/>
      <c r="G33" s="75"/>
      <c r="H33" s="75"/>
      <c r="I33" s="65"/>
    </row>
    <row r="34" spans="2:9" ht="27" customHeight="1">
      <c r="B34" s="74" t="s">
        <v>77</v>
      </c>
      <c r="C34" s="74"/>
      <c r="D34" s="74"/>
      <c r="E34" s="74"/>
      <c r="F34" s="74"/>
      <c r="G34" s="74"/>
      <c r="H34" s="74"/>
      <c r="I34" s="64"/>
    </row>
    <row r="35" spans="2:9">
      <c r="B35" s="28" t="s">
        <v>79</v>
      </c>
    </row>
    <row r="36" spans="2:9">
      <c r="B36" s="28" t="s">
        <v>95</v>
      </c>
    </row>
  </sheetData>
  <mergeCells count="15">
    <mergeCell ref="B34:H34"/>
    <mergeCell ref="B25:H25"/>
    <mergeCell ref="B18:H18"/>
    <mergeCell ref="B33:H33"/>
    <mergeCell ref="B2:H2"/>
    <mergeCell ref="B12:H12"/>
    <mergeCell ref="B21:H21"/>
    <mergeCell ref="B30:H30"/>
    <mergeCell ref="B5:I5"/>
    <mergeCell ref="B6:I6"/>
    <mergeCell ref="B15:I15"/>
    <mergeCell ref="B24:I24"/>
    <mergeCell ref="B17:H17"/>
    <mergeCell ref="B16:H16"/>
    <mergeCell ref="B26:H2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41"/>
  <sheetViews>
    <sheetView showGridLines="0" zoomScaleNormal="100" workbookViewId="0">
      <selection activeCell="A2" sqref="A2"/>
    </sheetView>
  </sheetViews>
  <sheetFormatPr baseColWidth="10" defaultColWidth="17.54296875" defaultRowHeight="14"/>
  <cols>
    <col min="1" max="1" width="17.54296875" style="5"/>
    <col min="2" max="2" width="20.08984375" style="5" customWidth="1"/>
    <col min="3" max="3" width="18.36328125" style="6" bestFit="1" customWidth="1"/>
    <col min="4" max="4" width="20" style="6" bestFit="1" customWidth="1"/>
    <col min="5" max="5" width="18" style="7" bestFit="1" customWidth="1"/>
    <col min="6" max="6" width="17.54296875" style="6"/>
    <col min="7" max="7" width="20.453125" style="6" customWidth="1"/>
    <col min="8" max="8" width="17.54296875" style="20"/>
    <col min="9" max="9" width="17.54296875" style="33"/>
    <col min="10" max="10" width="17.54296875" style="5"/>
    <col min="11" max="11" width="33.54296875" style="5" customWidth="1"/>
    <col min="12" max="16384" width="17.54296875" style="5"/>
  </cols>
  <sheetData>
    <row r="2" spans="2:26" ht="32.5">
      <c r="B2" s="70" t="s">
        <v>32</v>
      </c>
      <c r="C2" s="70"/>
      <c r="D2" s="70"/>
      <c r="E2" s="70"/>
      <c r="F2" s="70"/>
      <c r="G2" s="70"/>
      <c r="H2" s="70"/>
      <c r="K2" s="76" t="s">
        <v>89</v>
      </c>
      <c r="L2" s="76"/>
      <c r="M2" s="76"/>
      <c r="N2" s="76"/>
      <c r="O2" s="76"/>
      <c r="P2" s="76"/>
      <c r="Q2" s="76"/>
      <c r="R2" s="33"/>
      <c r="T2" s="76" t="s">
        <v>92</v>
      </c>
      <c r="U2" s="76"/>
      <c r="V2" s="76"/>
      <c r="W2" s="76"/>
      <c r="X2" s="76"/>
      <c r="Y2" s="76"/>
      <c r="Z2" s="76"/>
    </row>
    <row r="3" spans="2:26" ht="41.25" customHeight="1">
      <c r="B3" s="27" t="s">
        <v>19</v>
      </c>
      <c r="C3" s="10" t="s">
        <v>13</v>
      </c>
      <c r="D3" s="10" t="s">
        <v>14</v>
      </c>
      <c r="E3" s="10" t="s">
        <v>27</v>
      </c>
      <c r="F3" s="10" t="s">
        <v>26</v>
      </c>
      <c r="G3" s="10" t="s">
        <v>25</v>
      </c>
      <c r="H3" s="21" t="s">
        <v>17</v>
      </c>
      <c r="K3" s="27" t="s">
        <v>19</v>
      </c>
      <c r="L3" s="10" t="s">
        <v>13</v>
      </c>
      <c r="M3" s="10" t="s">
        <v>14</v>
      </c>
      <c r="N3" s="10" t="s">
        <v>27</v>
      </c>
      <c r="O3" s="10" t="s">
        <v>26</v>
      </c>
      <c r="P3" s="10" t="s">
        <v>25</v>
      </c>
      <c r="Q3" s="21" t="s">
        <v>17</v>
      </c>
      <c r="R3" s="33"/>
      <c r="T3" s="27" t="s">
        <v>19</v>
      </c>
      <c r="U3" s="10" t="s">
        <v>13</v>
      </c>
      <c r="V3" s="10" t="s">
        <v>14</v>
      </c>
      <c r="W3" s="10" t="s">
        <v>27</v>
      </c>
      <c r="X3" s="10" t="s">
        <v>26</v>
      </c>
      <c r="Y3" s="10" t="s">
        <v>25</v>
      </c>
      <c r="Z3" s="21" t="s">
        <v>17</v>
      </c>
    </row>
    <row r="4" spans="2:26">
      <c r="B4" s="3" t="s">
        <v>0</v>
      </c>
      <c r="C4" s="4">
        <v>7793</v>
      </c>
      <c r="D4" s="4">
        <v>7814</v>
      </c>
      <c r="E4" s="18">
        <f t="shared" ref="E4:E21" si="0">+N4+W4</f>
        <v>6701.402573112854</v>
      </c>
      <c r="F4" s="18">
        <f t="shared" ref="F4:F21" si="1">+O4+X4</f>
        <v>6444.21432335176</v>
      </c>
      <c r="G4" s="18">
        <f t="shared" ref="G4:G21" si="2">+P4+Y4</f>
        <v>10636.46971120431</v>
      </c>
      <c r="H4" s="29">
        <f t="shared" ref="H4:H21" si="3">IFERROR(G4/F4,"-")</f>
        <v>1.6505456177429054</v>
      </c>
      <c r="K4" s="3" t="s">
        <v>0</v>
      </c>
      <c r="L4" s="4">
        <v>5103</v>
      </c>
      <c r="M4" s="4">
        <v>5116</v>
      </c>
      <c r="N4" s="19">
        <v>3778.9697680521831</v>
      </c>
      <c r="O4" s="18">
        <v>3646.5132324272777</v>
      </c>
      <c r="P4" s="18">
        <v>6167.9641042599869</v>
      </c>
      <c r="Q4" s="24">
        <f t="shared" ref="Q4:Q21" si="4">IFERROR(P4/O4,"-")</f>
        <v>1.6914690037075011</v>
      </c>
      <c r="R4" s="33"/>
      <c r="T4" s="3" t="s">
        <v>0</v>
      </c>
      <c r="U4" s="4">
        <v>2951</v>
      </c>
      <c r="V4" s="4">
        <v>2960</v>
      </c>
      <c r="W4" s="19">
        <v>2922.4328050606709</v>
      </c>
      <c r="X4" s="18">
        <v>2797.7010909244823</v>
      </c>
      <c r="Y4" s="18">
        <v>4468.5056069443226</v>
      </c>
      <c r="Z4" s="29">
        <f t="shared" ref="Z4:Z21" si="5">IFERROR(Y4/X4,"-")</f>
        <v>1.5972062281563231</v>
      </c>
    </row>
    <row r="5" spans="2:26">
      <c r="B5" s="1" t="s">
        <v>1</v>
      </c>
      <c r="C5" s="2">
        <v>2</v>
      </c>
      <c r="D5" s="2">
        <v>2</v>
      </c>
      <c r="E5" s="14">
        <f t="shared" si="0"/>
        <v>3.5</v>
      </c>
      <c r="F5" s="14">
        <f t="shared" si="1"/>
        <v>3.5</v>
      </c>
      <c r="G5" s="14">
        <f t="shared" si="2"/>
        <v>16.875286200837735</v>
      </c>
      <c r="H5" s="25">
        <f t="shared" si="3"/>
        <v>4.8215103430964961</v>
      </c>
      <c r="K5" s="1" t="s">
        <v>1</v>
      </c>
      <c r="L5" s="2">
        <v>2</v>
      </c>
      <c r="M5" s="2">
        <v>2</v>
      </c>
      <c r="N5" s="16">
        <v>3.5</v>
      </c>
      <c r="O5" s="14">
        <v>3.5</v>
      </c>
      <c r="P5" s="14">
        <v>16.875286200837735</v>
      </c>
      <c r="Q5" s="22">
        <f t="shared" si="4"/>
        <v>4.8215103430964961</v>
      </c>
      <c r="R5" s="33"/>
      <c r="T5" s="1" t="s">
        <v>1</v>
      </c>
      <c r="U5" s="2">
        <v>0</v>
      </c>
      <c r="V5" s="2">
        <v>0</v>
      </c>
      <c r="W5" s="16">
        <v>0</v>
      </c>
      <c r="X5" s="14">
        <v>0</v>
      </c>
      <c r="Y5" s="14">
        <v>0</v>
      </c>
      <c r="Z5" s="25" t="str">
        <f t="shared" si="5"/>
        <v>-</v>
      </c>
    </row>
    <row r="6" spans="2:26">
      <c r="B6" s="1" t="s">
        <v>20</v>
      </c>
      <c r="C6" s="2">
        <v>1</v>
      </c>
      <c r="D6" s="2">
        <v>1</v>
      </c>
      <c r="E6" s="14">
        <f t="shared" si="0"/>
        <v>1.4</v>
      </c>
      <c r="F6" s="14">
        <f t="shared" si="1"/>
        <v>1.4</v>
      </c>
      <c r="G6" s="14">
        <f t="shared" si="2"/>
        <v>0.42632301981063753</v>
      </c>
      <c r="H6" s="25">
        <f t="shared" si="3"/>
        <v>0.30451644272188394</v>
      </c>
      <c r="K6" s="1" t="s">
        <v>20</v>
      </c>
      <c r="L6" s="2">
        <v>1</v>
      </c>
      <c r="M6" s="2">
        <v>1</v>
      </c>
      <c r="N6" s="16">
        <v>1.4</v>
      </c>
      <c r="O6" s="14">
        <v>1.4</v>
      </c>
      <c r="P6" s="14">
        <v>0.42632301981063753</v>
      </c>
      <c r="Q6" s="22">
        <f t="shared" si="4"/>
        <v>0.30451644272188394</v>
      </c>
      <c r="R6" s="33"/>
      <c r="T6" s="1" t="s">
        <v>20</v>
      </c>
      <c r="U6" s="2">
        <v>0</v>
      </c>
      <c r="V6" s="2">
        <v>0</v>
      </c>
      <c r="W6" s="16">
        <v>0</v>
      </c>
      <c r="X6" s="14">
        <v>0</v>
      </c>
      <c r="Y6" s="14">
        <v>0</v>
      </c>
      <c r="Z6" s="25" t="str">
        <f t="shared" si="5"/>
        <v>-</v>
      </c>
    </row>
    <row r="7" spans="2:26">
      <c r="B7" s="1" t="s">
        <v>2</v>
      </c>
      <c r="C7" s="2">
        <v>27</v>
      </c>
      <c r="D7" s="2">
        <v>27</v>
      </c>
      <c r="E7" s="14">
        <f t="shared" si="0"/>
        <v>38.901785712999995</v>
      </c>
      <c r="F7" s="14">
        <f t="shared" si="1"/>
        <v>38.723214284999997</v>
      </c>
      <c r="G7" s="14">
        <f t="shared" si="2"/>
        <v>101.60848917684677</v>
      </c>
      <c r="H7" s="25">
        <f t="shared" si="3"/>
        <v>2.6239683624663952</v>
      </c>
      <c r="K7" s="1" t="s">
        <v>2</v>
      </c>
      <c r="L7" s="2">
        <v>21</v>
      </c>
      <c r="M7" s="2">
        <v>21</v>
      </c>
      <c r="N7" s="16">
        <v>28.401785712999999</v>
      </c>
      <c r="O7" s="14">
        <v>28.223214284999997</v>
      </c>
      <c r="P7" s="14">
        <v>83.000514313705906</v>
      </c>
      <c r="Q7" s="22">
        <f t="shared" si="4"/>
        <v>2.940859729000421</v>
      </c>
      <c r="R7" s="33"/>
      <c r="T7" s="1" t="s">
        <v>2</v>
      </c>
      <c r="U7" s="2">
        <v>10</v>
      </c>
      <c r="V7" s="2">
        <v>10</v>
      </c>
      <c r="W7" s="16">
        <v>10.499999999999998</v>
      </c>
      <c r="X7" s="14">
        <v>10.499999999999998</v>
      </c>
      <c r="Y7" s="14">
        <v>18.607974863140868</v>
      </c>
      <c r="Z7" s="25">
        <f t="shared" si="5"/>
        <v>1.7721880822038925</v>
      </c>
    </row>
    <row r="8" spans="2:26">
      <c r="B8" s="1" t="s">
        <v>21</v>
      </c>
      <c r="C8" s="2">
        <v>1</v>
      </c>
      <c r="D8" s="2">
        <v>1</v>
      </c>
      <c r="E8" s="14">
        <f t="shared" si="0"/>
        <v>8.9285714000000002E-2</v>
      </c>
      <c r="F8" s="14">
        <f t="shared" si="1"/>
        <v>8.9285714000000002E-2</v>
      </c>
      <c r="G8" s="14">
        <f t="shared" si="2"/>
        <v>2.2204323948470706E-2</v>
      </c>
      <c r="H8" s="25">
        <f t="shared" si="3"/>
        <v>0.24868842901867488</v>
      </c>
      <c r="K8" s="1" t="s">
        <v>21</v>
      </c>
      <c r="L8" s="2">
        <v>1</v>
      </c>
      <c r="M8" s="2">
        <v>1</v>
      </c>
      <c r="N8" s="16">
        <v>8.9285714000000002E-2</v>
      </c>
      <c r="O8" s="14">
        <v>8.9285714000000002E-2</v>
      </c>
      <c r="P8" s="14">
        <v>2.2204323948470706E-2</v>
      </c>
      <c r="Q8" s="22">
        <f t="shared" si="4"/>
        <v>0.24868842901867488</v>
      </c>
      <c r="R8" s="33"/>
      <c r="T8" s="1" t="s">
        <v>21</v>
      </c>
      <c r="U8" s="2">
        <v>0</v>
      </c>
      <c r="V8" s="2">
        <v>0</v>
      </c>
      <c r="W8" s="16">
        <v>0</v>
      </c>
      <c r="X8" s="14">
        <v>0</v>
      </c>
      <c r="Y8" s="14">
        <v>0</v>
      </c>
      <c r="Z8" s="25" t="str">
        <f t="shared" si="5"/>
        <v>-</v>
      </c>
    </row>
    <row r="9" spans="2:26">
      <c r="B9" s="1" t="s">
        <v>22</v>
      </c>
      <c r="C9" s="2">
        <v>7</v>
      </c>
      <c r="D9" s="2">
        <v>7</v>
      </c>
      <c r="E9" s="14">
        <f t="shared" si="0"/>
        <v>30.933928570999999</v>
      </c>
      <c r="F9" s="14">
        <f t="shared" si="1"/>
        <v>30.799999999999997</v>
      </c>
      <c r="G9" s="14">
        <f t="shared" si="2"/>
        <v>77.138948488470859</v>
      </c>
      <c r="H9" s="25">
        <f t="shared" si="3"/>
        <v>2.5045113145607423</v>
      </c>
      <c r="K9" s="1" t="s">
        <v>22</v>
      </c>
      <c r="L9" s="2">
        <v>4</v>
      </c>
      <c r="M9" s="2">
        <v>4</v>
      </c>
      <c r="N9" s="16">
        <v>27.433928570999999</v>
      </c>
      <c r="O9" s="14">
        <v>27.299999999999997</v>
      </c>
      <c r="P9" s="14">
        <v>69.277490719228609</v>
      </c>
      <c r="Q9" s="22">
        <f t="shared" si="4"/>
        <v>2.5376370226823668</v>
      </c>
      <c r="R9" s="33"/>
      <c r="T9" s="1" t="s">
        <v>22</v>
      </c>
      <c r="U9" s="2">
        <v>3</v>
      </c>
      <c r="V9" s="2">
        <v>3</v>
      </c>
      <c r="W9" s="16">
        <v>3.4999999999999996</v>
      </c>
      <c r="X9" s="14">
        <v>3.4999999999999996</v>
      </c>
      <c r="Y9" s="14">
        <v>7.8614577692422527</v>
      </c>
      <c r="Z9" s="25">
        <f t="shared" si="5"/>
        <v>2.2461307912120723</v>
      </c>
    </row>
    <row r="10" spans="2:26">
      <c r="B10" s="1" t="s">
        <v>3</v>
      </c>
      <c r="C10" s="2">
        <v>747</v>
      </c>
      <c r="D10" s="2">
        <v>750</v>
      </c>
      <c r="E10" s="14">
        <f t="shared" si="0"/>
        <v>860.35857141391898</v>
      </c>
      <c r="F10" s="14">
        <f t="shared" si="1"/>
        <v>802.01185717975932</v>
      </c>
      <c r="G10" s="14">
        <f t="shared" si="2"/>
        <v>1467.0180298924529</v>
      </c>
      <c r="H10" s="25">
        <f t="shared" si="3"/>
        <v>1.8291724950939747</v>
      </c>
      <c r="K10" s="1" t="s">
        <v>3</v>
      </c>
      <c r="L10" s="2">
        <v>217</v>
      </c>
      <c r="M10" s="2">
        <v>219</v>
      </c>
      <c r="N10" s="16">
        <v>276.04499998539694</v>
      </c>
      <c r="O10" s="14">
        <v>257.5440000038592</v>
      </c>
      <c r="P10" s="14">
        <v>454.28985844071428</v>
      </c>
      <c r="Q10" s="22">
        <f t="shared" si="4"/>
        <v>1.7639310503599654</v>
      </c>
      <c r="R10" s="33"/>
      <c r="T10" s="1" t="s">
        <v>3</v>
      </c>
      <c r="U10" s="2">
        <v>546</v>
      </c>
      <c r="V10" s="2">
        <v>547</v>
      </c>
      <c r="W10" s="16">
        <v>584.3135714285221</v>
      </c>
      <c r="X10" s="14">
        <v>544.46785717590012</v>
      </c>
      <c r="Y10" s="14">
        <v>1012.7281714517385</v>
      </c>
      <c r="Z10" s="25">
        <f t="shared" si="5"/>
        <v>1.8600329810186729</v>
      </c>
    </row>
    <row r="11" spans="2:26">
      <c r="B11" s="1" t="s">
        <v>23</v>
      </c>
      <c r="C11" s="2">
        <v>1347</v>
      </c>
      <c r="D11" s="2">
        <v>1351</v>
      </c>
      <c r="E11" s="14">
        <f t="shared" si="0"/>
        <v>1568.792530482121</v>
      </c>
      <c r="F11" s="14">
        <f t="shared" si="1"/>
        <v>1513.9002090536201</v>
      </c>
      <c r="G11" s="14">
        <f t="shared" si="2"/>
        <v>2531.9545048474965</v>
      </c>
      <c r="H11" s="25">
        <f t="shared" si="3"/>
        <v>1.6724712036537004</v>
      </c>
      <c r="K11" s="1" t="s">
        <v>23</v>
      </c>
      <c r="L11" s="2">
        <v>558</v>
      </c>
      <c r="M11" s="2">
        <v>560</v>
      </c>
      <c r="N11" s="16">
        <v>640.75726697662071</v>
      </c>
      <c r="O11" s="14">
        <v>617.65101697712123</v>
      </c>
      <c r="P11" s="14">
        <v>1121.4999324544456</v>
      </c>
      <c r="Q11" s="22">
        <f t="shared" si="4"/>
        <v>1.8157501592780307</v>
      </c>
      <c r="R11" s="33"/>
      <c r="T11" s="1" t="s">
        <v>23</v>
      </c>
      <c r="U11" s="2">
        <v>855</v>
      </c>
      <c r="V11" s="2">
        <v>857</v>
      </c>
      <c r="W11" s="16">
        <v>928.03526350550021</v>
      </c>
      <c r="X11" s="14">
        <v>896.24919207649873</v>
      </c>
      <c r="Y11" s="14">
        <v>1410.4545723930512</v>
      </c>
      <c r="Z11" s="25">
        <f t="shared" si="5"/>
        <v>1.5737303697035443</v>
      </c>
    </row>
    <row r="12" spans="2:26">
      <c r="B12" s="1" t="s">
        <v>4</v>
      </c>
      <c r="C12" s="2">
        <v>306</v>
      </c>
      <c r="D12" s="2">
        <v>313</v>
      </c>
      <c r="E12" s="14">
        <f t="shared" si="0"/>
        <v>485.05865226308373</v>
      </c>
      <c r="F12" s="14">
        <f t="shared" si="1"/>
        <v>475.54029512008378</v>
      </c>
      <c r="G12" s="14">
        <f t="shared" si="2"/>
        <v>838.69269566508171</v>
      </c>
      <c r="H12" s="25">
        <f t="shared" si="3"/>
        <v>1.7636627311536122</v>
      </c>
      <c r="K12" s="1" t="s">
        <v>4</v>
      </c>
      <c r="L12" s="2">
        <v>231</v>
      </c>
      <c r="M12" s="2">
        <v>236</v>
      </c>
      <c r="N12" s="16">
        <v>305.48300294361894</v>
      </c>
      <c r="O12" s="14">
        <v>302.964645800619</v>
      </c>
      <c r="P12" s="14">
        <v>462.77345789113485</v>
      </c>
      <c r="Q12" s="22">
        <f t="shared" si="4"/>
        <v>1.5274833691178806</v>
      </c>
      <c r="R12" s="33"/>
      <c r="T12" s="1" t="s">
        <v>4</v>
      </c>
      <c r="U12" s="2">
        <v>89</v>
      </c>
      <c r="V12" s="2">
        <v>91</v>
      </c>
      <c r="W12" s="16">
        <v>179.57564931946479</v>
      </c>
      <c r="X12" s="14">
        <v>172.57564931946476</v>
      </c>
      <c r="Y12" s="14">
        <v>375.91923777394686</v>
      </c>
      <c r="Z12" s="25">
        <f t="shared" si="5"/>
        <v>2.1782866775025775</v>
      </c>
    </row>
    <row r="13" spans="2:26">
      <c r="B13" s="1" t="s">
        <v>5</v>
      </c>
      <c r="C13" s="2">
        <v>1</v>
      </c>
      <c r="D13" s="2">
        <v>1</v>
      </c>
      <c r="E13" s="14">
        <f t="shared" si="0"/>
        <v>0.7</v>
      </c>
      <c r="F13" s="14">
        <f t="shared" si="1"/>
        <v>0.7</v>
      </c>
      <c r="G13" s="14">
        <f t="shared" si="2"/>
        <v>8.8817295793882825E-2</v>
      </c>
      <c r="H13" s="25">
        <f t="shared" si="3"/>
        <v>0.12688185113411832</v>
      </c>
      <c r="K13" s="1" t="s">
        <v>5</v>
      </c>
      <c r="L13" s="2">
        <v>1</v>
      </c>
      <c r="M13" s="2">
        <v>1</v>
      </c>
      <c r="N13" s="16">
        <v>0.7</v>
      </c>
      <c r="O13" s="14">
        <v>0.7</v>
      </c>
      <c r="P13" s="14">
        <v>8.8817295793882825E-2</v>
      </c>
      <c r="Q13" s="22">
        <f t="shared" si="4"/>
        <v>0.12688185113411832</v>
      </c>
      <c r="R13" s="33"/>
      <c r="T13" s="1" t="s">
        <v>5</v>
      </c>
      <c r="U13" s="2">
        <v>0</v>
      </c>
      <c r="V13" s="2">
        <v>0</v>
      </c>
      <c r="W13" s="16">
        <v>0</v>
      </c>
      <c r="X13" s="14">
        <v>0</v>
      </c>
      <c r="Y13" s="14">
        <v>0</v>
      </c>
      <c r="Z13" s="25" t="str">
        <f t="shared" si="5"/>
        <v>-</v>
      </c>
    </row>
    <row r="14" spans="2:26">
      <c r="B14" s="1" t="s">
        <v>6</v>
      </c>
      <c r="C14" s="2">
        <v>1368</v>
      </c>
      <c r="D14" s="2">
        <v>1370</v>
      </c>
      <c r="E14" s="14">
        <f t="shared" si="0"/>
        <v>899.40357090070734</v>
      </c>
      <c r="F14" s="14">
        <f t="shared" si="1"/>
        <v>842.17803529542016</v>
      </c>
      <c r="G14" s="14">
        <f t="shared" si="2"/>
        <v>1518.6955031787923</v>
      </c>
      <c r="H14" s="25">
        <f t="shared" si="3"/>
        <v>1.8032950748306593</v>
      </c>
      <c r="K14" s="1" t="s">
        <v>6</v>
      </c>
      <c r="L14" s="2">
        <v>1134</v>
      </c>
      <c r="M14" s="2">
        <v>1135</v>
      </c>
      <c r="N14" s="16">
        <v>720.51321389708608</v>
      </c>
      <c r="O14" s="14">
        <v>671.68303542845399</v>
      </c>
      <c r="P14" s="14">
        <v>1247.1494024468398</v>
      </c>
      <c r="Q14" s="22">
        <f t="shared" si="4"/>
        <v>1.8567528680418535</v>
      </c>
      <c r="R14" s="33"/>
      <c r="T14" s="1" t="s">
        <v>6</v>
      </c>
      <c r="U14" s="2">
        <v>284</v>
      </c>
      <c r="V14" s="2">
        <v>285</v>
      </c>
      <c r="W14" s="16">
        <v>178.89035700362132</v>
      </c>
      <c r="X14" s="14">
        <v>170.49499986696614</v>
      </c>
      <c r="Y14" s="14">
        <v>271.54610073195249</v>
      </c>
      <c r="Z14" s="25">
        <f t="shared" si="5"/>
        <v>1.5926924598600225</v>
      </c>
    </row>
    <row r="15" spans="2:26" s="33" customFormat="1">
      <c r="B15" s="1" t="s">
        <v>7</v>
      </c>
      <c r="C15" s="2">
        <v>203</v>
      </c>
      <c r="D15" s="2">
        <v>204</v>
      </c>
      <c r="E15" s="14">
        <f t="shared" si="0"/>
        <v>161.67321418499995</v>
      </c>
      <c r="F15" s="14">
        <f t="shared" si="1"/>
        <v>156.74464276100005</v>
      </c>
      <c r="G15" s="14">
        <f t="shared" si="2"/>
        <v>208.24489720543471</v>
      </c>
      <c r="H15" s="25">
        <f t="shared" si="3"/>
        <v>1.3285614968223243</v>
      </c>
      <c r="J15" s="5"/>
      <c r="K15" s="1" t="s">
        <v>7</v>
      </c>
      <c r="L15" s="2">
        <v>67</v>
      </c>
      <c r="M15" s="2">
        <v>68</v>
      </c>
      <c r="N15" s="16">
        <v>47.74107137099999</v>
      </c>
      <c r="O15" s="14">
        <v>45.894642800999996</v>
      </c>
      <c r="P15" s="14">
        <v>69.277490719228595</v>
      </c>
      <c r="Q15" s="22">
        <f t="shared" si="4"/>
        <v>1.5094897027441101</v>
      </c>
      <c r="S15" s="5"/>
      <c r="T15" s="1" t="s">
        <v>7</v>
      </c>
      <c r="U15" s="2">
        <v>141</v>
      </c>
      <c r="V15" s="2">
        <v>141</v>
      </c>
      <c r="W15" s="16">
        <v>113.93214281399997</v>
      </c>
      <c r="X15" s="14">
        <v>110.84999996000006</v>
      </c>
      <c r="Y15" s="14">
        <v>138.96740648620613</v>
      </c>
      <c r="Z15" s="25">
        <f t="shared" si="5"/>
        <v>1.2536527427726853</v>
      </c>
    </row>
    <row r="16" spans="2:26" s="33" customFormat="1">
      <c r="B16" s="1" t="s">
        <v>8</v>
      </c>
      <c r="C16" s="2">
        <v>3316</v>
      </c>
      <c r="D16" s="2">
        <v>3318</v>
      </c>
      <c r="E16" s="14">
        <f t="shared" si="0"/>
        <v>1922.4874624720283</v>
      </c>
      <c r="F16" s="14">
        <f t="shared" si="1"/>
        <v>1851.9232125448743</v>
      </c>
      <c r="G16" s="14">
        <f t="shared" si="2"/>
        <v>2747.0077823384086</v>
      </c>
      <c r="H16" s="25">
        <f t="shared" si="3"/>
        <v>1.4833270427900342</v>
      </c>
      <c r="J16" s="5"/>
      <c r="K16" s="1" t="s">
        <v>8</v>
      </c>
      <c r="L16" s="2">
        <v>2810</v>
      </c>
      <c r="M16" s="2">
        <v>2812</v>
      </c>
      <c r="N16" s="16">
        <v>1595.1569985974641</v>
      </c>
      <c r="O16" s="14">
        <v>1557.8151771342243</v>
      </c>
      <c r="P16" s="14">
        <v>2300.4329823891503</v>
      </c>
      <c r="Q16" s="22">
        <f t="shared" si="4"/>
        <v>1.476704692671601</v>
      </c>
      <c r="S16" s="5"/>
      <c r="T16" s="1" t="s">
        <v>8</v>
      </c>
      <c r="U16" s="2">
        <v>608</v>
      </c>
      <c r="V16" s="2">
        <v>609</v>
      </c>
      <c r="W16" s="16">
        <v>327.33046387456415</v>
      </c>
      <c r="X16" s="14">
        <v>294.10803541065007</v>
      </c>
      <c r="Y16" s="14">
        <v>446.57479994925819</v>
      </c>
      <c r="Z16" s="25">
        <f t="shared" si="5"/>
        <v>1.5184039406666516</v>
      </c>
    </row>
    <row r="17" spans="2:28" s="33" customFormat="1">
      <c r="B17" s="1" t="s">
        <v>9</v>
      </c>
      <c r="C17" s="2">
        <v>6</v>
      </c>
      <c r="D17" s="2">
        <v>6</v>
      </c>
      <c r="E17" s="14">
        <f t="shared" si="0"/>
        <v>7.35</v>
      </c>
      <c r="F17" s="14">
        <f t="shared" si="1"/>
        <v>7.35</v>
      </c>
      <c r="G17" s="14">
        <f t="shared" si="2"/>
        <v>30.464332457301811</v>
      </c>
      <c r="H17" s="25">
        <f t="shared" si="3"/>
        <v>4.1448071370478656</v>
      </c>
      <c r="J17" s="5"/>
      <c r="K17" s="1" t="s">
        <v>9</v>
      </c>
      <c r="L17" s="2">
        <v>5</v>
      </c>
      <c r="M17" s="2">
        <v>5</v>
      </c>
      <c r="N17" s="16">
        <v>7</v>
      </c>
      <c r="O17" s="14">
        <v>7</v>
      </c>
      <c r="P17" s="14">
        <v>29.22089031618745</v>
      </c>
      <c r="Q17" s="22">
        <f t="shared" si="4"/>
        <v>4.1744129023124925</v>
      </c>
      <c r="S17" s="5"/>
      <c r="T17" s="1" t="s">
        <v>9</v>
      </c>
      <c r="U17" s="2">
        <v>1</v>
      </c>
      <c r="V17" s="2">
        <v>1</v>
      </c>
      <c r="W17" s="16">
        <v>0.35</v>
      </c>
      <c r="X17" s="14">
        <v>0.35</v>
      </c>
      <c r="Y17" s="14">
        <v>1.2434421411143595</v>
      </c>
      <c r="Z17" s="25">
        <f t="shared" si="5"/>
        <v>3.5526918317553129</v>
      </c>
    </row>
    <row r="18" spans="2:28" s="33" customFormat="1">
      <c r="B18" s="1" t="s">
        <v>10</v>
      </c>
      <c r="C18" s="2">
        <v>25</v>
      </c>
      <c r="D18" s="2">
        <v>26</v>
      </c>
      <c r="E18" s="14">
        <f t="shared" si="0"/>
        <v>126.841071427</v>
      </c>
      <c r="F18" s="14">
        <f t="shared" si="1"/>
        <v>126.841071427</v>
      </c>
      <c r="G18" s="14">
        <f t="shared" si="2"/>
        <v>203.79615265199408</v>
      </c>
      <c r="H18" s="25">
        <f t="shared" si="3"/>
        <v>1.6067047554804321</v>
      </c>
      <c r="J18" s="5"/>
      <c r="K18" s="1" t="s">
        <v>10</v>
      </c>
      <c r="L18" s="2">
        <v>16</v>
      </c>
      <c r="M18" s="2">
        <v>16</v>
      </c>
      <c r="N18" s="16">
        <v>54.041071427000006</v>
      </c>
      <c r="O18" s="14">
        <v>54.041071427000006</v>
      </c>
      <c r="P18" s="14">
        <v>125.54168281829016</v>
      </c>
      <c r="Q18" s="22">
        <f t="shared" si="4"/>
        <v>2.3230790860220991</v>
      </c>
      <c r="S18" s="5"/>
      <c r="T18" s="1" t="s">
        <v>10</v>
      </c>
      <c r="U18" s="2">
        <v>9</v>
      </c>
      <c r="V18" s="2">
        <v>10</v>
      </c>
      <c r="W18" s="16">
        <v>72.8</v>
      </c>
      <c r="X18" s="14">
        <v>72.8</v>
      </c>
      <c r="Y18" s="14">
        <v>78.254469833703908</v>
      </c>
      <c r="Z18" s="25">
        <f t="shared" si="5"/>
        <v>1.0749240361772516</v>
      </c>
    </row>
    <row r="19" spans="2:28" s="33" customFormat="1">
      <c r="B19" s="1" t="s">
        <v>24</v>
      </c>
      <c r="C19" s="2">
        <v>3</v>
      </c>
      <c r="D19" s="2">
        <v>3</v>
      </c>
      <c r="E19" s="14">
        <f t="shared" si="0"/>
        <v>2.4571428559999999</v>
      </c>
      <c r="F19" s="14">
        <f t="shared" si="1"/>
        <v>2.4571428559999999</v>
      </c>
      <c r="G19" s="14">
        <f t="shared" si="2"/>
        <v>11.901517636380298</v>
      </c>
      <c r="H19" s="25">
        <f t="shared" si="3"/>
        <v>4.8436409007797216</v>
      </c>
      <c r="J19" s="5"/>
      <c r="K19" s="1" t="s">
        <v>24</v>
      </c>
      <c r="L19" s="2">
        <v>2</v>
      </c>
      <c r="M19" s="2">
        <v>2</v>
      </c>
      <c r="N19" s="16">
        <v>1.057142856</v>
      </c>
      <c r="O19" s="14">
        <v>1.057142856</v>
      </c>
      <c r="P19" s="14">
        <v>5.6843069308084999</v>
      </c>
      <c r="Q19" s="22">
        <f t="shared" si="4"/>
        <v>5.3770471025237674</v>
      </c>
      <c r="S19" s="5"/>
      <c r="T19" s="1" t="s">
        <v>24</v>
      </c>
      <c r="U19" s="2">
        <v>2</v>
      </c>
      <c r="V19" s="2">
        <v>2</v>
      </c>
      <c r="W19" s="16">
        <v>1.4</v>
      </c>
      <c r="X19" s="14">
        <v>1.4</v>
      </c>
      <c r="Y19" s="14">
        <v>6.2172107055717971</v>
      </c>
      <c r="Z19" s="25">
        <f t="shared" si="5"/>
        <v>4.4408647896941407</v>
      </c>
    </row>
    <row r="20" spans="2:28" s="33" customFormat="1">
      <c r="B20" s="1" t="s">
        <v>11</v>
      </c>
      <c r="C20" s="2">
        <v>418</v>
      </c>
      <c r="D20" s="2">
        <v>419</v>
      </c>
      <c r="E20" s="14">
        <f t="shared" si="0"/>
        <v>549.45535711499997</v>
      </c>
      <c r="F20" s="14">
        <f t="shared" si="1"/>
        <v>548.05535711499988</v>
      </c>
      <c r="G20" s="14">
        <f t="shared" si="2"/>
        <v>678.12784810224161</v>
      </c>
      <c r="H20" s="25">
        <f t="shared" si="3"/>
        <v>1.2373345854549294</v>
      </c>
      <c r="J20" s="5"/>
      <c r="K20" s="1" t="s">
        <v>11</v>
      </c>
      <c r="L20" s="2">
        <v>22</v>
      </c>
      <c r="M20" s="2">
        <v>22</v>
      </c>
      <c r="N20" s="16">
        <v>43.05</v>
      </c>
      <c r="O20" s="14">
        <v>43.05</v>
      </c>
      <c r="P20" s="14">
        <v>71.681568860242777</v>
      </c>
      <c r="Q20" s="22">
        <f t="shared" si="4"/>
        <v>1.6650770931531425</v>
      </c>
      <c r="S20" s="5"/>
      <c r="T20" s="1" t="s">
        <v>11</v>
      </c>
      <c r="U20" s="2">
        <v>398</v>
      </c>
      <c r="V20" s="2">
        <v>399</v>
      </c>
      <c r="W20" s="16">
        <v>506.40535711499996</v>
      </c>
      <c r="X20" s="14">
        <v>505.00535711499987</v>
      </c>
      <c r="Y20" s="14">
        <v>606.44627924199881</v>
      </c>
      <c r="Z20" s="25">
        <f t="shared" si="5"/>
        <v>1.2008709822535582</v>
      </c>
    </row>
    <row r="21" spans="2:28" s="33" customFormat="1">
      <c r="B21" s="11" t="s">
        <v>12</v>
      </c>
      <c r="C21" s="12">
        <v>15</v>
      </c>
      <c r="D21" s="12">
        <v>15</v>
      </c>
      <c r="E21" s="15">
        <f t="shared" si="0"/>
        <v>42</v>
      </c>
      <c r="F21" s="15">
        <f t="shared" si="1"/>
        <v>42</v>
      </c>
      <c r="G21" s="15">
        <f t="shared" si="2"/>
        <v>204.4063787230092</v>
      </c>
      <c r="H21" s="26">
        <f t="shared" si="3"/>
        <v>4.8668185410240286</v>
      </c>
      <c r="J21" s="5"/>
      <c r="K21" s="11" t="s">
        <v>12</v>
      </c>
      <c r="L21" s="12">
        <v>11</v>
      </c>
      <c r="M21" s="12">
        <v>11</v>
      </c>
      <c r="N21" s="17">
        <v>26.6</v>
      </c>
      <c r="O21" s="15">
        <v>26.6</v>
      </c>
      <c r="P21" s="15">
        <v>110.72189511962158</v>
      </c>
      <c r="Q21" s="23">
        <f t="shared" si="4"/>
        <v>4.162477260136149</v>
      </c>
      <c r="S21" s="5"/>
      <c r="T21" s="11" t="s">
        <v>12</v>
      </c>
      <c r="U21" s="12">
        <v>5</v>
      </c>
      <c r="V21" s="12">
        <v>5</v>
      </c>
      <c r="W21" s="17">
        <v>15.4</v>
      </c>
      <c r="X21" s="15">
        <v>15.4</v>
      </c>
      <c r="Y21" s="15">
        <v>93.684483603387605</v>
      </c>
      <c r="Z21" s="26">
        <f t="shared" si="5"/>
        <v>6.0834080261940002</v>
      </c>
    </row>
    <row r="22" spans="2:28" s="33" customFormat="1">
      <c r="B22" s="28" t="s">
        <v>29</v>
      </c>
      <c r="C22" s="6"/>
      <c r="D22" s="6"/>
      <c r="E22" s="7"/>
      <c r="F22" s="6"/>
      <c r="G22" s="6"/>
      <c r="H22" s="20"/>
      <c r="J22" s="5"/>
      <c r="K22" s="71" t="s">
        <v>29</v>
      </c>
      <c r="L22" s="71"/>
      <c r="M22" s="71"/>
      <c r="N22" s="71"/>
      <c r="O22" s="71"/>
      <c r="P22" s="71"/>
      <c r="Q22" s="71"/>
      <c r="S22" s="5"/>
      <c r="T22" s="71" t="s">
        <v>29</v>
      </c>
      <c r="U22" s="71"/>
      <c r="V22" s="71"/>
      <c r="W22" s="71"/>
      <c r="X22" s="71"/>
      <c r="Y22" s="71"/>
      <c r="Z22" s="71"/>
    </row>
    <row r="23" spans="2:28" s="33" customFormat="1">
      <c r="B23" s="47" t="s">
        <v>85</v>
      </c>
      <c r="C23" s="6"/>
      <c r="D23" s="6"/>
      <c r="E23" s="7"/>
      <c r="F23" s="6"/>
      <c r="G23" s="6"/>
      <c r="H23" s="20"/>
      <c r="J23" s="5"/>
      <c r="K23" s="72" t="s">
        <v>58</v>
      </c>
      <c r="L23" s="72"/>
      <c r="M23" s="72"/>
      <c r="N23" s="72"/>
      <c r="O23" s="72"/>
      <c r="P23" s="72"/>
      <c r="Q23" s="72"/>
      <c r="T23" s="72" t="s">
        <v>60</v>
      </c>
      <c r="U23" s="72"/>
      <c r="V23" s="72"/>
      <c r="W23" s="72"/>
      <c r="X23" s="72"/>
      <c r="Y23" s="72"/>
      <c r="Z23" s="72"/>
    </row>
    <row r="24" spans="2:28" s="33" customFormat="1">
      <c r="B24" s="47" t="s">
        <v>68</v>
      </c>
      <c r="C24" s="6"/>
      <c r="D24" s="6"/>
      <c r="E24" s="7"/>
      <c r="F24" s="6"/>
      <c r="G24" s="6"/>
      <c r="H24" s="20"/>
      <c r="J24" s="5"/>
      <c r="K24" s="47" t="s">
        <v>94</v>
      </c>
      <c r="T24" s="47" t="s">
        <v>94</v>
      </c>
    </row>
    <row r="25" spans="2:28" s="33" customFormat="1">
      <c r="B25" s="9"/>
      <c r="C25" s="6"/>
      <c r="D25" s="6"/>
      <c r="E25" s="7"/>
      <c r="F25" s="6"/>
      <c r="G25" s="6"/>
      <c r="H25" s="20"/>
      <c r="J25" s="5"/>
      <c r="K25" s="5"/>
    </row>
    <row r="26" spans="2:28" s="33" customFormat="1">
      <c r="B26" s="9"/>
      <c r="C26" s="6"/>
      <c r="D26" s="6"/>
      <c r="E26" s="7"/>
      <c r="F26" s="6"/>
      <c r="G26" s="6"/>
      <c r="H26" s="20"/>
      <c r="J26" s="5"/>
    </row>
    <row r="27" spans="2:28" s="33" customFormat="1"/>
    <row r="28" spans="2:28" s="33" customFormat="1" ht="45" customHeight="1">
      <c r="B28" s="70" t="s">
        <v>87</v>
      </c>
      <c r="C28" s="70"/>
      <c r="D28" s="70"/>
      <c r="E28" s="70"/>
      <c r="F28" s="70"/>
      <c r="G28" s="70"/>
      <c r="H28" s="70"/>
      <c r="J28" s="5"/>
      <c r="K28" s="76" t="s">
        <v>90</v>
      </c>
      <c r="L28" s="76"/>
      <c r="M28" s="76"/>
      <c r="N28" s="76"/>
      <c r="O28" s="76"/>
      <c r="P28" s="76"/>
      <c r="Q28" s="76"/>
      <c r="R28" s="5"/>
      <c r="S28" s="5"/>
      <c r="T28" s="76" t="s">
        <v>91</v>
      </c>
      <c r="U28" s="76"/>
      <c r="V28" s="76"/>
      <c r="W28" s="76"/>
      <c r="X28" s="76"/>
      <c r="Y28" s="76"/>
      <c r="Z28" s="76"/>
      <c r="AB28" s="67"/>
    </row>
    <row r="29" spans="2:28" s="33" customFormat="1" ht="23.5">
      <c r="B29" s="27" t="s">
        <v>19</v>
      </c>
      <c r="C29" s="10" t="s">
        <v>13</v>
      </c>
      <c r="D29" s="10" t="s">
        <v>14</v>
      </c>
      <c r="E29" s="10" t="s">
        <v>27</v>
      </c>
      <c r="F29" s="10" t="s">
        <v>26</v>
      </c>
      <c r="G29" s="10" t="s">
        <v>25</v>
      </c>
      <c r="H29" s="21" t="s">
        <v>17</v>
      </c>
      <c r="J29" s="5"/>
      <c r="K29" s="27" t="s">
        <v>19</v>
      </c>
      <c r="L29" s="10" t="s">
        <v>13</v>
      </c>
      <c r="M29" s="10" t="s">
        <v>14</v>
      </c>
      <c r="N29" s="10" t="s">
        <v>27</v>
      </c>
      <c r="O29" s="10" t="s">
        <v>26</v>
      </c>
      <c r="P29" s="10" t="s">
        <v>25</v>
      </c>
      <c r="Q29" s="21" t="s">
        <v>17</v>
      </c>
      <c r="R29" s="5"/>
      <c r="S29" s="5"/>
      <c r="T29" s="27" t="s">
        <v>19</v>
      </c>
      <c r="U29" s="10" t="s">
        <v>13</v>
      </c>
      <c r="V29" s="10" t="s">
        <v>14</v>
      </c>
      <c r="W29" s="10" t="s">
        <v>27</v>
      </c>
      <c r="X29" s="10" t="s">
        <v>26</v>
      </c>
      <c r="Y29" s="10" t="s">
        <v>25</v>
      </c>
      <c r="Z29" s="21" t="s">
        <v>17</v>
      </c>
    </row>
    <row r="30" spans="2:28" s="33" customFormat="1">
      <c r="B30" s="3" t="s">
        <v>0</v>
      </c>
      <c r="C30" s="4">
        <v>333</v>
      </c>
      <c r="D30" s="4">
        <v>333</v>
      </c>
      <c r="E30" s="18">
        <f t="shared" ref="E30:E47" si="6">+N30+W30</f>
        <v>1038.0100908499999</v>
      </c>
      <c r="F30" s="18">
        <f t="shared" ref="F30:F47" si="7">+O30+X30</f>
        <v>1022.5654479909995</v>
      </c>
      <c r="G30" s="18">
        <f t="shared" ref="G30:G47" si="8">+P30+Y30</f>
        <v>35165.618152594267</v>
      </c>
      <c r="H30" s="24">
        <f t="shared" ref="H30:H47" si="9">IFERROR(G30/F30,"-")</f>
        <v>34.389601390975017</v>
      </c>
      <c r="J30" s="5"/>
      <c r="K30" s="3" t="s">
        <v>0</v>
      </c>
      <c r="L30" s="4">
        <v>194</v>
      </c>
      <c r="M30" s="4">
        <v>194</v>
      </c>
      <c r="N30" s="19">
        <v>439.5065194259999</v>
      </c>
      <c r="O30" s="18">
        <v>431.94937656799988</v>
      </c>
      <c r="P30" s="18">
        <v>12754.154579095182</v>
      </c>
      <c r="Q30" s="29">
        <f t="shared" ref="Q30:Q47" si="10">IFERROR(P30/O30,"-")</f>
        <v>29.526966054290281</v>
      </c>
      <c r="S30" s="5"/>
      <c r="T30" s="3" t="s">
        <v>0</v>
      </c>
      <c r="U30" s="4">
        <v>180</v>
      </c>
      <c r="V30" s="4">
        <v>180</v>
      </c>
      <c r="W30" s="19">
        <v>598.50357142400003</v>
      </c>
      <c r="X30" s="18">
        <v>590.61607142299954</v>
      </c>
      <c r="Y30" s="18">
        <v>22411.463573499084</v>
      </c>
      <c r="Z30" s="29">
        <f t="shared" ref="Z30:Z47" si="11">IFERROR(Y30/X30,"-")</f>
        <v>37.945908785553485</v>
      </c>
    </row>
    <row r="31" spans="2:28" s="33" customFormat="1">
      <c r="B31" s="1" t="s">
        <v>1</v>
      </c>
      <c r="C31" s="2"/>
      <c r="D31" s="2"/>
      <c r="E31" s="14">
        <f t="shared" si="6"/>
        <v>0</v>
      </c>
      <c r="F31" s="14">
        <f t="shared" si="7"/>
        <v>0</v>
      </c>
      <c r="G31" s="14">
        <f t="shared" si="8"/>
        <v>0</v>
      </c>
      <c r="H31" s="22" t="str">
        <f t="shared" si="9"/>
        <v>-</v>
      </c>
      <c r="J31" s="5"/>
      <c r="K31" s="1" t="s">
        <v>1</v>
      </c>
      <c r="L31" s="2">
        <v>0</v>
      </c>
      <c r="M31" s="2">
        <v>0</v>
      </c>
      <c r="N31" s="16">
        <v>0</v>
      </c>
      <c r="O31" s="14">
        <v>0</v>
      </c>
      <c r="P31" s="14">
        <v>0</v>
      </c>
      <c r="Q31" s="25" t="str">
        <f t="shared" si="10"/>
        <v>-</v>
      </c>
      <c r="S31" s="5"/>
      <c r="T31" s="1" t="s">
        <v>1</v>
      </c>
      <c r="U31" s="2">
        <v>0</v>
      </c>
      <c r="V31" s="2">
        <v>0</v>
      </c>
      <c r="W31" s="16">
        <v>0</v>
      </c>
      <c r="X31" s="14">
        <v>0</v>
      </c>
      <c r="Y31" s="14">
        <v>0</v>
      </c>
      <c r="Z31" s="25" t="str">
        <f t="shared" si="11"/>
        <v>-</v>
      </c>
    </row>
    <row r="32" spans="2:28" s="33" customFormat="1">
      <c r="B32" s="1" t="s">
        <v>20</v>
      </c>
      <c r="C32" s="2">
        <v>2</v>
      </c>
      <c r="D32" s="2">
        <v>2</v>
      </c>
      <c r="E32" s="14">
        <f t="shared" si="6"/>
        <v>1.7714285679999999</v>
      </c>
      <c r="F32" s="14">
        <f t="shared" si="7"/>
        <v>1.294642853</v>
      </c>
      <c r="G32" s="14">
        <f t="shared" si="8"/>
        <v>3.3306485922706051</v>
      </c>
      <c r="H32" s="22">
        <f t="shared" si="9"/>
        <v>2.5726389208828429</v>
      </c>
      <c r="J32" s="5"/>
      <c r="K32" s="1" t="s">
        <v>20</v>
      </c>
      <c r="L32" s="2">
        <v>1</v>
      </c>
      <c r="M32" s="2">
        <v>1</v>
      </c>
      <c r="N32" s="16">
        <v>0.7</v>
      </c>
      <c r="O32" s="14">
        <v>0.22321428500000001</v>
      </c>
      <c r="P32" s="14">
        <v>3.197422648579781</v>
      </c>
      <c r="Q32" s="25">
        <f t="shared" si="10"/>
        <v>14.324453511475669</v>
      </c>
      <c r="S32" s="5"/>
      <c r="T32" s="1" t="s">
        <v>20</v>
      </c>
      <c r="U32" s="2">
        <v>1</v>
      </c>
      <c r="V32" s="2">
        <v>1</v>
      </c>
      <c r="W32" s="16">
        <v>1.071428568</v>
      </c>
      <c r="X32" s="14">
        <v>1.071428568</v>
      </c>
      <c r="Y32" s="14">
        <v>0.13322594369082422</v>
      </c>
      <c r="Z32" s="25">
        <f t="shared" si="11"/>
        <v>0.12434421450933743</v>
      </c>
    </row>
    <row r="33" spans="2:26" s="33" customFormat="1">
      <c r="B33" s="1" t="s">
        <v>2</v>
      </c>
      <c r="C33" s="2">
        <v>11</v>
      </c>
      <c r="D33" s="2">
        <v>11</v>
      </c>
      <c r="E33" s="14">
        <f t="shared" si="6"/>
        <v>38.5</v>
      </c>
      <c r="F33" s="14">
        <f t="shared" si="7"/>
        <v>34.217857142</v>
      </c>
      <c r="G33" s="14">
        <f t="shared" si="8"/>
        <v>1068.0812722989172</v>
      </c>
      <c r="H33" s="22">
        <f t="shared" si="9"/>
        <v>31.21414844496276</v>
      </c>
      <c r="J33" s="5"/>
      <c r="K33" s="1" t="s">
        <v>2</v>
      </c>
      <c r="L33" s="2">
        <v>6</v>
      </c>
      <c r="M33" s="2">
        <v>6</v>
      </c>
      <c r="N33" s="16">
        <v>18.899999999999999</v>
      </c>
      <c r="O33" s="14">
        <v>18.899999999999999</v>
      </c>
      <c r="P33" s="14">
        <v>567.15172402141809</v>
      </c>
      <c r="Q33" s="25">
        <f t="shared" si="10"/>
        <v>30.008027726000961</v>
      </c>
      <c r="R33" s="35"/>
      <c r="S33" s="5"/>
      <c r="T33" s="1" t="s">
        <v>2</v>
      </c>
      <c r="U33" s="2">
        <v>9</v>
      </c>
      <c r="V33" s="2">
        <v>9</v>
      </c>
      <c r="W33" s="16">
        <v>19.599999999999998</v>
      </c>
      <c r="X33" s="14">
        <v>15.317857141999999</v>
      </c>
      <c r="Y33" s="14">
        <v>500.92954827749895</v>
      </c>
      <c r="Z33" s="25">
        <f t="shared" si="11"/>
        <v>32.702325373175164</v>
      </c>
    </row>
    <row r="34" spans="2:26" s="33" customFormat="1">
      <c r="B34" s="1" t="s">
        <v>21</v>
      </c>
      <c r="C34" s="2">
        <v>3</v>
      </c>
      <c r="D34" s="2">
        <v>3</v>
      </c>
      <c r="E34" s="14">
        <f t="shared" si="6"/>
        <v>2.0999999999999996</v>
      </c>
      <c r="F34" s="14">
        <f t="shared" si="7"/>
        <v>2.0999999999999996</v>
      </c>
      <c r="G34" s="14">
        <f t="shared" si="8"/>
        <v>73.54072091733498</v>
      </c>
      <c r="H34" s="22">
        <f t="shared" si="9"/>
        <v>35.019390913016665</v>
      </c>
      <c r="J34" s="5"/>
      <c r="K34" s="1" t="s">
        <v>21</v>
      </c>
      <c r="L34" s="2">
        <v>3</v>
      </c>
      <c r="M34" s="2">
        <v>3</v>
      </c>
      <c r="N34" s="16">
        <v>2.0999999999999996</v>
      </c>
      <c r="O34" s="14">
        <v>2.0999999999999996</v>
      </c>
      <c r="P34" s="14">
        <v>73.54072091733498</v>
      </c>
      <c r="Q34" s="25">
        <f t="shared" si="10"/>
        <v>35.019390913016665</v>
      </c>
      <c r="S34" s="5"/>
      <c r="T34" s="1" t="s">
        <v>21</v>
      </c>
      <c r="U34" s="2">
        <v>0</v>
      </c>
      <c r="V34" s="2">
        <v>0</v>
      </c>
      <c r="W34" s="16">
        <v>0</v>
      </c>
      <c r="X34" s="14">
        <v>0</v>
      </c>
      <c r="Y34" s="14">
        <v>0</v>
      </c>
      <c r="Z34" s="25" t="str">
        <f t="shared" si="11"/>
        <v>-</v>
      </c>
    </row>
    <row r="35" spans="2:26" s="33" customFormat="1">
      <c r="B35" s="1" t="s">
        <v>22</v>
      </c>
      <c r="C35" s="2">
        <v>2</v>
      </c>
      <c r="D35" s="2">
        <v>2</v>
      </c>
      <c r="E35" s="14">
        <f t="shared" si="6"/>
        <v>1.4</v>
      </c>
      <c r="F35" s="14">
        <f t="shared" si="7"/>
        <v>1.4</v>
      </c>
      <c r="G35" s="14">
        <f t="shared" si="8"/>
        <v>13.766680848051836</v>
      </c>
      <c r="H35" s="22">
        <f t="shared" si="9"/>
        <v>9.8333434628941685</v>
      </c>
      <c r="J35" s="5"/>
      <c r="K35" s="1" t="s">
        <v>22</v>
      </c>
      <c r="L35" s="2">
        <v>2</v>
      </c>
      <c r="M35" s="2">
        <v>2</v>
      </c>
      <c r="N35" s="16">
        <v>1.4</v>
      </c>
      <c r="O35" s="14">
        <v>1.4</v>
      </c>
      <c r="P35" s="14">
        <v>13.766680848051836</v>
      </c>
      <c r="Q35" s="25">
        <f t="shared" si="10"/>
        <v>9.8333434628941685</v>
      </c>
      <c r="S35" s="5"/>
      <c r="T35" s="1" t="s">
        <v>22</v>
      </c>
      <c r="U35" s="2">
        <v>0</v>
      </c>
      <c r="V35" s="2">
        <v>0</v>
      </c>
      <c r="W35" s="16">
        <v>0</v>
      </c>
      <c r="X35" s="14">
        <v>0</v>
      </c>
      <c r="Y35" s="14">
        <v>0</v>
      </c>
      <c r="Z35" s="25" t="str">
        <f t="shared" si="11"/>
        <v>-</v>
      </c>
    </row>
    <row r="36" spans="2:26" s="33" customFormat="1">
      <c r="B36" s="1" t="s">
        <v>3</v>
      </c>
      <c r="C36" s="2">
        <v>38</v>
      </c>
      <c r="D36" s="2">
        <v>38</v>
      </c>
      <c r="E36" s="14">
        <f t="shared" si="6"/>
        <v>119.35</v>
      </c>
      <c r="F36" s="14">
        <f t="shared" si="7"/>
        <v>116.72500000000002</v>
      </c>
      <c r="G36" s="14">
        <f t="shared" si="8"/>
        <v>3118.0022226808919</v>
      </c>
      <c r="H36" s="22">
        <f t="shared" si="9"/>
        <v>26.712377148690436</v>
      </c>
      <c r="J36" s="5"/>
      <c r="K36" s="1" t="s">
        <v>3</v>
      </c>
      <c r="L36" s="2">
        <v>13</v>
      </c>
      <c r="M36" s="2">
        <v>13</v>
      </c>
      <c r="N36" s="16">
        <v>30.449999999999996</v>
      </c>
      <c r="O36" s="14">
        <v>29.225000000000001</v>
      </c>
      <c r="P36" s="14">
        <v>361.73508230932595</v>
      </c>
      <c r="Q36" s="25">
        <f t="shared" si="10"/>
        <v>12.377590498180528</v>
      </c>
      <c r="S36" s="5"/>
      <c r="T36" s="1" t="s">
        <v>3</v>
      </c>
      <c r="U36" s="2">
        <v>28</v>
      </c>
      <c r="V36" s="2">
        <v>28</v>
      </c>
      <c r="W36" s="16">
        <v>88.899999999999991</v>
      </c>
      <c r="X36" s="14">
        <v>87.500000000000014</v>
      </c>
      <c r="Y36" s="14">
        <v>2756.2671403715658</v>
      </c>
      <c r="Z36" s="25">
        <f t="shared" si="11"/>
        <v>31.500195889960747</v>
      </c>
    </row>
    <row r="37" spans="2:26" s="33" customFormat="1">
      <c r="B37" s="1" t="s">
        <v>23</v>
      </c>
      <c r="C37" s="2">
        <v>121</v>
      </c>
      <c r="D37" s="2">
        <v>121</v>
      </c>
      <c r="E37" s="14">
        <f t="shared" si="6"/>
        <v>363.10294799999997</v>
      </c>
      <c r="F37" s="14">
        <f t="shared" si="7"/>
        <v>358.99759085699998</v>
      </c>
      <c r="G37" s="14">
        <f t="shared" si="8"/>
        <v>12934.0817602642</v>
      </c>
      <c r="H37" s="22">
        <f t="shared" si="9"/>
        <v>36.028324673120864</v>
      </c>
      <c r="J37" s="5"/>
      <c r="K37" s="1" t="s">
        <v>23</v>
      </c>
      <c r="L37" s="2">
        <v>54</v>
      </c>
      <c r="M37" s="2">
        <v>54</v>
      </c>
      <c r="N37" s="16">
        <v>159.57794800000002</v>
      </c>
      <c r="O37" s="14">
        <v>155.77794799999998</v>
      </c>
      <c r="P37" s="14">
        <v>5880.6246846529875</v>
      </c>
      <c r="Q37" s="25">
        <f t="shared" si="10"/>
        <v>37.750045883599576</v>
      </c>
      <c r="S37" s="5"/>
      <c r="T37" s="1" t="s">
        <v>23</v>
      </c>
      <c r="U37" s="2">
        <v>83</v>
      </c>
      <c r="V37" s="2">
        <v>83</v>
      </c>
      <c r="W37" s="16">
        <v>203.52499999999998</v>
      </c>
      <c r="X37" s="14">
        <v>203.219642857</v>
      </c>
      <c r="Y37" s="14">
        <v>7053.4570756112125</v>
      </c>
      <c r="Z37" s="25">
        <f t="shared" si="11"/>
        <v>34.708539865777318</v>
      </c>
    </row>
    <row r="38" spans="2:26" s="33" customFormat="1">
      <c r="B38" s="1" t="s">
        <v>4</v>
      </c>
      <c r="C38" s="2">
        <v>21</v>
      </c>
      <c r="D38" s="2">
        <v>21</v>
      </c>
      <c r="E38" s="14">
        <f t="shared" si="6"/>
        <v>96.075000000000003</v>
      </c>
      <c r="F38" s="14">
        <f t="shared" si="7"/>
        <v>96.075000000000003</v>
      </c>
      <c r="G38" s="14">
        <f t="shared" si="8"/>
        <v>3683.8120287153483</v>
      </c>
      <c r="H38" s="22">
        <f t="shared" si="9"/>
        <v>38.343086429511821</v>
      </c>
      <c r="J38" s="5"/>
      <c r="K38" s="1" t="s">
        <v>4</v>
      </c>
      <c r="L38" s="2">
        <v>17</v>
      </c>
      <c r="M38" s="2">
        <v>17</v>
      </c>
      <c r="N38" s="16">
        <v>63.875</v>
      </c>
      <c r="O38" s="14">
        <v>63.875</v>
      </c>
      <c r="P38" s="14">
        <v>2086.5044061092376</v>
      </c>
      <c r="Q38" s="25">
        <f t="shared" si="10"/>
        <v>32.665431015408807</v>
      </c>
      <c r="S38" s="5"/>
      <c r="T38" s="1" t="s">
        <v>4</v>
      </c>
      <c r="U38" s="2">
        <v>5</v>
      </c>
      <c r="V38" s="2">
        <v>5</v>
      </c>
      <c r="W38" s="16">
        <v>32.200000000000003</v>
      </c>
      <c r="X38" s="14">
        <v>32.200000000000003</v>
      </c>
      <c r="Y38" s="14">
        <v>1597.3076226061107</v>
      </c>
      <c r="Z38" s="25">
        <f t="shared" si="11"/>
        <v>49.605826789009647</v>
      </c>
    </row>
    <row r="39" spans="2:26" s="33" customFormat="1">
      <c r="B39" s="1" t="s">
        <v>5</v>
      </c>
      <c r="C39" s="2"/>
      <c r="D39" s="2"/>
      <c r="E39" s="14">
        <f t="shared" si="6"/>
        <v>0</v>
      </c>
      <c r="F39" s="14">
        <f t="shared" si="7"/>
        <v>0</v>
      </c>
      <c r="G39" s="14">
        <f t="shared" si="8"/>
        <v>0</v>
      </c>
      <c r="H39" s="22" t="str">
        <f t="shared" si="9"/>
        <v>-</v>
      </c>
      <c r="J39" s="5"/>
      <c r="K39" s="1" t="s">
        <v>5</v>
      </c>
      <c r="L39" s="2">
        <v>0</v>
      </c>
      <c r="M39" s="2">
        <v>0</v>
      </c>
      <c r="N39" s="16">
        <v>0</v>
      </c>
      <c r="O39" s="14">
        <v>0</v>
      </c>
      <c r="P39" s="14">
        <v>0</v>
      </c>
      <c r="Q39" s="25" t="str">
        <f t="shared" si="10"/>
        <v>-</v>
      </c>
      <c r="S39" s="5"/>
      <c r="T39" s="1" t="s">
        <v>5</v>
      </c>
      <c r="U39" s="2">
        <v>0</v>
      </c>
      <c r="V39" s="2">
        <v>0</v>
      </c>
      <c r="W39" s="16">
        <v>0</v>
      </c>
      <c r="X39" s="14">
        <v>0</v>
      </c>
      <c r="Y39" s="14">
        <v>0</v>
      </c>
      <c r="Z39" s="25" t="str">
        <f t="shared" si="11"/>
        <v>-</v>
      </c>
    </row>
    <row r="40" spans="2:26" s="33" customFormat="1">
      <c r="B40" s="1" t="s">
        <v>6</v>
      </c>
      <c r="C40" s="2">
        <v>29</v>
      </c>
      <c r="D40" s="2">
        <v>29</v>
      </c>
      <c r="E40" s="14">
        <f t="shared" si="6"/>
        <v>48.485714283999997</v>
      </c>
      <c r="F40" s="14">
        <f t="shared" si="7"/>
        <v>47.435714283999992</v>
      </c>
      <c r="G40" s="14">
        <f t="shared" si="8"/>
        <v>1666.5322113580996</v>
      </c>
      <c r="H40" s="22">
        <f t="shared" si="9"/>
        <v>35.132436319615387</v>
      </c>
      <c r="J40" s="5"/>
      <c r="K40" s="1" t="s">
        <v>6</v>
      </c>
      <c r="L40" s="2">
        <v>23</v>
      </c>
      <c r="M40" s="2">
        <v>23</v>
      </c>
      <c r="N40" s="16">
        <v>30.635714284000002</v>
      </c>
      <c r="O40" s="14">
        <v>29.585714283999994</v>
      </c>
      <c r="P40" s="14">
        <v>559.69107117473197</v>
      </c>
      <c r="Q40" s="25">
        <f t="shared" si="10"/>
        <v>18.917612257122819</v>
      </c>
      <c r="S40" s="5"/>
      <c r="T40" s="1" t="s">
        <v>6</v>
      </c>
      <c r="U40" s="2">
        <v>8</v>
      </c>
      <c r="V40" s="2">
        <v>8</v>
      </c>
      <c r="W40" s="16">
        <v>17.849999999999998</v>
      </c>
      <c r="X40" s="14">
        <v>17.849999999999998</v>
      </c>
      <c r="Y40" s="14">
        <v>1106.8411401833675</v>
      </c>
      <c r="Z40" s="25">
        <f t="shared" si="11"/>
        <v>62.007907013073819</v>
      </c>
    </row>
    <row r="41" spans="2:26" s="33" customFormat="1">
      <c r="B41" s="1" t="s">
        <v>7</v>
      </c>
      <c r="C41" s="2">
        <v>16</v>
      </c>
      <c r="D41" s="2">
        <v>16</v>
      </c>
      <c r="E41" s="14">
        <f t="shared" si="6"/>
        <v>20.933928570999999</v>
      </c>
      <c r="F41" s="14">
        <f t="shared" si="7"/>
        <v>20.783928570999997</v>
      </c>
      <c r="G41" s="14">
        <f t="shared" si="8"/>
        <v>1055.1494740313278</v>
      </c>
      <c r="H41" s="22">
        <f t="shared" si="9"/>
        <v>50.767566412039514</v>
      </c>
      <c r="J41" s="5"/>
      <c r="K41" s="1" t="s">
        <v>7</v>
      </c>
      <c r="L41" s="2">
        <v>12</v>
      </c>
      <c r="M41" s="2">
        <v>12</v>
      </c>
      <c r="N41" s="16">
        <v>9.9339285709999992</v>
      </c>
      <c r="O41" s="14">
        <v>9.9339285709999992</v>
      </c>
      <c r="P41" s="14">
        <v>514.11891670289071</v>
      </c>
      <c r="Q41" s="25">
        <f t="shared" si="10"/>
        <v>51.753836664756378</v>
      </c>
      <c r="S41" s="5"/>
      <c r="T41" s="1" t="s">
        <v>7</v>
      </c>
      <c r="U41" s="2">
        <v>13</v>
      </c>
      <c r="V41" s="2">
        <v>13</v>
      </c>
      <c r="W41" s="16">
        <v>11</v>
      </c>
      <c r="X41" s="14">
        <v>10.85</v>
      </c>
      <c r="Y41" s="14">
        <v>541.03055732843711</v>
      </c>
      <c r="Z41" s="25">
        <f t="shared" si="11"/>
        <v>49.864567495708492</v>
      </c>
    </row>
    <row r="42" spans="2:26" s="33" customFormat="1">
      <c r="B42" s="1" t="s">
        <v>8</v>
      </c>
      <c r="C42" s="2">
        <v>43</v>
      </c>
      <c r="D42" s="2">
        <v>43</v>
      </c>
      <c r="E42" s="14">
        <f t="shared" si="6"/>
        <v>61.607142855999996</v>
      </c>
      <c r="F42" s="14">
        <f t="shared" si="7"/>
        <v>60.951785712999992</v>
      </c>
      <c r="G42" s="14">
        <f t="shared" si="8"/>
        <v>853.54309430879346</v>
      </c>
      <c r="H42" s="22">
        <f t="shared" si="9"/>
        <v>14.003578144991854</v>
      </c>
      <c r="J42" s="5"/>
      <c r="K42" s="1" t="s">
        <v>8</v>
      </c>
      <c r="L42" s="2">
        <v>38</v>
      </c>
      <c r="M42" s="2">
        <v>38</v>
      </c>
      <c r="N42" s="16">
        <v>50.749999999999993</v>
      </c>
      <c r="O42" s="14">
        <v>50.094642856999997</v>
      </c>
      <c r="P42" s="14">
        <v>722.5375830128163</v>
      </c>
      <c r="Q42" s="25">
        <f t="shared" si="10"/>
        <v>14.423450129694899</v>
      </c>
      <c r="S42" s="5"/>
      <c r="T42" s="1" t="s">
        <v>8</v>
      </c>
      <c r="U42" s="2">
        <v>5</v>
      </c>
      <c r="V42" s="2">
        <v>5</v>
      </c>
      <c r="W42" s="16">
        <v>10.857142855999999</v>
      </c>
      <c r="X42" s="14">
        <v>10.857142855999999</v>
      </c>
      <c r="Y42" s="14">
        <v>131.00551129597716</v>
      </c>
      <c r="Z42" s="25">
        <f t="shared" si="11"/>
        <v>12.066297094320666</v>
      </c>
    </row>
    <row r="43" spans="2:26" s="33" customFormat="1">
      <c r="B43" s="1" t="s">
        <v>9</v>
      </c>
      <c r="C43" s="2">
        <v>1</v>
      </c>
      <c r="D43" s="2">
        <v>1</v>
      </c>
      <c r="E43" s="14">
        <f t="shared" si="6"/>
        <v>0.7</v>
      </c>
      <c r="F43" s="14">
        <f t="shared" si="7"/>
        <v>0.7</v>
      </c>
      <c r="G43" s="14">
        <f t="shared" si="8"/>
        <v>3.197422648579781</v>
      </c>
      <c r="H43" s="22">
        <f t="shared" si="9"/>
        <v>4.5677466408282585</v>
      </c>
      <c r="J43" s="5"/>
      <c r="K43" s="1" t="s">
        <v>9</v>
      </c>
      <c r="L43" s="2">
        <v>1</v>
      </c>
      <c r="M43" s="2">
        <v>1</v>
      </c>
      <c r="N43" s="16">
        <v>0.7</v>
      </c>
      <c r="O43" s="14">
        <v>0.7</v>
      </c>
      <c r="P43" s="14">
        <v>3.197422648579781</v>
      </c>
      <c r="Q43" s="25">
        <f t="shared" si="10"/>
        <v>4.5677466408282585</v>
      </c>
      <c r="S43" s="5"/>
      <c r="T43" s="1" t="s">
        <v>9</v>
      </c>
      <c r="U43" s="2">
        <v>0</v>
      </c>
      <c r="V43" s="2">
        <v>0</v>
      </c>
      <c r="W43" s="16">
        <v>0</v>
      </c>
      <c r="X43" s="14">
        <v>0</v>
      </c>
      <c r="Y43" s="14">
        <v>0</v>
      </c>
      <c r="Z43" s="25" t="str">
        <f t="shared" si="11"/>
        <v>-</v>
      </c>
    </row>
    <row r="44" spans="2:26" s="33" customFormat="1">
      <c r="B44" s="1" t="s">
        <v>10</v>
      </c>
      <c r="C44" s="2">
        <v>29</v>
      </c>
      <c r="D44" s="2">
        <v>29</v>
      </c>
      <c r="E44" s="14">
        <f t="shared" si="6"/>
        <v>227.63392857100001</v>
      </c>
      <c r="F44" s="14">
        <f t="shared" si="7"/>
        <v>225.53392857099999</v>
      </c>
      <c r="G44" s="14">
        <f t="shared" si="8"/>
        <v>10260.413418056578</v>
      </c>
      <c r="H44" s="22">
        <f t="shared" si="9"/>
        <v>45.493879714982718</v>
      </c>
      <c r="J44" s="5"/>
      <c r="K44" s="1" t="s">
        <v>10</v>
      </c>
      <c r="L44" s="2">
        <v>16</v>
      </c>
      <c r="M44" s="2">
        <v>16</v>
      </c>
      <c r="N44" s="16">
        <v>41.083928570999994</v>
      </c>
      <c r="O44" s="14">
        <v>40.733928570999993</v>
      </c>
      <c r="P44" s="14">
        <v>1644.7050900637048</v>
      </c>
      <c r="Q44" s="25">
        <f t="shared" si="10"/>
        <v>40.37678534239469</v>
      </c>
      <c r="S44" s="5"/>
      <c r="T44" s="1" t="s">
        <v>10</v>
      </c>
      <c r="U44" s="2">
        <v>17</v>
      </c>
      <c r="V44" s="2">
        <v>17</v>
      </c>
      <c r="W44" s="16">
        <v>186.55</v>
      </c>
      <c r="X44" s="14">
        <v>184.8</v>
      </c>
      <c r="Y44" s="14">
        <v>8615.7083279928738</v>
      </c>
      <c r="Z44" s="25">
        <f t="shared" si="11"/>
        <v>46.621798311649748</v>
      </c>
    </row>
    <row r="45" spans="2:26" s="33" customFormat="1">
      <c r="B45" s="1" t="s">
        <v>24</v>
      </c>
      <c r="C45" s="2"/>
      <c r="D45" s="2"/>
      <c r="E45" s="14">
        <f t="shared" si="6"/>
        <v>0</v>
      </c>
      <c r="F45" s="14">
        <f t="shared" si="7"/>
        <v>0</v>
      </c>
      <c r="G45" s="14">
        <f t="shared" si="8"/>
        <v>0</v>
      </c>
      <c r="H45" s="22" t="str">
        <f t="shared" si="9"/>
        <v>-</v>
      </c>
      <c r="J45" s="5"/>
      <c r="K45" s="1" t="s">
        <v>24</v>
      </c>
      <c r="L45" s="2">
        <v>0</v>
      </c>
      <c r="M45" s="2">
        <v>0</v>
      </c>
      <c r="N45" s="16">
        <v>0</v>
      </c>
      <c r="O45" s="14">
        <v>0</v>
      </c>
      <c r="P45" s="14">
        <v>0</v>
      </c>
      <c r="Q45" s="25" t="str">
        <f t="shared" si="10"/>
        <v>-</v>
      </c>
      <c r="S45" s="5"/>
      <c r="T45" s="1" t="s">
        <v>24</v>
      </c>
      <c r="U45" s="2">
        <v>0</v>
      </c>
      <c r="V45" s="2">
        <v>0</v>
      </c>
      <c r="W45" s="16">
        <v>0</v>
      </c>
      <c r="X45" s="14">
        <v>0</v>
      </c>
      <c r="Y45" s="14">
        <v>0</v>
      </c>
      <c r="Z45" s="25" t="str">
        <f t="shared" si="11"/>
        <v>-</v>
      </c>
    </row>
    <row r="46" spans="2:26" s="33" customFormat="1">
      <c r="B46" s="1" t="s">
        <v>11</v>
      </c>
      <c r="C46" s="2">
        <v>4</v>
      </c>
      <c r="D46" s="2">
        <v>4</v>
      </c>
      <c r="E46" s="14">
        <f t="shared" si="6"/>
        <v>13.299999999999997</v>
      </c>
      <c r="F46" s="14">
        <f t="shared" si="7"/>
        <v>13.299999999999997</v>
      </c>
      <c r="G46" s="14">
        <f t="shared" si="8"/>
        <v>104.50243023108251</v>
      </c>
      <c r="H46" s="22">
        <f t="shared" si="9"/>
        <v>7.8573255812844014</v>
      </c>
      <c r="J46" s="5"/>
      <c r="K46" s="1" t="s">
        <v>11</v>
      </c>
      <c r="L46" s="2">
        <v>1</v>
      </c>
      <c r="M46" s="2">
        <v>1</v>
      </c>
      <c r="N46" s="16">
        <v>2.8</v>
      </c>
      <c r="O46" s="14">
        <v>2.8</v>
      </c>
      <c r="P46" s="14">
        <v>95.922679457393428</v>
      </c>
      <c r="Q46" s="25">
        <f t="shared" si="10"/>
        <v>34.258099806211938</v>
      </c>
      <c r="S46" s="5"/>
      <c r="T46" s="1" t="s">
        <v>11</v>
      </c>
      <c r="U46" s="2">
        <v>3</v>
      </c>
      <c r="V46" s="2">
        <v>3</v>
      </c>
      <c r="W46" s="16">
        <v>10.499999999999998</v>
      </c>
      <c r="X46" s="14">
        <v>10.499999999999998</v>
      </c>
      <c r="Y46" s="14">
        <v>8.5797507736890815</v>
      </c>
      <c r="Z46" s="25">
        <f t="shared" si="11"/>
        <v>0.81711912130372222</v>
      </c>
    </row>
    <row r="47" spans="2:26" s="33" customFormat="1">
      <c r="B47" s="11" t="s">
        <v>12</v>
      </c>
      <c r="C47" s="12">
        <v>13</v>
      </c>
      <c r="D47" s="12">
        <v>13</v>
      </c>
      <c r="E47" s="15">
        <f t="shared" si="6"/>
        <v>43.05</v>
      </c>
      <c r="F47" s="15">
        <f t="shared" si="7"/>
        <v>43.05</v>
      </c>
      <c r="G47" s="15">
        <f t="shared" si="8"/>
        <v>327.66476764279253</v>
      </c>
      <c r="H47" s="23">
        <f t="shared" si="9"/>
        <v>7.6112605724225908</v>
      </c>
      <c r="J47" s="5"/>
      <c r="K47" s="11" t="s">
        <v>12</v>
      </c>
      <c r="L47" s="12">
        <v>7</v>
      </c>
      <c r="M47" s="12">
        <v>7</v>
      </c>
      <c r="N47" s="17">
        <v>26.599999999999994</v>
      </c>
      <c r="O47" s="15">
        <v>26.599999999999994</v>
      </c>
      <c r="P47" s="15">
        <v>227.46109452813391</v>
      </c>
      <c r="Q47" s="26">
        <f t="shared" si="10"/>
        <v>8.5511689672230808</v>
      </c>
      <c r="S47" s="5"/>
      <c r="T47" s="11" t="s">
        <v>12</v>
      </c>
      <c r="U47" s="12">
        <v>8</v>
      </c>
      <c r="V47" s="12">
        <v>8</v>
      </c>
      <c r="W47" s="17">
        <v>16.45</v>
      </c>
      <c r="X47" s="15">
        <v>16.45</v>
      </c>
      <c r="Y47" s="15">
        <v>100.2036731146586</v>
      </c>
      <c r="Z47" s="26">
        <f t="shared" si="11"/>
        <v>6.0914086999792465</v>
      </c>
    </row>
    <row r="48" spans="2:26">
      <c r="B48" s="71" t="s">
        <v>29</v>
      </c>
      <c r="C48" s="71"/>
      <c r="D48" s="71"/>
      <c r="E48" s="71"/>
      <c r="F48" s="71"/>
      <c r="G48" s="71"/>
      <c r="H48" s="71"/>
      <c r="K48" s="71" t="s">
        <v>29</v>
      </c>
      <c r="L48" s="71"/>
      <c r="M48" s="71"/>
      <c r="N48" s="71"/>
      <c r="O48" s="71"/>
      <c r="P48" s="71"/>
      <c r="Q48" s="71"/>
      <c r="R48" s="33"/>
      <c r="T48" s="71" t="s">
        <v>29</v>
      </c>
      <c r="U48" s="71"/>
      <c r="V48" s="71"/>
      <c r="W48" s="71"/>
      <c r="X48" s="71"/>
      <c r="Y48" s="71"/>
      <c r="Z48" s="71"/>
    </row>
    <row r="49" spans="2:26">
      <c r="B49" s="72" t="s">
        <v>88</v>
      </c>
      <c r="C49" s="72"/>
      <c r="D49" s="72"/>
      <c r="E49" s="72"/>
      <c r="F49" s="72"/>
      <c r="G49" s="72"/>
      <c r="H49" s="72"/>
      <c r="K49" s="72" t="s">
        <v>58</v>
      </c>
      <c r="L49" s="72"/>
      <c r="M49" s="72"/>
      <c r="N49" s="72"/>
      <c r="O49" s="72"/>
      <c r="P49" s="72"/>
      <c r="Q49" s="72"/>
      <c r="R49" s="33"/>
      <c r="T49" s="72" t="s">
        <v>60</v>
      </c>
      <c r="U49" s="72"/>
      <c r="V49" s="72"/>
      <c r="W49" s="72"/>
      <c r="X49" s="72"/>
      <c r="Y49" s="72"/>
      <c r="Z49" s="72"/>
    </row>
    <row r="50" spans="2:26">
      <c r="B50" s="47" t="s">
        <v>86</v>
      </c>
      <c r="C50" s="33"/>
      <c r="D50" s="33"/>
      <c r="E50" s="33"/>
      <c r="F50" s="33"/>
      <c r="G50" s="33"/>
      <c r="H50" s="33"/>
      <c r="K50" s="47" t="s">
        <v>94</v>
      </c>
      <c r="L50" s="33"/>
      <c r="M50" s="33"/>
      <c r="N50" s="33"/>
      <c r="O50" s="33"/>
      <c r="P50" s="33"/>
      <c r="Q50" s="33"/>
      <c r="R50" s="33"/>
      <c r="T50" s="47" t="s">
        <v>94</v>
      </c>
    </row>
    <row r="51" spans="2:26">
      <c r="B51" s="28" t="s">
        <v>79</v>
      </c>
      <c r="C51" s="5"/>
      <c r="D51" s="5"/>
      <c r="E51" s="5"/>
      <c r="F51" s="5"/>
      <c r="G51" s="5"/>
      <c r="H51" s="5"/>
      <c r="I51" s="5"/>
    </row>
    <row r="52" spans="2:26" s="33" customFormat="1">
      <c r="B52" s="73"/>
      <c r="C52" s="73"/>
      <c r="D52" s="73"/>
      <c r="E52" s="73"/>
      <c r="F52" s="73"/>
      <c r="G52" s="73"/>
      <c r="H52" s="73"/>
    </row>
    <row r="53" spans="2:26" s="33" customFormat="1" ht="39" customHeight="1"/>
    <row r="54" spans="2:26" s="33" customFormat="1"/>
    <row r="55" spans="2:26" s="33" customFormat="1"/>
    <row r="56" spans="2:26" s="33" customFormat="1"/>
    <row r="57" spans="2:26" s="33" customFormat="1"/>
    <row r="58" spans="2:26" s="33" customFormat="1"/>
    <row r="59" spans="2:26" s="33" customFormat="1">
      <c r="J59" s="5"/>
      <c r="K59" s="5"/>
    </row>
    <row r="60" spans="2:26" s="33" customFormat="1">
      <c r="J60" s="5"/>
      <c r="K60" s="5"/>
    </row>
    <row r="61" spans="2:26" s="33" customFormat="1">
      <c r="J61" s="5"/>
      <c r="K61" s="5"/>
    </row>
    <row r="62" spans="2:26" s="33" customFormat="1">
      <c r="J62" s="5"/>
      <c r="K62" s="5"/>
    </row>
    <row r="63" spans="2:26" s="33" customFormat="1">
      <c r="J63" s="5"/>
      <c r="K63" s="5"/>
    </row>
    <row r="64" spans="2:26" s="33" customFormat="1">
      <c r="J64" s="5"/>
      <c r="K64" s="5"/>
    </row>
    <row r="65" spans="3:17" s="33" customFormat="1">
      <c r="J65" s="5"/>
      <c r="K65" s="5"/>
    </row>
    <row r="66" spans="3:17" s="33" customFormat="1">
      <c r="J66" s="5"/>
      <c r="K66" s="5"/>
    </row>
    <row r="67" spans="3:17" s="33" customFormat="1">
      <c r="J67" s="5"/>
      <c r="K67" s="5"/>
    </row>
    <row r="68" spans="3:17" s="33" customFormat="1">
      <c r="J68" s="5"/>
      <c r="K68" s="5"/>
    </row>
    <row r="69" spans="3:17" s="33" customFormat="1">
      <c r="J69" s="5"/>
      <c r="K69" s="5"/>
    </row>
    <row r="70" spans="3:17" s="33" customFormat="1">
      <c r="J70" s="5"/>
      <c r="K70" s="5"/>
    </row>
    <row r="71" spans="3:17" s="33" customFormat="1">
      <c r="J71" s="5"/>
      <c r="K71" s="5"/>
    </row>
    <row r="72" spans="3:17" s="33" customFormat="1">
      <c r="C72" s="6"/>
      <c r="D72" s="6"/>
      <c r="E72" s="7"/>
      <c r="F72" s="6"/>
      <c r="G72" s="6"/>
      <c r="H72" s="20"/>
      <c r="J72" s="5"/>
      <c r="K72" s="5"/>
      <c r="L72" s="5"/>
      <c r="M72" s="5"/>
      <c r="N72" s="5"/>
      <c r="O72" s="5"/>
      <c r="P72" s="5"/>
      <c r="Q72" s="5"/>
    </row>
    <row r="75" spans="3:17">
      <c r="C75" s="5"/>
      <c r="D75" s="5"/>
      <c r="E75" s="5"/>
      <c r="F75" s="5"/>
      <c r="G75" s="5"/>
      <c r="H75" s="5"/>
      <c r="I75" s="5"/>
    </row>
    <row r="76" spans="3:17">
      <c r="C76" s="5"/>
      <c r="D76" s="5"/>
      <c r="E76" s="5"/>
      <c r="F76" s="5"/>
      <c r="G76" s="5"/>
      <c r="H76" s="5"/>
      <c r="I76" s="5"/>
    </row>
    <row r="77" spans="3:17" s="33" customFormat="1"/>
    <row r="78" spans="3:17" s="33" customFormat="1" ht="43.5" customHeight="1"/>
    <row r="79" spans="3:17" s="33" customFormat="1"/>
    <row r="80" spans="3:17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pans="2:17" s="33" customFormat="1"/>
    <row r="98" spans="2:17" s="33" customFormat="1">
      <c r="J98" s="5"/>
    </row>
    <row r="99" spans="2:17" s="33" customFormat="1"/>
    <row r="100" spans="2:17" s="33" customFormat="1" ht="42" customHeight="1">
      <c r="B100" s="5"/>
      <c r="C100" s="5"/>
      <c r="D100" s="5"/>
      <c r="E100" s="5"/>
      <c r="F100" s="5"/>
      <c r="G100" s="5"/>
      <c r="H100" s="5"/>
    </row>
    <row r="101" spans="2:17" s="33" customFormat="1">
      <c r="B101" s="5"/>
      <c r="C101" s="5"/>
      <c r="D101" s="5"/>
      <c r="E101" s="5"/>
      <c r="F101" s="5"/>
      <c r="G101" s="5"/>
      <c r="H101" s="5"/>
      <c r="K101" s="5"/>
      <c r="L101" s="5"/>
      <c r="M101" s="5"/>
      <c r="N101" s="5"/>
      <c r="O101" s="5"/>
      <c r="P101" s="5"/>
      <c r="Q101" s="5"/>
    </row>
    <row r="102" spans="2:17">
      <c r="C102" s="5"/>
      <c r="D102" s="5"/>
      <c r="E102" s="5"/>
      <c r="F102" s="5"/>
      <c r="G102" s="5"/>
      <c r="H102" s="5"/>
      <c r="I102" s="5"/>
    </row>
    <row r="103" spans="2:17">
      <c r="C103" s="5"/>
      <c r="D103" s="5"/>
      <c r="E103" s="5"/>
      <c r="F103" s="5"/>
      <c r="G103" s="5"/>
      <c r="H103" s="5"/>
      <c r="I103" s="5"/>
    </row>
    <row r="104" spans="2:17">
      <c r="C104" s="5"/>
      <c r="D104" s="5"/>
      <c r="E104" s="5"/>
      <c r="F104" s="5"/>
      <c r="G104" s="5"/>
      <c r="H104" s="5"/>
      <c r="I104" s="5"/>
    </row>
    <row r="105" spans="2:17">
      <c r="C105" s="5"/>
      <c r="D105" s="5"/>
      <c r="E105" s="5"/>
      <c r="F105" s="5"/>
      <c r="G105" s="5"/>
      <c r="H105" s="5"/>
      <c r="I105" s="5"/>
    </row>
    <row r="106" spans="2:17">
      <c r="C106" s="5"/>
      <c r="D106" s="5"/>
      <c r="E106" s="5"/>
      <c r="F106" s="5"/>
      <c r="G106" s="5"/>
      <c r="H106" s="5"/>
      <c r="I106" s="5"/>
    </row>
    <row r="107" spans="2:17">
      <c r="C107" s="5"/>
      <c r="D107" s="5"/>
      <c r="E107" s="5"/>
      <c r="F107" s="5"/>
      <c r="G107" s="5"/>
      <c r="H107" s="5"/>
      <c r="I107" s="5"/>
    </row>
    <row r="108" spans="2:17">
      <c r="C108" s="5"/>
      <c r="D108" s="5"/>
      <c r="E108" s="5"/>
      <c r="F108" s="5"/>
      <c r="G108" s="5"/>
      <c r="H108" s="5"/>
      <c r="I108" s="5"/>
    </row>
    <row r="109" spans="2:17">
      <c r="C109" s="5"/>
      <c r="D109" s="5"/>
      <c r="E109" s="5"/>
      <c r="F109" s="5"/>
      <c r="G109" s="5"/>
      <c r="H109" s="5"/>
      <c r="I109" s="5"/>
    </row>
    <row r="110" spans="2:17">
      <c r="C110" s="5"/>
      <c r="D110" s="5"/>
      <c r="E110" s="5"/>
      <c r="F110" s="5"/>
      <c r="G110" s="5"/>
      <c r="H110" s="5"/>
      <c r="I110" s="5"/>
    </row>
    <row r="111" spans="2:17">
      <c r="C111" s="5"/>
      <c r="D111" s="5"/>
      <c r="E111" s="5"/>
      <c r="F111" s="5"/>
      <c r="G111" s="5"/>
      <c r="H111" s="5"/>
      <c r="I111" s="5"/>
    </row>
    <row r="112" spans="2:17">
      <c r="C112" s="5"/>
      <c r="D112" s="5"/>
      <c r="E112" s="5"/>
      <c r="F112" s="5"/>
      <c r="G112" s="5"/>
      <c r="H112" s="5"/>
      <c r="I112" s="5"/>
    </row>
    <row r="113" spans="2:17">
      <c r="C113" s="5"/>
      <c r="D113" s="5"/>
      <c r="E113" s="5"/>
      <c r="F113" s="5"/>
      <c r="G113" s="5"/>
      <c r="H113" s="5"/>
      <c r="I113" s="5"/>
    </row>
    <row r="114" spans="2:17">
      <c r="C114" s="5"/>
      <c r="D114" s="5"/>
      <c r="E114" s="5"/>
      <c r="F114" s="5"/>
      <c r="G114" s="5"/>
      <c r="H114" s="5"/>
      <c r="I114" s="5"/>
    </row>
    <row r="115" spans="2:17">
      <c r="C115" s="5"/>
      <c r="D115" s="5"/>
      <c r="E115" s="5"/>
      <c r="F115" s="5"/>
      <c r="G115" s="5"/>
      <c r="H115" s="5"/>
      <c r="I115" s="5"/>
    </row>
    <row r="116" spans="2:17">
      <c r="B116" s="33"/>
      <c r="C116" s="33"/>
      <c r="D116" s="33"/>
      <c r="E116" s="33"/>
      <c r="F116" s="33"/>
      <c r="G116" s="33"/>
      <c r="H116" s="33"/>
      <c r="I116" s="5"/>
    </row>
    <row r="117" spans="2:17">
      <c r="B117" s="33"/>
      <c r="C117" s="33"/>
      <c r="D117" s="33"/>
      <c r="E117" s="33"/>
      <c r="F117" s="33"/>
      <c r="G117" s="33"/>
      <c r="H117" s="33"/>
      <c r="I117" s="5"/>
      <c r="K117" s="33"/>
      <c r="L117" s="33"/>
      <c r="M117" s="33"/>
      <c r="N117" s="33"/>
      <c r="O117" s="33"/>
      <c r="P117" s="33"/>
      <c r="Q117" s="33"/>
    </row>
    <row r="118" spans="2:17" s="33" customFormat="1">
      <c r="B118" s="5"/>
      <c r="C118" s="6"/>
      <c r="D118" s="6"/>
      <c r="E118" s="7"/>
      <c r="F118" s="6"/>
      <c r="G118" s="6"/>
      <c r="H118" s="20"/>
    </row>
    <row r="119" spans="2:17" s="33" customFormat="1">
      <c r="K119" s="5"/>
      <c r="L119" s="5"/>
      <c r="M119" s="5"/>
      <c r="N119" s="5"/>
      <c r="O119" s="5"/>
      <c r="P119" s="5"/>
      <c r="Q119" s="5"/>
    </row>
    <row r="120" spans="2:17">
      <c r="B120" s="33"/>
      <c r="C120" s="33"/>
      <c r="D120" s="33"/>
      <c r="E120" s="33"/>
      <c r="F120" s="33"/>
      <c r="G120" s="33"/>
      <c r="H120" s="33"/>
      <c r="L120" s="33"/>
      <c r="M120" s="33"/>
      <c r="N120" s="33"/>
      <c r="O120" s="33"/>
      <c r="P120" s="33"/>
      <c r="Q120" s="33"/>
    </row>
    <row r="121" spans="2:17" s="33" customFormat="1">
      <c r="J121" s="5"/>
      <c r="K121" s="5"/>
    </row>
    <row r="122" spans="2:17" s="33" customFormat="1" ht="46.5" customHeight="1">
      <c r="J122" s="5"/>
      <c r="K122" s="5"/>
    </row>
    <row r="123" spans="2:17" s="33" customFormat="1">
      <c r="J123" s="5"/>
      <c r="K123" s="5"/>
    </row>
    <row r="124" spans="2:17" s="33" customFormat="1">
      <c r="J124" s="5"/>
      <c r="K124" s="5"/>
    </row>
    <row r="125" spans="2:17" s="33" customFormat="1">
      <c r="J125" s="5"/>
      <c r="K125" s="5"/>
    </row>
    <row r="126" spans="2:17" s="33" customFormat="1">
      <c r="J126" s="5"/>
      <c r="K126" s="5"/>
    </row>
    <row r="127" spans="2:17" s="33" customFormat="1">
      <c r="J127" s="5"/>
      <c r="K127" s="5"/>
    </row>
    <row r="128" spans="2:17" s="33" customFormat="1">
      <c r="J128" s="5"/>
      <c r="K128" s="5"/>
    </row>
    <row r="129" spans="2:17" s="33" customFormat="1">
      <c r="J129" s="5"/>
      <c r="K129" s="5"/>
    </row>
    <row r="130" spans="2:17" s="33" customFormat="1">
      <c r="J130" s="5"/>
      <c r="K130" s="5"/>
    </row>
    <row r="131" spans="2:17" s="33" customFormat="1">
      <c r="J131" s="5"/>
      <c r="K131" s="5"/>
    </row>
    <row r="132" spans="2:17" s="33" customFormat="1">
      <c r="J132" s="5"/>
      <c r="K132" s="5"/>
    </row>
    <row r="133" spans="2:17" s="33" customFormat="1">
      <c r="J133" s="5"/>
      <c r="K133" s="5"/>
    </row>
    <row r="134" spans="2:17" s="33" customFormat="1">
      <c r="J134" s="5"/>
      <c r="K134" s="5"/>
    </row>
    <row r="135" spans="2:17" s="33" customFormat="1">
      <c r="J135" s="5"/>
      <c r="K135" s="5"/>
    </row>
    <row r="136" spans="2:17" s="33" customFormat="1">
      <c r="J136" s="5"/>
      <c r="K136" s="5"/>
    </row>
    <row r="137" spans="2:17" s="33" customFormat="1">
      <c r="J137" s="5"/>
      <c r="K137" s="5"/>
    </row>
    <row r="138" spans="2:17" s="33" customFormat="1">
      <c r="J138" s="5"/>
      <c r="K138" s="5"/>
    </row>
    <row r="139" spans="2:17" s="33" customFormat="1">
      <c r="J139" s="5"/>
      <c r="K139" s="5"/>
    </row>
    <row r="140" spans="2:17" s="33" customFormat="1">
      <c r="B140" s="5"/>
      <c r="C140" s="6"/>
      <c r="D140" s="6"/>
      <c r="E140" s="7"/>
      <c r="F140" s="6"/>
      <c r="G140" s="6"/>
      <c r="H140" s="20"/>
      <c r="J140" s="5"/>
      <c r="K140" s="5"/>
    </row>
    <row r="141" spans="2:17" s="33" customFormat="1">
      <c r="B141" s="5"/>
      <c r="C141" s="6"/>
      <c r="D141" s="6"/>
      <c r="E141" s="7"/>
      <c r="F141" s="6"/>
      <c r="G141" s="6"/>
      <c r="H141" s="20"/>
      <c r="J141" s="5"/>
      <c r="K141" s="5"/>
      <c r="L141" s="5"/>
      <c r="M141" s="5"/>
      <c r="N141" s="5"/>
      <c r="O141" s="5"/>
      <c r="P141" s="5"/>
      <c r="Q141" s="5"/>
    </row>
  </sheetData>
  <mergeCells count="17">
    <mergeCell ref="B52:H52"/>
    <mergeCell ref="B49:H49"/>
    <mergeCell ref="K49:Q49"/>
    <mergeCell ref="T49:Z49"/>
    <mergeCell ref="K23:Q23"/>
    <mergeCell ref="T23:Z23"/>
    <mergeCell ref="T28:Z28"/>
    <mergeCell ref="T2:Z2"/>
    <mergeCell ref="T48:Z48"/>
    <mergeCell ref="T22:Z22"/>
    <mergeCell ref="K22:Q22"/>
    <mergeCell ref="K48:Q48"/>
    <mergeCell ref="B2:H2"/>
    <mergeCell ref="B28:H28"/>
    <mergeCell ref="B48:H48"/>
    <mergeCell ref="K2:Q2"/>
    <mergeCell ref="K28:Q28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Granos básicos</vt:lpstr>
      <vt:lpstr>Maiz</vt:lpstr>
      <vt:lpstr>Frijoles</vt:lpstr>
      <vt:lpstr>Arroz</vt:lpstr>
      <vt:lpstr>Sorgo_Maicillo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 Ayala</dc:creator>
  <cp:lastModifiedBy>User</cp:lastModifiedBy>
  <dcterms:created xsi:type="dcterms:W3CDTF">2025-12-02T18:45:29Z</dcterms:created>
  <dcterms:modified xsi:type="dcterms:W3CDTF">2026-01-21T23:36:09Z</dcterms:modified>
</cp:coreProperties>
</file>