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wvanegas\Documents\2026\EPHPM 2026\finales\tabulados finales 2 de septiembre\"/>
    </mc:Choice>
  </mc:AlternateContent>
  <xr:revisionPtr revIDLastSave="0" documentId="13_ncr:1_{5AB4E07A-2587-4068-8876-04F937F93F3A}" xr6:coauthVersionLast="47" xr6:coauthVersionMax="47" xr10:uidLastSave="{00000000-0000-0000-0000-000000000000}"/>
  <bookViews>
    <workbookView xWindow="-120" yWindow="-120" windowWidth="29040" windowHeight="15720" activeTab="3" xr2:uid="{00000000-000D-0000-FFFF-FFFF00000000}"/>
  </bookViews>
  <sheets>
    <sheet name="Titulo" sheetId="19" r:id="rId1"/>
    <sheet name="CUADRO 1" sheetId="1" r:id="rId2"/>
    <sheet name="CUADRO 2" sheetId="8" r:id="rId3"/>
    <sheet name="CUADRO 3" sheetId="1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32" i="8" l="1"/>
  <c r="AB31" i="8"/>
  <c r="AB30" i="8"/>
  <c r="AB16" i="8"/>
  <c r="AB28" i="8" l="1"/>
  <c r="AB29" i="8"/>
  <c r="AB18" i="8"/>
  <c r="AB36" i="8"/>
  <c r="AB37" i="8"/>
  <c r="AB17" i="8"/>
  <c r="AB20" i="8"/>
  <c r="AB19" i="8"/>
  <c r="AB40" i="8"/>
  <c r="AB9" i="8"/>
  <c r="AB11" i="8"/>
  <c r="AB12" i="8"/>
  <c r="AB39" i="8"/>
  <c r="AB27" i="8"/>
  <c r="AB13" i="8"/>
  <c r="AB35" i="8"/>
  <c r="AB10" i="8"/>
  <c r="AB23" i="8"/>
  <c r="AB24" i="8"/>
  <c r="O12" i="18"/>
  <c r="I17" i="18"/>
  <c r="G12" i="18"/>
  <c r="C12" i="18"/>
  <c r="U16" i="18" l="1"/>
  <c r="U17" i="18"/>
  <c r="U18" i="18"/>
  <c r="C18" i="18"/>
  <c r="G11" i="18"/>
  <c r="I16" i="18"/>
  <c r="K9" i="18"/>
  <c r="K12" i="18"/>
  <c r="G17" i="18"/>
  <c r="M9" i="18"/>
  <c r="M10" i="18"/>
  <c r="M12" i="18"/>
  <c r="M15" i="18"/>
  <c r="I18" i="18"/>
  <c r="I23" i="18"/>
  <c r="G26" i="18"/>
  <c r="G27" i="18"/>
  <c r="G28" i="18"/>
  <c r="G29" i="18"/>
  <c r="G9" i="18"/>
  <c r="O9" i="18"/>
  <c r="O10" i="18"/>
  <c r="K19" i="18"/>
  <c r="K22" i="18"/>
  <c r="Q11" i="18"/>
  <c r="Q15" i="18"/>
  <c r="S9" i="18"/>
  <c r="S10" i="18"/>
  <c r="S11" i="18"/>
  <c r="S12" i="18"/>
  <c r="V36" i="8"/>
  <c r="V37" i="8"/>
  <c r="V39" i="8"/>
  <c r="E39" i="8"/>
  <c r="AB6" i="8"/>
  <c r="W10" i="18"/>
  <c r="S17" i="18"/>
  <c r="Q23" i="18"/>
  <c r="Q26" i="18"/>
  <c r="Q27" i="18"/>
  <c r="Q28" i="18"/>
  <c r="Q29" i="18"/>
  <c r="Q30" i="18"/>
  <c r="Q31" i="18"/>
  <c r="M20" i="1"/>
  <c r="M25" i="1"/>
  <c r="M30" i="1"/>
  <c r="M32" i="1"/>
  <c r="M38" i="1"/>
  <c r="M40" i="1"/>
  <c r="M42" i="1"/>
  <c r="Y8" i="18"/>
  <c r="U19" i="18"/>
  <c r="U22" i="18"/>
  <c r="C10" i="18"/>
  <c r="W18" i="18"/>
  <c r="G10" i="18"/>
  <c r="E23" i="18"/>
  <c r="E10" i="18"/>
  <c r="E15" i="18"/>
  <c r="P6" i="8"/>
  <c r="M19" i="1"/>
  <c r="M21" i="1"/>
  <c r="M29" i="1"/>
  <c r="M31" i="1"/>
  <c r="M33" i="1"/>
  <c r="M39" i="1"/>
  <c r="M41" i="1"/>
  <c r="M8" i="18"/>
  <c r="I9" i="18"/>
  <c r="U10" i="18"/>
  <c r="O11" i="18"/>
  <c r="I12" i="18"/>
  <c r="C15" i="18"/>
  <c r="W15" i="18"/>
  <c r="Q17" i="18"/>
  <c r="M18" i="18"/>
  <c r="I19" i="18"/>
  <c r="I22" i="18"/>
  <c r="G23" i="18"/>
  <c r="E26" i="18"/>
  <c r="E27" i="18"/>
  <c r="E28" i="18"/>
  <c r="E29" i="18"/>
  <c r="E30" i="18"/>
  <c r="E31" i="18"/>
  <c r="C20" i="1"/>
  <c r="C25" i="1"/>
  <c r="C30" i="1"/>
  <c r="C32" i="1"/>
  <c r="C38" i="1"/>
  <c r="C40" i="1"/>
  <c r="C42" i="1"/>
  <c r="O8" i="18"/>
  <c r="Y15" i="18"/>
  <c r="O18" i="18"/>
  <c r="G30" i="18"/>
  <c r="G31" i="18"/>
  <c r="R39" i="8"/>
  <c r="E20" i="1"/>
  <c r="E25" i="1"/>
  <c r="E30" i="1"/>
  <c r="E32" i="1"/>
  <c r="E38" i="1"/>
  <c r="E40" i="1"/>
  <c r="E42" i="1"/>
  <c r="Q8" i="18"/>
  <c r="Y10" i="18"/>
  <c r="C16" i="18"/>
  <c r="W16" i="18"/>
  <c r="Q18" i="18"/>
  <c r="M19" i="18"/>
  <c r="M22" i="18"/>
  <c r="K23" i="18"/>
  <c r="I26" i="18"/>
  <c r="I27" i="18"/>
  <c r="I28" i="18"/>
  <c r="I29" i="18"/>
  <c r="I30" i="18"/>
  <c r="I31" i="18"/>
  <c r="T36" i="8"/>
  <c r="G20" i="1"/>
  <c r="G25" i="1"/>
  <c r="G30" i="1"/>
  <c r="G32" i="1"/>
  <c r="G38" i="1"/>
  <c r="G40" i="1"/>
  <c r="G42" i="1"/>
  <c r="S8" i="18"/>
  <c r="G15" i="18"/>
  <c r="E16" i="18"/>
  <c r="Y16" i="18"/>
  <c r="S18" i="18"/>
  <c r="O19" i="18"/>
  <c r="O22" i="18"/>
  <c r="M23" i="18"/>
  <c r="K26" i="18"/>
  <c r="K27" i="18"/>
  <c r="K28" i="18"/>
  <c r="K29" i="18"/>
  <c r="K30" i="18"/>
  <c r="K31" i="18"/>
  <c r="I20" i="1"/>
  <c r="I25" i="1"/>
  <c r="I30" i="1"/>
  <c r="I32" i="1"/>
  <c r="I38" i="1"/>
  <c r="I40" i="1"/>
  <c r="I42" i="1"/>
  <c r="U8" i="18"/>
  <c r="I10" i="18"/>
  <c r="C11" i="18"/>
  <c r="U11" i="18"/>
  <c r="I15" i="18"/>
  <c r="G16" i="18"/>
  <c r="C17" i="18"/>
  <c r="W17" i="18"/>
  <c r="Q19" i="18"/>
  <c r="Q22" i="18"/>
  <c r="O23" i="18"/>
  <c r="M26" i="18"/>
  <c r="M27" i="18"/>
  <c r="M28" i="18"/>
  <c r="M29" i="18"/>
  <c r="M30" i="18"/>
  <c r="M31" i="18"/>
  <c r="K20" i="1"/>
  <c r="K25" i="1"/>
  <c r="K30" i="1"/>
  <c r="K32" i="1"/>
  <c r="K38" i="1"/>
  <c r="K40" i="1"/>
  <c r="K42" i="1"/>
  <c r="W8" i="18"/>
  <c r="Q9" i="18"/>
  <c r="K10" i="18"/>
  <c r="E11" i="18"/>
  <c r="W11" i="18"/>
  <c r="Q12" i="18"/>
  <c r="K15" i="18"/>
  <c r="E17" i="18"/>
  <c r="Y17" i="18"/>
  <c r="S19" i="18"/>
  <c r="S22" i="18"/>
  <c r="O26" i="18"/>
  <c r="O27" i="18"/>
  <c r="O28" i="18"/>
  <c r="O29" i="18"/>
  <c r="O30" i="18"/>
  <c r="O31" i="18"/>
  <c r="C19" i="1"/>
  <c r="C21" i="1"/>
  <c r="C29" i="1"/>
  <c r="C31" i="1"/>
  <c r="C33" i="1"/>
  <c r="C39" i="1"/>
  <c r="C41" i="1"/>
  <c r="C8" i="18"/>
  <c r="C5" i="18" s="1"/>
  <c r="O15" i="18"/>
  <c r="K16" i="18"/>
  <c r="E18" i="18"/>
  <c r="Y18" i="18"/>
  <c r="W19" i="18"/>
  <c r="W22" i="18"/>
  <c r="S23" i="18"/>
  <c r="S26" i="18"/>
  <c r="S27" i="18"/>
  <c r="S28" i="18"/>
  <c r="S29" i="18"/>
  <c r="S30" i="18"/>
  <c r="S31" i="18"/>
  <c r="Y11" i="18"/>
  <c r="E19" i="1"/>
  <c r="E21" i="1"/>
  <c r="E29" i="1"/>
  <c r="E31" i="1"/>
  <c r="E33" i="1"/>
  <c r="E39" i="1"/>
  <c r="E41" i="1"/>
  <c r="E8" i="18"/>
  <c r="C9" i="18"/>
  <c r="U9" i="18"/>
  <c r="I11" i="18"/>
  <c r="U12" i="18"/>
  <c r="M16" i="18"/>
  <c r="G18" i="18"/>
  <c r="C19" i="18"/>
  <c r="Y19" i="18"/>
  <c r="Y22" i="18"/>
  <c r="U23" i="18"/>
  <c r="U26" i="18"/>
  <c r="U27" i="18"/>
  <c r="U28" i="18"/>
  <c r="U29" i="18"/>
  <c r="U30" i="18"/>
  <c r="U31" i="18"/>
  <c r="G19" i="1"/>
  <c r="G21" i="1"/>
  <c r="G29" i="1"/>
  <c r="G31" i="1"/>
  <c r="G33" i="1"/>
  <c r="G39" i="1"/>
  <c r="G41" i="1"/>
  <c r="G8" i="18"/>
  <c r="E9" i="18"/>
  <c r="W9" i="18"/>
  <c r="Q10" i="18"/>
  <c r="K11" i="18"/>
  <c r="E12" i="18"/>
  <c r="W12" i="18"/>
  <c r="O16" i="18"/>
  <c r="K17" i="18"/>
  <c r="E19" i="18"/>
  <c r="C22" i="18"/>
  <c r="C23" i="18"/>
  <c r="W23" i="18"/>
  <c r="W26" i="18"/>
  <c r="W27" i="18"/>
  <c r="W28" i="18"/>
  <c r="W29" i="18"/>
  <c r="W30" i="18"/>
  <c r="W31" i="18"/>
  <c r="I19" i="1"/>
  <c r="I21" i="1"/>
  <c r="I29" i="1"/>
  <c r="I31" i="1"/>
  <c r="I33" i="1"/>
  <c r="I39" i="1"/>
  <c r="I41" i="1"/>
  <c r="I8" i="18"/>
  <c r="Y9" i="18"/>
  <c r="M11" i="18"/>
  <c r="Y12" i="18"/>
  <c r="S15" i="18"/>
  <c r="Q16" i="18"/>
  <c r="M17" i="18"/>
  <c r="G19" i="18"/>
  <c r="E22" i="18"/>
  <c r="Y23" i="18"/>
  <c r="Y26" i="18"/>
  <c r="Y27" i="18"/>
  <c r="Y28" i="18"/>
  <c r="Y29" i="18"/>
  <c r="Y30" i="18"/>
  <c r="Y31" i="18"/>
  <c r="K36" i="8"/>
  <c r="K39" i="8"/>
  <c r="K19" i="1"/>
  <c r="K21" i="1"/>
  <c r="K29" i="1"/>
  <c r="K31" i="1"/>
  <c r="K33" i="1"/>
  <c r="K39" i="1"/>
  <c r="K41" i="1"/>
  <c r="K8" i="18"/>
  <c r="U15" i="18"/>
  <c r="S16" i="18"/>
  <c r="O17" i="18"/>
  <c r="K18" i="18"/>
  <c r="G22" i="18"/>
  <c r="C26" i="18"/>
  <c r="C27" i="18"/>
  <c r="C28" i="18"/>
  <c r="C29" i="18"/>
  <c r="C30" i="18"/>
  <c r="C31" i="18"/>
  <c r="E36" i="8"/>
  <c r="E37" i="8"/>
  <c r="G36" i="8"/>
  <c r="G37" i="8"/>
  <c r="I39" i="8"/>
  <c r="G40" i="8"/>
  <c r="I40" i="8"/>
  <c r="P13" i="8"/>
  <c r="N39" i="8"/>
  <c r="K40" i="8"/>
  <c r="R37" i="8"/>
  <c r="P39" i="8"/>
  <c r="E6" i="8"/>
  <c r="Z36" i="8"/>
  <c r="E40" i="8"/>
  <c r="Z6" i="8"/>
  <c r="C36" i="8"/>
  <c r="X36" i="8"/>
  <c r="T37" i="8"/>
  <c r="X10" i="8"/>
  <c r="V6" i="8"/>
  <c r="C37" i="8"/>
  <c r="X37" i="8"/>
  <c r="N40" i="8"/>
  <c r="Z37" i="8"/>
  <c r="P40" i="8"/>
  <c r="R6" i="8"/>
  <c r="I36" i="8"/>
  <c r="T39" i="8"/>
  <c r="R40" i="8"/>
  <c r="N6" i="8"/>
  <c r="N36" i="8"/>
  <c r="I37" i="8"/>
  <c r="C39" i="8"/>
  <c r="X39" i="8"/>
  <c r="T40" i="8"/>
  <c r="I37" i="1"/>
  <c r="K6" i="8"/>
  <c r="P36" i="8"/>
  <c r="K37" i="8"/>
  <c r="Z39" i="8"/>
  <c r="V40" i="8"/>
  <c r="N37" i="8"/>
  <c r="C40" i="8"/>
  <c r="X40" i="8"/>
  <c r="M37" i="1"/>
  <c r="G6" i="8"/>
  <c r="R36" i="8"/>
  <c r="P37" i="8"/>
  <c r="G39" i="8"/>
  <c r="Z40" i="8"/>
  <c r="R20" i="8"/>
  <c r="P20" i="8"/>
  <c r="I6" i="8"/>
  <c r="P24" i="8"/>
  <c r="G37" i="1"/>
  <c r="T13" i="8"/>
  <c r="K37" i="1"/>
  <c r="X6" i="8"/>
  <c r="T19" i="8"/>
  <c r="C37" i="1"/>
  <c r="E37" i="1"/>
  <c r="T6" i="8"/>
  <c r="P18" i="8"/>
  <c r="N18" i="8"/>
  <c r="I30" i="8"/>
  <c r="V20" i="8"/>
  <c r="N17" i="8"/>
  <c r="P12" i="8"/>
  <c r="P32" i="8"/>
  <c r="P19" i="8"/>
  <c r="P11" i="8"/>
  <c r="M24" i="1"/>
  <c r="P17" i="8"/>
  <c r="Z24" i="8"/>
  <c r="Z13" i="8"/>
  <c r="K31" i="8"/>
  <c r="X19" i="8"/>
  <c r="X24" i="8"/>
  <c r="P30" i="8"/>
  <c r="Z20" i="8"/>
  <c r="N24" i="8"/>
  <c r="G30" i="8"/>
  <c r="N13" i="8"/>
  <c r="X28" i="8"/>
  <c r="I18" i="8"/>
  <c r="Z18" i="8"/>
  <c r="Z10" i="8"/>
  <c r="P29" i="8"/>
  <c r="V19" i="8"/>
  <c r="V18" i="8"/>
  <c r="X20" i="8"/>
  <c r="E32" i="8"/>
  <c r="Z12" i="8"/>
  <c r="X12" i="8"/>
  <c r="N11" i="8"/>
  <c r="R24" i="8"/>
  <c r="V12" i="8"/>
  <c r="C28" i="8"/>
  <c r="V24" i="8"/>
  <c r="X13" i="8"/>
  <c r="E18" i="1"/>
  <c r="N19" i="8"/>
  <c r="Z17" i="8"/>
  <c r="V13" i="8"/>
  <c r="N12" i="8"/>
  <c r="N20" i="8"/>
  <c r="X17" i="8"/>
  <c r="G12" i="8"/>
  <c r="Z11" i="8"/>
  <c r="T10" i="8"/>
  <c r="Z19" i="8"/>
  <c r="V17" i="8"/>
  <c r="X11" i="8"/>
  <c r="E17" i="8"/>
  <c r="X18" i="8"/>
  <c r="X31" i="8"/>
  <c r="T11" i="8"/>
  <c r="N10" i="8"/>
  <c r="K20" i="8"/>
  <c r="K29" i="8"/>
  <c r="K11" i="8"/>
  <c r="I28" i="1"/>
  <c r="K13" i="8"/>
  <c r="I11" i="8"/>
  <c r="R13" i="8"/>
  <c r="X32" i="8"/>
  <c r="N30" i="8"/>
  <c r="C18" i="1"/>
  <c r="C24" i="1"/>
  <c r="E20" i="8"/>
  <c r="C18" i="8"/>
  <c r="R17" i="8"/>
  <c r="E29" i="8"/>
  <c r="G13" i="8"/>
  <c r="E11" i="8"/>
  <c r="V10" i="8"/>
  <c r="R31" i="8"/>
  <c r="C20" i="8"/>
  <c r="V11" i="8"/>
  <c r="X29" i="8"/>
  <c r="C28" i="1"/>
  <c r="C31" i="8"/>
  <c r="C13" i="8"/>
  <c r="P31" i="8"/>
  <c r="V29" i="8"/>
  <c r="U5" i="18"/>
  <c r="I19" i="8"/>
  <c r="K12" i="8"/>
  <c r="P10" i="8"/>
  <c r="N31" i="8"/>
  <c r="C24" i="8"/>
  <c r="K32" i="8"/>
  <c r="I12" i="8"/>
  <c r="I10" i="8"/>
  <c r="Z30" i="8"/>
  <c r="R29" i="8"/>
  <c r="E19" i="8"/>
  <c r="X30" i="8"/>
  <c r="C19" i="8"/>
  <c r="I28" i="8"/>
  <c r="V30" i="8"/>
  <c r="E12" i="8"/>
  <c r="C10" i="8"/>
  <c r="I31" i="8"/>
  <c r="E24" i="1"/>
  <c r="K18" i="8"/>
  <c r="G17" i="8"/>
  <c r="E24" i="8"/>
  <c r="G11" i="8"/>
  <c r="P28" i="8"/>
  <c r="T32" i="8"/>
  <c r="G28" i="1"/>
  <c r="G18" i="8"/>
  <c r="C17" i="8"/>
  <c r="R19" i="8"/>
  <c r="T18" i="8"/>
  <c r="I32" i="8"/>
  <c r="G31" i="8"/>
  <c r="E30" i="8"/>
  <c r="C29" i="8"/>
  <c r="C11" i="8"/>
  <c r="T12" i="8"/>
  <c r="V28" i="8"/>
  <c r="N29" i="8"/>
  <c r="E28" i="1"/>
  <c r="E18" i="8"/>
  <c r="R18" i="8"/>
  <c r="T17" i="8"/>
  <c r="K28" i="8"/>
  <c r="G32" i="8"/>
  <c r="E31" i="8"/>
  <c r="C30" i="8"/>
  <c r="K10" i="8"/>
  <c r="R12" i="8"/>
  <c r="N32" i="8"/>
  <c r="R28" i="8"/>
  <c r="R32" i="8"/>
  <c r="M18" i="1"/>
  <c r="I20" i="8"/>
  <c r="G19" i="8"/>
  <c r="E13" i="8"/>
  <c r="C12" i="8"/>
  <c r="R11" i="8"/>
  <c r="R10" i="8"/>
  <c r="Z28" i="8"/>
  <c r="Z31" i="8"/>
  <c r="Z29" i="8"/>
  <c r="T28" i="8"/>
  <c r="Z32" i="8"/>
  <c r="R30" i="8"/>
  <c r="G20" i="8"/>
  <c r="K24" i="8"/>
  <c r="I13" i="8"/>
  <c r="I18" i="1"/>
  <c r="M28" i="1"/>
  <c r="K17" i="8"/>
  <c r="T24" i="8"/>
  <c r="G28" i="8"/>
  <c r="C32" i="8"/>
  <c r="K30" i="8"/>
  <c r="I29" i="8"/>
  <c r="G10" i="8"/>
  <c r="W5" i="18"/>
  <c r="K19" i="8"/>
  <c r="I24" i="8"/>
  <c r="V32" i="8"/>
  <c r="V31" i="8"/>
  <c r="K28" i="1"/>
  <c r="I17" i="8"/>
  <c r="T20" i="8"/>
  <c r="G24" i="8"/>
  <c r="E28" i="8"/>
  <c r="G29" i="8"/>
  <c r="E10" i="8"/>
  <c r="N28" i="8"/>
  <c r="T31" i="8"/>
  <c r="T30" i="8"/>
  <c r="T29" i="8"/>
  <c r="I24" i="1"/>
  <c r="G24" i="1"/>
  <c r="K18" i="1"/>
  <c r="G18" i="1"/>
  <c r="K24" i="1"/>
  <c r="E27" i="8"/>
  <c r="R27" i="8"/>
  <c r="C27" i="8"/>
  <c r="N27" i="8"/>
  <c r="X27" i="8"/>
  <c r="V27" i="8"/>
  <c r="K27" i="8"/>
  <c r="I27" i="8"/>
  <c r="G27" i="8"/>
  <c r="P27" i="8"/>
  <c r="T27" i="8"/>
  <c r="Z27" i="8"/>
  <c r="A41" i="8"/>
  <c r="A41" i="18" s="1"/>
  <c r="A42" i="18"/>
  <c r="A43" i="18"/>
  <c r="A42" i="8"/>
  <c r="A43" i="8"/>
  <c r="G10" i="1" l="1"/>
  <c r="M7" i="1"/>
  <c r="E13" i="1"/>
  <c r="E11" i="1"/>
  <c r="G12" i="1"/>
  <c r="G14" i="1"/>
  <c r="E10" i="1"/>
  <c r="G11" i="1"/>
  <c r="I11" i="1"/>
  <c r="K12" i="1"/>
  <c r="I13" i="1"/>
  <c r="K14" i="1"/>
  <c r="I12" i="1"/>
  <c r="K13" i="1"/>
  <c r="C10" i="1"/>
  <c r="E12" i="1"/>
  <c r="G13" i="1"/>
  <c r="I14" i="1"/>
  <c r="C11" i="1"/>
  <c r="M14" i="1"/>
  <c r="C14" i="1"/>
  <c r="G7" i="1"/>
  <c r="I10" i="1"/>
  <c r="K11" i="1"/>
  <c r="M12" i="1"/>
  <c r="C12" i="1"/>
  <c r="E7" i="1"/>
  <c r="M13" i="1"/>
  <c r="I7" i="1"/>
  <c r="K10" i="1"/>
  <c r="M11" i="1"/>
  <c r="C13" i="1"/>
  <c r="K7" i="1"/>
  <c r="M10" i="1"/>
  <c r="E14" i="1"/>
  <c r="P35" i="8" l="1"/>
  <c r="C35" i="8"/>
  <c r="P23" i="8"/>
  <c r="C23" i="8"/>
  <c r="E5" i="18"/>
  <c r="X35" i="8"/>
  <c r="K35" i="8"/>
  <c r="T35" i="8"/>
  <c r="G35" i="8"/>
  <c r="P16" i="8"/>
  <c r="N23" i="8"/>
  <c r="X16" i="8"/>
  <c r="K16" i="8"/>
  <c r="Z23" i="8"/>
  <c r="T16" i="8"/>
  <c r="P9" i="8"/>
  <c r="C9" i="8"/>
  <c r="C6" i="8" s="1"/>
  <c r="Y5" i="18"/>
  <c r="V35" i="8"/>
  <c r="I35" i="8"/>
  <c r="V16" i="8"/>
  <c r="I16" i="8"/>
  <c r="G5" i="18"/>
  <c r="G16" i="8"/>
  <c r="N9" i="8"/>
  <c r="I5" i="18"/>
  <c r="R16" i="8"/>
  <c r="E16" i="8"/>
  <c r="Z9" i="8"/>
  <c r="K5" i="18"/>
  <c r="C16" i="8"/>
  <c r="X9" i="8"/>
  <c r="K9" i="8"/>
  <c r="M5" i="18"/>
  <c r="R35" i="8"/>
  <c r="K23" i="8"/>
  <c r="V23" i="8"/>
  <c r="I23" i="8"/>
  <c r="V9" i="8"/>
  <c r="I9" i="8"/>
  <c r="O5" i="18"/>
  <c r="C7" i="1"/>
  <c r="E35" i="8"/>
  <c r="N35" i="8"/>
  <c r="T23" i="8"/>
  <c r="G23" i="8"/>
  <c r="N16" i="8"/>
  <c r="T9" i="8"/>
  <c r="G9" i="8"/>
  <c r="Q5" i="18"/>
  <c r="X23" i="8"/>
  <c r="Z35" i="8"/>
  <c r="R23" i="8"/>
  <c r="E23" i="8"/>
  <c r="Z16" i="8"/>
  <c r="R9" i="8"/>
  <c r="E9" i="8"/>
  <c r="S5" i="18"/>
</calcChain>
</file>

<file path=xl/sharedStrings.xml><?xml version="1.0" encoding="utf-8"?>
<sst xmlns="http://schemas.openxmlformats.org/spreadsheetml/2006/main" count="198" uniqueCount="85">
  <si>
    <t xml:space="preserve"> Total Hogares </t>
  </si>
  <si>
    <t>No.</t>
  </si>
  <si>
    <t>% /1</t>
  </si>
  <si>
    <t>Dominio</t>
  </si>
  <si>
    <t>Urbano</t>
  </si>
  <si>
    <t>Distrito Central</t>
  </si>
  <si>
    <t>San Pedro Sula</t>
  </si>
  <si>
    <t>Resto Urbano</t>
  </si>
  <si>
    <t>Rural</t>
  </si>
  <si>
    <t>Sexo Jefe de  hogar</t>
  </si>
  <si>
    <t>Hombre</t>
  </si>
  <si>
    <t>Mujer</t>
  </si>
  <si>
    <t>Superior</t>
  </si>
  <si>
    <t>1/  Porcentaje por columnas</t>
  </si>
  <si>
    <t>2/  Porcentaje por filas</t>
  </si>
  <si>
    <t xml:space="preserve"> Población total</t>
  </si>
  <si>
    <t>Sitio en el  cual tuvo acceso a  internet</t>
  </si>
  <si>
    <t>En Casa</t>
  </si>
  <si>
    <t>En su trabajo</t>
  </si>
  <si>
    <t>Razón por la cual utilizó internet</t>
  </si>
  <si>
    <t>Menores de 15</t>
  </si>
  <si>
    <t>De 15 a 29</t>
  </si>
  <si>
    <t>De 60  o más</t>
  </si>
  <si>
    <t>De 30 a 44</t>
  </si>
  <si>
    <t>De 45 a 59</t>
  </si>
  <si>
    <t>Rangos de edad</t>
  </si>
  <si>
    <t>Total acceso</t>
  </si>
  <si>
    <t xml:space="preserve">  Radio, radiograbadora o equipo de sonido</t>
  </si>
  <si>
    <t xml:space="preserve">Hogares que poseen: </t>
  </si>
  <si>
    <t>Computadora</t>
  </si>
  <si>
    <t xml:space="preserve"> Televisor</t>
  </si>
  <si>
    <t xml:space="preserve">Servivio de Telefono fijo </t>
  </si>
  <si>
    <t>Telefono celular(movil)</t>
  </si>
  <si>
    <t>Acceso a internet</t>
  </si>
  <si>
    <t>Nivel educativo</t>
  </si>
  <si>
    <t>Sexo</t>
  </si>
  <si>
    <t>De 15 - 29 Años</t>
  </si>
  <si>
    <t>De 30 - 44 Años</t>
  </si>
  <si>
    <t>De 45 - 59 Años</t>
  </si>
  <si>
    <t>Nivel Educativo del Jefe</t>
  </si>
  <si>
    <t xml:space="preserve"> Frecuencia de uso</t>
  </si>
  <si>
    <t>Al menos 1 vez por mes pero no todas las semanas</t>
  </si>
  <si>
    <t>Total Nacional 2/</t>
  </si>
  <si>
    <t>60 Años y mas</t>
  </si>
  <si>
    <t>Quintil 1</t>
  </si>
  <si>
    <t>Quintil 2</t>
  </si>
  <si>
    <t>Quintil 3</t>
  </si>
  <si>
    <t>Quintil 4</t>
  </si>
  <si>
    <t>Quintil 5</t>
  </si>
  <si>
    <t>No Declaran Ingresos</t>
  </si>
  <si>
    <t>/3 Nota  este valor no necesariamente coincide con la  sumatoria de los hogares con acceso a servicio de teléfono publico y privado, ya que el hogar puede contar con  uno o ambos servicios de telefefonía</t>
  </si>
  <si>
    <t>Al menos una vez por día</t>
  </si>
  <si>
    <t>Al menos 1 vez por semana pero no todos los días</t>
  </si>
  <si>
    <t>En la escuela, colegio o universidad</t>
  </si>
  <si>
    <t>Casa de un familiar / amigo</t>
  </si>
  <si>
    <t xml:space="preserve">Cuadro No. 3. Proporción de personas que en los últimos 3 meses tuvo acceso a  internet,  por razón de uso según dominio,  rangos de edad , sexo, nivel educativo  y quintil de ingreso del hogar </t>
  </si>
  <si>
    <t>Cuadro No. 1. Proporción de  Hogares con acceso a tecnologías de información y comunicaciones, según dominio, rangos de edad del jefe, sexo del jefe, nivel educativo del jefe y quintil de ingreso del hogar</t>
  </si>
  <si>
    <t>Categorias</t>
  </si>
  <si>
    <t xml:space="preserve"> Rangos de edad del Jefe</t>
  </si>
  <si>
    <t>Quintil de ingreso del hogar</t>
  </si>
  <si>
    <t>Menores de 15 Años</t>
  </si>
  <si>
    <t xml:space="preserve">Sexo </t>
  </si>
  <si>
    <t xml:space="preserve">Nivel educativo </t>
  </si>
  <si>
    <t xml:space="preserve">Cuadro No. 2. Proporción de personas que en los últimos 3 meses tuvo acceso a  internet, por frecuencia de uso y sitio en el cual tuvo acceso según dominio,  rangos de edad , sexo, nivel educativo y quintil de ingreso del hogar </t>
  </si>
  <si>
    <t>Red publica (parque u otro lugar)</t>
  </si>
  <si>
    <t>Comunicación (Llamadas nacionales e internacionales, comunicación por correo electrónico o chat, redes sociales)</t>
  </si>
  <si>
    <t>Busqueda de Información( noticias o navegación por la web en general)</t>
  </si>
  <si>
    <t>Compras, contratación o pedido de bienes o de servicios</t>
  </si>
  <si>
    <t>Operaciones de banca electrónica (Interbanca o servicios financieros, pago de servicios, transferencias )</t>
  </si>
  <si>
    <t>Educación formal y actividades de capacitación (Clases virtuales, investigar o hacer tareas)</t>
  </si>
  <si>
    <t>Entretenimiento personal (Uso / descarga de videojuegos, películas, música o programas informáticos etc )</t>
  </si>
  <si>
    <t>Actividades Laborales (trabajo desde casa, venta de productos en línea)</t>
  </si>
  <si>
    <t>Otra razón</t>
  </si>
  <si>
    <t>Hotel, Restaurante o local con red inalambrica</t>
  </si>
  <si>
    <t xml:space="preserve"> Población de 5 años y más</t>
  </si>
  <si>
    <t>Sin nivel</t>
  </si>
  <si>
    <t>Basica 7-9</t>
  </si>
  <si>
    <t>Media</t>
  </si>
  <si>
    <t>Ns/Nr</t>
  </si>
  <si>
    <t>Celular</t>
  </si>
  <si>
    <t>Creación de contenido digital</t>
  </si>
  <si>
    <t>Uso de Inteligencia Artificial</t>
  </si>
  <si>
    <t>Fuente: Instituto Nacional de Estadística (INE).  LXXXIV Encuesta Permanente de Hogares de Propósitos Múltiples, junio 2026.</t>
  </si>
  <si>
    <t>Basica 1-6</t>
  </si>
  <si>
    <t>(En transporte o a pie)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</si>
</sst>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_-* #,##0\ _L_p_s_-;\-* #,##0\ _L_p_s_-;_-* &quot;-&quot;\ _L_p_s_-;_-@_-"/>
    <numFmt numFmtId="167" formatCode="#,##0.0"/>
    <numFmt numFmtId="168" formatCode="_-* #,##0_-;\-* #,##0_-;_-* &quot;-&quot;??_-;_-@_-"/>
  </numFmts>
  <fonts count="9" x14ac:knownFonts="1">
    <font>
      <sz val="10"/>
      <name val="Arial"/>
    </font>
    <font>
      <sz val="10"/>
      <name val="Arial"/>
      <family val="2"/>
    </font>
    <font>
      <sz val="8"/>
      <name val="Arial"/>
      <family val="2"/>
    </font>
    <font>
      <b/>
      <sz val="8"/>
      <name val="Arial"/>
      <family val="2"/>
    </font>
    <font>
      <b/>
      <sz val="8"/>
      <name val="Arial Narrow"/>
      <family val="2"/>
    </font>
    <font>
      <sz val="8"/>
      <name val="Arial Narrow"/>
      <family val="2"/>
    </font>
    <font>
      <sz val="8"/>
      <name val="Arial"/>
      <family val="2"/>
    </font>
    <font>
      <b/>
      <sz val="7"/>
      <name val="Arial"/>
      <family val="2"/>
    </font>
    <font>
      <sz val="10"/>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4">
    <xf numFmtId="0" fontId="0" fillId="0" borderId="0"/>
    <xf numFmtId="164" fontId="1"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85">
    <xf numFmtId="0" fontId="0" fillId="0" borderId="0" xfId="0"/>
    <xf numFmtId="0" fontId="3" fillId="0" borderId="1" xfId="0" applyFont="1" applyBorder="1" applyAlignment="1">
      <alignment horizontal="center" wrapText="1"/>
    </xf>
    <xf numFmtId="0" fontId="3" fillId="0" borderId="0" xfId="0" applyFont="1" applyAlignment="1">
      <alignment horizontal="center" wrapText="1"/>
    </xf>
    <xf numFmtId="0" fontId="4" fillId="0" borderId="0" xfId="0" applyFont="1" applyAlignment="1">
      <alignment horizontal="center" wrapText="1"/>
    </xf>
    <xf numFmtId="0" fontId="2" fillId="0" borderId="0" xfId="0" applyFont="1" applyAlignment="1">
      <alignment horizontal="center"/>
    </xf>
    <xf numFmtId="3" fontId="2" fillId="0" borderId="0" xfId="0" applyNumberFormat="1" applyFont="1" applyAlignment="1">
      <alignment horizontal="right"/>
    </xf>
    <xf numFmtId="165" fontId="5" fillId="0" borderId="0" xfId="0" applyNumberFormat="1" applyFont="1" applyAlignment="1">
      <alignment horizontal="right" wrapText="1"/>
    </xf>
    <xf numFmtId="0" fontId="7" fillId="0" borderId="0" xfId="0" applyFont="1" applyAlignment="1">
      <alignment horizontal="left" indent="1"/>
    </xf>
    <xf numFmtId="166" fontId="7" fillId="0" borderId="0" xfId="0" applyNumberFormat="1" applyFont="1" applyAlignment="1">
      <alignment horizontal="left" indent="1"/>
    </xf>
    <xf numFmtId="0" fontId="3" fillId="0" borderId="2" xfId="0" applyFont="1" applyBorder="1" applyAlignment="1">
      <alignment horizontal="center" wrapText="1"/>
    </xf>
    <xf numFmtId="0" fontId="3" fillId="0" borderId="0" xfId="0" applyFont="1" applyAlignment="1">
      <alignment vertical="center" wrapText="1"/>
    </xf>
    <xf numFmtId="3" fontId="0" fillId="0" borderId="0" xfId="0" applyNumberFormat="1"/>
    <xf numFmtId="3" fontId="2" fillId="0" borderId="0" xfId="0" applyNumberFormat="1" applyFont="1"/>
    <xf numFmtId="165" fontId="2" fillId="0" borderId="0" xfId="1" applyNumberFormat="1" applyFont="1" applyAlignment="1">
      <alignment horizontal="right"/>
    </xf>
    <xf numFmtId="165" fontId="2" fillId="0" borderId="0" xfId="0" applyNumberFormat="1" applyFont="1" applyAlignment="1">
      <alignment horizontal="right"/>
    </xf>
    <xf numFmtId="0" fontId="3" fillId="0" borderId="0" xfId="0" applyFont="1" applyAlignment="1">
      <alignment horizontal="center" vertical="center" wrapText="1"/>
    </xf>
    <xf numFmtId="3" fontId="3" fillId="0" borderId="0" xfId="1" applyNumberFormat="1" applyFont="1" applyAlignment="1"/>
    <xf numFmtId="3" fontId="3" fillId="0" borderId="0" xfId="0" applyNumberFormat="1" applyFont="1" applyAlignment="1">
      <alignment horizontal="right"/>
    </xf>
    <xf numFmtId="165" fontId="3" fillId="0" borderId="0" xfId="0" applyNumberFormat="1" applyFont="1" applyAlignment="1">
      <alignment horizontal="right" wrapText="1"/>
    </xf>
    <xf numFmtId="3" fontId="6" fillId="0" borderId="0" xfId="1" applyNumberFormat="1" applyFont="1" applyAlignment="1"/>
    <xf numFmtId="3" fontId="6" fillId="0" borderId="0" xfId="0" applyNumberFormat="1" applyFont="1" applyAlignment="1">
      <alignment horizontal="right"/>
    </xf>
    <xf numFmtId="0" fontId="3" fillId="0" borderId="0" xfId="0" applyFont="1" applyAlignment="1">
      <alignment horizontal="right" wrapText="1"/>
    </xf>
    <xf numFmtId="167" fontId="6" fillId="0" borderId="0" xfId="0" applyNumberFormat="1" applyFont="1" applyAlignment="1">
      <alignment horizontal="right"/>
    </xf>
    <xf numFmtId="167" fontId="6" fillId="0" borderId="0" xfId="1" applyNumberFormat="1" applyFont="1" applyAlignment="1">
      <alignment horizontal="right"/>
    </xf>
    <xf numFmtId="3" fontId="6" fillId="0" borderId="0" xfId="1" applyNumberFormat="1" applyFont="1" applyBorder="1" applyAlignment="1"/>
    <xf numFmtId="3" fontId="6" fillId="0" borderId="1" xfId="1" applyNumberFormat="1" applyFont="1" applyBorder="1" applyAlignment="1"/>
    <xf numFmtId="167" fontId="6" fillId="0" borderId="1" xfId="0" applyNumberFormat="1" applyFont="1" applyBorder="1" applyAlignment="1">
      <alignment horizontal="right"/>
    </xf>
    <xf numFmtId="165" fontId="3" fillId="0" borderId="0" xfId="0" applyNumberFormat="1" applyFont="1" applyAlignment="1">
      <alignment horizontal="right"/>
    </xf>
    <xf numFmtId="167" fontId="3" fillId="0" borderId="0" xfId="0" applyNumberFormat="1" applyFont="1" applyAlignment="1">
      <alignment horizontal="right"/>
    </xf>
    <xf numFmtId="165" fontId="6" fillId="0" borderId="0" xfId="1" applyNumberFormat="1" applyFont="1" applyAlignment="1">
      <alignment horizontal="right"/>
    </xf>
    <xf numFmtId="165" fontId="6" fillId="0" borderId="0" xfId="0" applyNumberFormat="1" applyFont="1" applyAlignment="1">
      <alignment horizontal="right"/>
    </xf>
    <xf numFmtId="3" fontId="6" fillId="0" borderId="0" xfId="0" applyNumberFormat="1" applyFont="1"/>
    <xf numFmtId="3" fontId="6" fillId="0" borderId="0" xfId="0" applyNumberFormat="1" applyFont="1" applyAlignment="1">
      <alignment horizontal="right" wrapText="1"/>
    </xf>
    <xf numFmtId="164" fontId="6" fillId="0" borderId="0" xfId="1" applyFont="1" applyAlignment="1"/>
    <xf numFmtId="164" fontId="6" fillId="0" borderId="0" xfId="1" applyFont="1" applyAlignment="1">
      <alignment horizontal="right"/>
    </xf>
    <xf numFmtId="0" fontId="3" fillId="0" borderId="0" xfId="17" applyFont="1" applyAlignment="1">
      <alignment wrapText="1"/>
    </xf>
    <xf numFmtId="0" fontId="2" fillId="0" borderId="0" xfId="17" applyFont="1" applyAlignment="1">
      <alignment horizontal="left" wrapText="1" indent="1"/>
    </xf>
    <xf numFmtId="0" fontId="3" fillId="0" borderId="0" xfId="17" applyFont="1" applyAlignment="1">
      <alignment horizontal="left" wrapText="1" indent="1"/>
    </xf>
    <xf numFmtId="0" fontId="2" fillId="0" borderId="1" xfId="17" applyFont="1" applyBorder="1" applyAlignment="1">
      <alignment horizontal="left" wrapText="1" indent="1"/>
    </xf>
    <xf numFmtId="168" fontId="2" fillId="0" borderId="0" xfId="3" applyNumberFormat="1" applyFont="1" applyFill="1" applyBorder="1" applyAlignment="1">
      <alignment horizontal="left" indent="1"/>
    </xf>
    <xf numFmtId="0" fontId="2" fillId="0" borderId="0" xfId="17" applyFont="1" applyAlignment="1">
      <alignment horizontal="left" wrapText="1" indent="2"/>
    </xf>
    <xf numFmtId="166" fontId="7" fillId="0" borderId="0" xfId="18" applyNumberFormat="1" applyFont="1" applyAlignment="1">
      <alignment horizontal="left" indent="1"/>
    </xf>
    <xf numFmtId="0" fontId="3" fillId="0" borderId="0" xfId="22" applyFont="1" applyAlignment="1">
      <alignment wrapText="1"/>
    </xf>
    <xf numFmtId="0" fontId="2" fillId="0" borderId="0" xfId="22" applyFont="1" applyAlignment="1">
      <alignment horizontal="left" wrapText="1" indent="1"/>
    </xf>
    <xf numFmtId="0" fontId="3" fillId="0" borderId="0" xfId="22" applyFont="1" applyAlignment="1">
      <alignment horizontal="left" wrapText="1" indent="1"/>
    </xf>
    <xf numFmtId="0" fontId="2" fillId="0" borderId="1" xfId="22" applyFont="1" applyBorder="1" applyAlignment="1">
      <alignment horizontal="left" wrapText="1" indent="1"/>
    </xf>
    <xf numFmtId="0" fontId="2" fillId="0" borderId="0" xfId="22" applyFont="1" applyAlignment="1">
      <alignment horizontal="left" indent="1"/>
    </xf>
    <xf numFmtId="168" fontId="2" fillId="0" borderId="0" xfId="4" applyNumberFormat="1" applyFont="1" applyFill="1" applyBorder="1" applyAlignment="1">
      <alignment horizontal="left" indent="1"/>
    </xf>
    <xf numFmtId="0" fontId="2" fillId="0" borderId="0" xfId="22" applyFont="1" applyAlignment="1">
      <alignment horizontal="left" wrapText="1" indent="2"/>
    </xf>
    <xf numFmtId="0" fontId="3" fillId="0" borderId="0" xfId="5" applyFont="1" applyAlignment="1">
      <alignment wrapText="1"/>
    </xf>
    <xf numFmtId="0" fontId="2" fillId="0" borderId="0" xfId="5" applyFont="1" applyAlignment="1">
      <alignment horizontal="left" wrapText="1" indent="1"/>
    </xf>
    <xf numFmtId="0" fontId="3" fillId="0" borderId="0" xfId="5" applyFont="1" applyAlignment="1">
      <alignment horizontal="left" wrapText="1" indent="1"/>
    </xf>
    <xf numFmtId="0" fontId="2" fillId="0" borderId="1" xfId="5" applyFont="1" applyBorder="1" applyAlignment="1">
      <alignment horizontal="left" wrapText="1" indent="1"/>
    </xf>
    <xf numFmtId="0" fontId="2" fillId="0" borderId="0" xfId="5" applyFont="1" applyAlignment="1">
      <alignment horizontal="left" indent="1"/>
    </xf>
    <xf numFmtId="0" fontId="2" fillId="0" borderId="0" xfId="5" applyFont="1" applyAlignment="1">
      <alignment horizontal="left" wrapText="1" indent="2"/>
    </xf>
    <xf numFmtId="3" fontId="3" fillId="0" borderId="0" xfId="1" applyNumberFormat="1" applyFont="1" applyFill="1" applyAlignment="1"/>
    <xf numFmtId="3" fontId="3" fillId="0" borderId="0" xfId="0" applyNumberFormat="1" applyFont="1" applyAlignment="1">
      <alignment horizontal="right" wrapText="1"/>
    </xf>
    <xf numFmtId="3" fontId="3" fillId="0" borderId="0" xfId="0" applyNumberFormat="1" applyFont="1"/>
    <xf numFmtId="3" fontId="2" fillId="0" borderId="0" xfId="0" applyNumberFormat="1" applyFont="1" applyAlignment="1">
      <alignment horizontal="right" wrapText="1"/>
    </xf>
    <xf numFmtId="165" fontId="2" fillId="0" borderId="0" xfId="0" applyNumberFormat="1" applyFont="1" applyAlignment="1">
      <alignment horizontal="right" wrapText="1"/>
    </xf>
    <xf numFmtId="165" fontId="2" fillId="0" borderId="1" xfId="0" applyNumberFormat="1" applyFont="1" applyBorder="1" applyAlignment="1">
      <alignment horizontal="right" wrapText="1"/>
    </xf>
    <xf numFmtId="165" fontId="2" fillId="0" borderId="0" xfId="1" applyNumberFormat="1" applyFont="1" applyBorder="1" applyAlignment="1">
      <alignment horizontal="right"/>
    </xf>
    <xf numFmtId="165" fontId="6" fillId="0" borderId="0" xfId="1" applyNumberFormat="1" applyFont="1" applyBorder="1" applyAlignment="1">
      <alignment horizontal="right"/>
    </xf>
    <xf numFmtId="3" fontId="2" fillId="0" borderId="0" xfId="1" applyNumberFormat="1" applyFont="1" applyBorder="1" applyAlignment="1">
      <alignment horizontal="right"/>
    </xf>
    <xf numFmtId="3" fontId="6" fillId="0" borderId="1" xfId="0" applyNumberFormat="1" applyFont="1" applyBorder="1" applyAlignment="1">
      <alignment horizontal="right" wrapText="1"/>
    </xf>
    <xf numFmtId="165" fontId="6" fillId="0" borderId="1" xfId="1" applyNumberFormat="1" applyFont="1" applyBorder="1" applyAlignment="1">
      <alignment horizontal="right"/>
    </xf>
    <xf numFmtId="165" fontId="6" fillId="0" borderId="1" xfId="0" applyNumberFormat="1" applyFont="1" applyBorder="1" applyAlignment="1">
      <alignment horizontal="right"/>
    </xf>
    <xf numFmtId="3" fontId="2" fillId="0" borderId="1" xfId="1" applyNumberFormat="1" applyFont="1" applyBorder="1" applyAlignment="1">
      <alignment horizontal="right"/>
    </xf>
    <xf numFmtId="165" fontId="2" fillId="0" borderId="1" xfId="1" applyNumberFormat="1" applyFont="1" applyBorder="1" applyAlignment="1">
      <alignment horizontal="right"/>
    </xf>
    <xf numFmtId="165" fontId="2" fillId="0" borderId="1" xfId="0" applyNumberFormat="1" applyFont="1" applyBorder="1" applyAlignment="1">
      <alignment horizontal="right"/>
    </xf>
    <xf numFmtId="3" fontId="2" fillId="0" borderId="1" xfId="0" applyNumberFormat="1" applyFont="1" applyBorder="1" applyAlignment="1">
      <alignment horizontal="right" wrapText="1"/>
    </xf>
    <xf numFmtId="3" fontId="2" fillId="0" borderId="1" xfId="0" applyNumberFormat="1" applyFont="1" applyBorder="1" applyAlignment="1">
      <alignment horizontal="right"/>
    </xf>
    <xf numFmtId="3" fontId="2" fillId="0" borderId="1" xfId="0" applyNumberFormat="1" applyFont="1" applyBorder="1"/>
    <xf numFmtId="0" fontId="3" fillId="0" borderId="1" xfId="21"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xf>
    <xf numFmtId="0" fontId="3" fillId="0" borderId="1" xfId="19" applyFont="1" applyBorder="1" applyAlignment="1">
      <alignment horizontal="center" vertical="center" wrapText="1"/>
    </xf>
    <xf numFmtId="0" fontId="3" fillId="0" borderId="0" xfId="19"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20" applyFont="1" applyBorder="1" applyAlignment="1">
      <alignment horizontal="center" vertical="center" wrapText="1"/>
    </xf>
    <xf numFmtId="0" fontId="3" fillId="0" borderId="0" xfId="0" applyFont="1" applyAlignment="1">
      <alignment horizontal="center" wrapText="1"/>
    </xf>
    <xf numFmtId="0" fontId="3" fillId="0" borderId="0" xfId="6" applyFont="1" applyAlignment="1">
      <alignment horizontal="center" vertical="center" wrapText="1"/>
    </xf>
    <xf numFmtId="0" fontId="3" fillId="0" borderId="0" xfId="23" applyFont="1" applyAlignment="1">
      <alignment horizontal="center" vertical="center" wrapText="1"/>
    </xf>
    <xf numFmtId="0" fontId="3" fillId="0" borderId="2" xfId="0" applyFont="1" applyBorder="1" applyAlignment="1">
      <alignment horizontal="center" wrapText="1"/>
    </xf>
  </cellXfs>
  <cellStyles count="24">
    <cellStyle name="Millares" xfId="1" builtinId="3"/>
    <cellStyle name="Millares 11" xfId="2" xr:uid="{00000000-0005-0000-0000-000001000000}"/>
    <cellStyle name="Millares 3" xfId="3" xr:uid="{00000000-0005-0000-0000-000002000000}"/>
    <cellStyle name="Millares 8" xfId="4" xr:uid="{00000000-0005-0000-0000-000003000000}"/>
    <cellStyle name="Normal" xfId="0" builtinId="0"/>
    <cellStyle name="Normal 11" xfId="5" xr:uid="{00000000-0005-0000-0000-000005000000}"/>
    <cellStyle name="Normal 2" xfId="6" xr:uid="{00000000-0005-0000-0000-000006000000}"/>
    <cellStyle name="Normal 2 10" xfId="7" xr:uid="{00000000-0005-0000-0000-000007000000}"/>
    <cellStyle name="Normal 2 11" xfId="8" xr:uid="{00000000-0005-0000-0000-000008000000}"/>
    <cellStyle name="Normal 2 2" xfId="9" xr:uid="{00000000-0005-0000-0000-000009000000}"/>
    <cellStyle name="Normal 2 3" xfId="10" xr:uid="{00000000-0005-0000-0000-00000A000000}"/>
    <cellStyle name="Normal 2 4" xfId="11" xr:uid="{00000000-0005-0000-0000-00000B000000}"/>
    <cellStyle name="Normal 2 5" xfId="12" xr:uid="{00000000-0005-0000-0000-00000C000000}"/>
    <cellStyle name="Normal 2 6" xfId="13" xr:uid="{00000000-0005-0000-0000-00000D000000}"/>
    <cellStyle name="Normal 2 7" xfId="14" xr:uid="{00000000-0005-0000-0000-00000E000000}"/>
    <cellStyle name="Normal 2 8" xfId="15" xr:uid="{00000000-0005-0000-0000-00000F000000}"/>
    <cellStyle name="Normal 2 9" xfId="16" xr:uid="{00000000-0005-0000-0000-000010000000}"/>
    <cellStyle name="Normal 3" xfId="17" xr:uid="{00000000-0005-0000-0000-000011000000}"/>
    <cellStyle name="Normal 4" xfId="18" xr:uid="{00000000-0005-0000-0000-000012000000}"/>
    <cellStyle name="Normal 5" xfId="19" xr:uid="{00000000-0005-0000-0000-000013000000}"/>
    <cellStyle name="Normal 6" xfId="20" xr:uid="{00000000-0005-0000-0000-000014000000}"/>
    <cellStyle name="Normal 7" xfId="21" xr:uid="{00000000-0005-0000-0000-000015000000}"/>
    <cellStyle name="Normal 8" xfId="22" xr:uid="{00000000-0005-0000-0000-000016000000}"/>
    <cellStyle name="Normal 9" xfId="23" xr:uid="{00000000-0005-0000-0000-00001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19049</xdr:colOff>
      <xdr:row>0</xdr:row>
      <xdr:rowOff>66675</xdr:rowOff>
    </xdr:from>
    <xdr:to>
      <xdr:col>11</xdr:col>
      <xdr:colOff>0</xdr:colOff>
      <xdr:row>21</xdr:row>
      <xdr:rowOff>76200</xdr:rowOff>
    </xdr:to>
    <xdr:sp macro="" textlink="">
      <xdr:nvSpPr>
        <xdr:cNvPr id="3073" name="Rectangle 1">
          <a:extLst>
            <a:ext uri="{FF2B5EF4-FFF2-40B4-BE49-F238E27FC236}">
              <a16:creationId xmlns:a16="http://schemas.microsoft.com/office/drawing/2014/main" id="{00000000-0008-0000-0000-0000010C0000}"/>
            </a:ext>
          </a:extLst>
        </xdr:cNvPr>
        <xdr:cNvSpPr>
          <a:spLocks noChangeArrowheads="1"/>
        </xdr:cNvSpPr>
      </xdr:nvSpPr>
      <xdr:spPr bwMode="auto">
        <a:xfrm>
          <a:off x="19049" y="66675"/>
          <a:ext cx="8258176" cy="34099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1">
            <a:defRPr sz="1000"/>
          </a:pPr>
          <a:r>
            <a:rPr lang="es-ES" sz="1000" b="0" i="0" strike="noStrike">
              <a:solidFill>
                <a:srgbClr val="000000"/>
              </a:solidFill>
              <a:latin typeface="Arial"/>
              <a:cs typeface="Arial"/>
            </a:rPr>
            <a:t> </a:t>
          </a:r>
        </a:p>
        <a:p>
          <a:pPr algn="ctr" rtl="1">
            <a:defRPr sz="1000"/>
          </a:pPr>
          <a:r>
            <a:rPr lang="es-ES" sz="4400" b="0" i="0" strike="noStrike">
              <a:solidFill>
                <a:srgbClr val="000000"/>
              </a:solidFill>
              <a:latin typeface="Arial" panose="020B0604020202020204" pitchFamily="34" charset="0"/>
              <a:cs typeface="Arial" panose="020B0604020202020204" pitchFamily="34" charset="0"/>
            </a:rPr>
            <a:t>ACCESO</a:t>
          </a:r>
          <a:r>
            <a:rPr lang="es-ES" sz="4400" b="0" i="0" strike="noStrike" baseline="0">
              <a:solidFill>
                <a:srgbClr val="000000"/>
              </a:solidFill>
              <a:latin typeface="Arial" panose="020B0604020202020204" pitchFamily="34" charset="0"/>
              <a:cs typeface="Arial" panose="020B0604020202020204" pitchFamily="34" charset="0"/>
            </a:rPr>
            <a:t> A TECNOLOGIAS DE INFORMACIÓN Y COMUNICACIONES</a:t>
          </a:r>
        </a:p>
        <a:p>
          <a:pPr algn="ctr" rtl="1">
            <a:defRPr sz="1000"/>
          </a:pPr>
          <a:r>
            <a:rPr lang="es-ES" sz="4800" b="0" i="0" strike="noStrike" baseline="0">
              <a:solidFill>
                <a:srgbClr val="000000"/>
              </a:solidFill>
              <a:latin typeface="Arial" panose="020B0604020202020204" pitchFamily="34" charset="0"/>
              <a:ea typeface="+mn-ea"/>
              <a:cs typeface="Arial" panose="020B0604020202020204" pitchFamily="34" charset="0"/>
            </a:rPr>
            <a:t>(TIC)</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
  <sheetViews>
    <sheetView workbookViewId="0">
      <selection activeCell="B35" sqref="B35"/>
    </sheetView>
  </sheetViews>
  <sheetFormatPr baseColWidth="10" defaultRowHeight="12.75" x14ac:dyDescent="0.2"/>
  <cols>
    <col min="1" max="1" width="16.28515625" customWidth="1"/>
    <col min="11" max="11" width="5.28515625" customWidth="1"/>
  </cols>
  <sheetData/>
  <phoneticPr fontId="2" type="noConversion"/>
  <printOptions horizontalCentered="1" verticalCentered="1"/>
  <pageMargins left="1.3474015748031496" right="0.78740157480314965" top="0.98425196850393704" bottom="0.98425196850393704" header="0" footer="0"/>
  <pageSetup paperSize="9" scale="9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48"/>
  <sheetViews>
    <sheetView zoomScaleNormal="100" zoomScaleSheetLayoutView="100" workbookViewId="0">
      <selection activeCell="P13" sqref="P13"/>
    </sheetView>
  </sheetViews>
  <sheetFormatPr baseColWidth="10" defaultRowHeight="12.75" x14ac:dyDescent="0.2"/>
  <cols>
    <col min="1" max="1" width="22.5703125" customWidth="1"/>
    <col min="2" max="2" width="9.42578125" customWidth="1"/>
    <col min="3" max="3" width="5.7109375" bestFit="1" customWidth="1"/>
    <col min="4" max="4" width="9.28515625" customWidth="1"/>
    <col min="5" max="5" width="5.7109375" bestFit="1" customWidth="1"/>
    <col min="6" max="6" width="9.28515625" customWidth="1"/>
    <col min="7" max="7" width="5.7109375" bestFit="1" customWidth="1"/>
    <col min="8" max="8" width="9.28515625" bestFit="1" customWidth="1"/>
    <col min="9" max="9" width="5.7109375" bestFit="1" customWidth="1"/>
    <col min="10" max="10" width="9.7109375" bestFit="1" customWidth="1"/>
    <col min="11" max="11" width="5.7109375" bestFit="1" customWidth="1"/>
    <col min="12" max="12" width="9.28515625" bestFit="1" customWidth="1"/>
    <col min="13" max="13" width="5.7109375" bestFit="1" customWidth="1"/>
  </cols>
  <sheetData>
    <row r="1" spans="1:13" ht="29.25" customHeight="1" x14ac:dyDescent="0.2">
      <c r="A1" s="82" t="s">
        <v>56</v>
      </c>
      <c r="B1" s="82"/>
      <c r="C1" s="82"/>
      <c r="D1" s="82"/>
      <c r="E1" s="82"/>
      <c r="F1" s="82"/>
      <c r="G1" s="82"/>
      <c r="H1" s="82"/>
      <c r="I1" s="82"/>
      <c r="J1" s="82"/>
      <c r="K1" s="82"/>
      <c r="L1" s="82"/>
      <c r="M1" s="82"/>
    </row>
    <row r="2" spans="1:13" ht="14.25" customHeight="1" x14ac:dyDescent="0.2">
      <c r="A2" s="79" t="s">
        <v>57</v>
      </c>
      <c r="B2" s="79" t="s">
        <v>0</v>
      </c>
      <c r="C2" s="79"/>
      <c r="D2" s="79" t="s">
        <v>28</v>
      </c>
      <c r="E2" s="79"/>
      <c r="F2" s="79"/>
      <c r="G2" s="79"/>
      <c r="H2" s="79"/>
      <c r="I2" s="79"/>
      <c r="J2" s="79"/>
      <c r="K2" s="79"/>
      <c r="L2" s="79"/>
      <c r="M2" s="79"/>
    </row>
    <row r="3" spans="1:13" ht="25.15" customHeight="1" x14ac:dyDescent="0.2">
      <c r="A3" s="79"/>
      <c r="B3" s="79"/>
      <c r="C3" s="79"/>
      <c r="D3" s="79" t="s">
        <v>27</v>
      </c>
      <c r="E3" s="79"/>
      <c r="F3" s="79" t="s">
        <v>30</v>
      </c>
      <c r="G3" s="79"/>
      <c r="H3" s="79" t="s">
        <v>29</v>
      </c>
      <c r="I3" s="79"/>
      <c r="J3" s="79" t="s">
        <v>32</v>
      </c>
      <c r="K3" s="79"/>
      <c r="L3" s="74" t="s">
        <v>31</v>
      </c>
      <c r="M3" s="74"/>
    </row>
    <row r="4" spans="1:13" ht="22.5" customHeight="1" x14ac:dyDescent="0.2">
      <c r="A4" s="79"/>
      <c r="B4" s="79"/>
      <c r="C4" s="79"/>
      <c r="D4" s="79"/>
      <c r="E4" s="79"/>
      <c r="F4" s="79"/>
      <c r="G4" s="79"/>
      <c r="H4" s="79"/>
      <c r="I4" s="79"/>
      <c r="J4" s="79"/>
      <c r="K4" s="79"/>
      <c r="L4" s="78"/>
      <c r="M4" s="78"/>
    </row>
    <row r="5" spans="1:13" ht="12.75" customHeight="1" x14ac:dyDescent="0.2">
      <c r="A5" s="79"/>
      <c r="B5" s="9" t="s">
        <v>1</v>
      </c>
      <c r="C5" s="9" t="s">
        <v>2</v>
      </c>
      <c r="D5" s="9" t="s">
        <v>1</v>
      </c>
      <c r="E5" s="9" t="s">
        <v>2</v>
      </c>
      <c r="F5" s="9" t="s">
        <v>1</v>
      </c>
      <c r="G5" s="9" t="s">
        <v>2</v>
      </c>
      <c r="H5" s="9" t="s">
        <v>1</v>
      </c>
      <c r="I5" s="9" t="s">
        <v>2</v>
      </c>
      <c r="J5" s="9" t="s">
        <v>1</v>
      </c>
      <c r="K5" s="9" t="s">
        <v>2</v>
      </c>
      <c r="L5" s="9" t="s">
        <v>1</v>
      </c>
      <c r="M5" s="9" t="s">
        <v>2</v>
      </c>
    </row>
    <row r="6" spans="1:13" ht="13.5" x14ac:dyDescent="0.25">
      <c r="A6" s="2"/>
      <c r="B6" s="3"/>
      <c r="C6" s="3"/>
      <c r="D6" s="3"/>
      <c r="E6" s="3"/>
      <c r="F6" s="3"/>
      <c r="G6" s="3"/>
      <c r="H6" s="4"/>
      <c r="I6" s="3"/>
    </row>
    <row r="7" spans="1:13" x14ac:dyDescent="0.2">
      <c r="A7" s="35" t="s">
        <v>42</v>
      </c>
      <c r="B7" s="16">
        <v>2986249.6415695413</v>
      </c>
      <c r="C7" s="17">
        <f>+C10+C14</f>
        <v>99.99999999999892</v>
      </c>
      <c r="D7" s="16">
        <v>1197221.9331694427</v>
      </c>
      <c r="E7" s="18">
        <f>+D7/$B7*100</f>
        <v>40.091153683326873</v>
      </c>
      <c r="F7" s="16">
        <v>2265821.2113278517</v>
      </c>
      <c r="G7" s="18">
        <f>+F7/$B7*100</f>
        <v>75.875143852238693</v>
      </c>
      <c r="H7" s="16">
        <v>466424.49786065996</v>
      </c>
      <c r="I7" s="18">
        <f>+H7/$B7*100</f>
        <v>15.61907254396562</v>
      </c>
      <c r="J7" s="16">
        <v>2826903.4135054001</v>
      </c>
      <c r="K7" s="18">
        <f>+J7/$B7*100</f>
        <v>94.664001768439206</v>
      </c>
      <c r="L7" s="16">
        <v>91903.832602178547</v>
      </c>
      <c r="M7" s="18">
        <f>+L7/$B7*100</f>
        <v>3.0775669697150594</v>
      </c>
    </row>
    <row r="8" spans="1:13" x14ac:dyDescent="0.2">
      <c r="A8" s="35"/>
      <c r="B8" s="19"/>
      <c r="C8" s="20"/>
      <c r="D8" s="19"/>
      <c r="E8" s="21"/>
      <c r="F8" s="19"/>
      <c r="G8" s="21"/>
      <c r="H8" s="19"/>
      <c r="I8" s="21"/>
      <c r="J8" s="19"/>
      <c r="K8" s="21"/>
      <c r="L8" s="19"/>
      <c r="M8" s="21"/>
    </row>
    <row r="9" spans="1:13" x14ac:dyDescent="0.2">
      <c r="A9" s="35" t="s">
        <v>3</v>
      </c>
      <c r="B9" s="55"/>
      <c r="C9" s="55"/>
      <c r="D9" s="55"/>
      <c r="E9" s="55"/>
      <c r="F9" s="55"/>
      <c r="G9" s="55"/>
      <c r="H9" s="55"/>
      <c r="I9" s="55"/>
      <c r="J9" s="55"/>
      <c r="K9" s="55"/>
      <c r="L9" s="55"/>
      <c r="M9" s="55"/>
    </row>
    <row r="10" spans="1:13" x14ac:dyDescent="0.2">
      <c r="A10" s="36" t="s">
        <v>4</v>
      </c>
      <c r="B10" s="19">
        <v>1783620.2581392243</v>
      </c>
      <c r="C10" s="22">
        <f>+B10/B$7*100</f>
        <v>59.72776801077395</v>
      </c>
      <c r="D10" s="19">
        <v>774198.3920074479</v>
      </c>
      <c r="E10" s="22">
        <f>+D10/D$7*100</f>
        <v>64.666238611072586</v>
      </c>
      <c r="F10" s="19">
        <v>1556800.7663060769</v>
      </c>
      <c r="G10" s="22">
        <f>+F10/F$7*100</f>
        <v>68.708014494830167</v>
      </c>
      <c r="H10" s="19">
        <v>394796.44071462232</v>
      </c>
      <c r="I10" s="22">
        <f>+H10/H$7*100</f>
        <v>84.643161438866827</v>
      </c>
      <c r="J10" s="19">
        <v>1733189.677135512</v>
      </c>
      <c r="K10" s="22">
        <f>+J10/J$7*100</f>
        <v>61.31053748972387</v>
      </c>
      <c r="L10" s="19">
        <v>83972.733637845507</v>
      </c>
      <c r="M10" s="22">
        <f>+L10/L$7*100</f>
        <v>91.370219565636447</v>
      </c>
    </row>
    <row r="11" spans="1:13" ht="12" customHeight="1" x14ac:dyDescent="0.2">
      <c r="A11" s="40" t="s">
        <v>5</v>
      </c>
      <c r="B11" s="19">
        <v>360388.17911129328</v>
      </c>
      <c r="C11" s="22">
        <f t="shared" ref="C11:E14" si="0">+B11/B$7*100</f>
        <v>12.068253574469315</v>
      </c>
      <c r="D11" s="19">
        <v>186336.59521744819</v>
      </c>
      <c r="E11" s="22">
        <f t="shared" si="0"/>
        <v>15.564081316498568</v>
      </c>
      <c r="F11" s="19">
        <v>336335.83334269625</v>
      </c>
      <c r="G11" s="22">
        <f>+F11/F$7*100</f>
        <v>14.843882282556246</v>
      </c>
      <c r="H11" s="19">
        <v>134425.73104616097</v>
      </c>
      <c r="I11" s="22">
        <f>+H11/H$7*100</f>
        <v>28.820469692893237</v>
      </c>
      <c r="J11" s="19">
        <v>351331.54871396546</v>
      </c>
      <c r="K11" s="22">
        <f>+J11/J$7*100</f>
        <v>12.428141231691725</v>
      </c>
      <c r="L11" s="19">
        <v>46520.276985041892</v>
      </c>
      <c r="M11" s="22">
        <f>+L11/L$7*100</f>
        <v>50.618429795428519</v>
      </c>
    </row>
    <row r="12" spans="1:13" ht="13.5" customHeight="1" x14ac:dyDescent="0.2">
      <c r="A12" s="40" t="s">
        <v>6</v>
      </c>
      <c r="B12" s="19">
        <v>226345.00984849932</v>
      </c>
      <c r="C12" s="22">
        <f t="shared" si="0"/>
        <v>7.5795742826622758</v>
      </c>
      <c r="D12" s="19">
        <v>101255.53996940657</v>
      </c>
      <c r="E12" s="22">
        <f t="shared" si="0"/>
        <v>8.4575413433455608</v>
      </c>
      <c r="F12" s="19">
        <v>207314.41733727817</v>
      </c>
      <c r="G12" s="22">
        <f>+F12/F$7*100</f>
        <v>9.1496370631901947</v>
      </c>
      <c r="H12" s="19">
        <v>62796.842734061363</v>
      </c>
      <c r="I12" s="22">
        <f>+H12/H$7*100</f>
        <v>13.463452932273153</v>
      </c>
      <c r="J12" s="19">
        <v>221938.43268289318</v>
      </c>
      <c r="K12" s="22">
        <f>+J12/J$7*100</f>
        <v>7.8509379422937693</v>
      </c>
      <c r="L12" s="19">
        <v>8247.5356815003961</v>
      </c>
      <c r="M12" s="22">
        <f>+L12/L$7*100</f>
        <v>8.9740932972852878</v>
      </c>
    </row>
    <row r="13" spans="1:13" ht="15" customHeight="1" x14ac:dyDescent="0.2">
      <c r="A13" s="40" t="s">
        <v>7</v>
      </c>
      <c r="B13" s="19">
        <v>1196887.0691794697</v>
      </c>
      <c r="C13" s="22">
        <f t="shared" si="0"/>
        <v>40.079940153643633</v>
      </c>
      <c r="D13" s="19">
        <v>486606.25682059128</v>
      </c>
      <c r="E13" s="22">
        <f t="shared" si="0"/>
        <v>40.64461595122831</v>
      </c>
      <c r="F13" s="19">
        <v>1013150.5156261196</v>
      </c>
      <c r="G13" s="22">
        <f>+F13/F$7*100</f>
        <v>44.714495149084485</v>
      </c>
      <c r="H13" s="19">
        <v>197573.86693439248</v>
      </c>
      <c r="I13" s="22">
        <f>+H13/H$7*100</f>
        <v>42.359238813698816</v>
      </c>
      <c r="J13" s="19">
        <v>1159919.6957386825</v>
      </c>
      <c r="K13" s="22">
        <f>+J13/J$7*100</f>
        <v>41.031458315739407</v>
      </c>
      <c r="L13" s="19">
        <v>29204.92097130352</v>
      </c>
      <c r="M13" s="22">
        <f>+L13/L$7*100</f>
        <v>31.777696472922969</v>
      </c>
    </row>
    <row r="14" spans="1:13" x14ac:dyDescent="0.2">
      <c r="A14" s="36" t="s">
        <v>8</v>
      </c>
      <c r="B14" s="19">
        <v>1202629.3834302847</v>
      </c>
      <c r="C14" s="22">
        <f t="shared" si="0"/>
        <v>40.272231989224963</v>
      </c>
      <c r="D14" s="19">
        <v>423023.54116198776</v>
      </c>
      <c r="E14" s="22">
        <f t="shared" si="0"/>
        <v>35.333761388926817</v>
      </c>
      <c r="F14" s="19">
        <v>709020.44502172002</v>
      </c>
      <c r="G14" s="22">
        <f>+F14/F$7*100</f>
        <v>31.291985505167414</v>
      </c>
      <c r="H14" s="19">
        <v>71628.057146037667</v>
      </c>
      <c r="I14" s="22">
        <f>+H14/H$7*100</f>
        <v>15.356838561133188</v>
      </c>
      <c r="J14" s="19">
        <v>1093713.7363698336</v>
      </c>
      <c r="K14" s="22">
        <f>+J14/J$7*100</f>
        <v>38.689462510274211</v>
      </c>
      <c r="L14" s="19">
        <v>7931.0989643331022</v>
      </c>
      <c r="M14" s="22">
        <f>+L14/L$7*100</f>
        <v>8.6297804343636244</v>
      </c>
    </row>
    <row r="15" spans="1:13" x14ac:dyDescent="0.2">
      <c r="A15" s="35"/>
      <c r="B15" s="19"/>
      <c r="C15" s="22"/>
      <c r="D15" s="19"/>
      <c r="E15" s="22"/>
      <c r="F15" s="19"/>
      <c r="G15" s="22"/>
      <c r="H15" s="19"/>
      <c r="I15" s="22"/>
      <c r="J15" s="19"/>
      <c r="K15" s="22"/>
      <c r="L15" s="19"/>
      <c r="M15" s="22"/>
    </row>
    <row r="16" spans="1:13" x14ac:dyDescent="0.2">
      <c r="A16" s="35" t="s">
        <v>58</v>
      </c>
      <c r="B16" s="55"/>
      <c r="C16" s="55"/>
      <c r="D16" s="55"/>
      <c r="E16" s="55"/>
      <c r="F16" s="55"/>
      <c r="G16" s="55"/>
      <c r="H16" s="55"/>
      <c r="I16" s="55"/>
      <c r="J16" s="55"/>
      <c r="K16" s="55"/>
      <c r="L16" s="55"/>
      <c r="M16" s="55"/>
    </row>
    <row r="17" spans="1:13" x14ac:dyDescent="0.2">
      <c r="A17" s="36" t="s">
        <v>60</v>
      </c>
      <c r="B17" s="33"/>
      <c r="C17" s="34"/>
      <c r="D17" s="33"/>
      <c r="E17" s="34"/>
      <c r="F17" s="33"/>
      <c r="G17" s="34"/>
      <c r="H17" s="33"/>
      <c r="I17" s="34"/>
      <c r="J17" s="33"/>
      <c r="K17" s="34"/>
      <c r="L17" s="33"/>
      <c r="M17" s="34"/>
    </row>
    <row r="18" spans="1:13" x14ac:dyDescent="0.2">
      <c r="A18" s="36" t="s">
        <v>36</v>
      </c>
      <c r="B18" s="19">
        <v>293973.37330652057</v>
      </c>
      <c r="C18" s="22">
        <f>+B18/B$7*100</f>
        <v>9.8442330210548388</v>
      </c>
      <c r="D18" s="19">
        <v>100494.89083587621</v>
      </c>
      <c r="E18" s="22">
        <f>+D18/D$7*100</f>
        <v>8.3940068296137031</v>
      </c>
      <c r="F18" s="19">
        <v>194714.69022074045</v>
      </c>
      <c r="G18" s="22">
        <f>+F18/F$7*100</f>
        <v>8.5935593350117294</v>
      </c>
      <c r="H18" s="19">
        <v>38209.757873139031</v>
      </c>
      <c r="I18" s="22">
        <f>+H18/H$7*100</f>
        <v>8.1920563882032305</v>
      </c>
      <c r="J18" s="19">
        <v>283779.31914356165</v>
      </c>
      <c r="K18" s="22">
        <f>+J18/J$7*100</f>
        <v>10.038521931376188</v>
      </c>
      <c r="L18" s="19">
        <v>4557.517053478553</v>
      </c>
      <c r="M18" s="22">
        <f>+L18/L$7*100</f>
        <v>4.9590065228362619</v>
      </c>
    </row>
    <row r="19" spans="1:13" ht="15" customHeight="1" x14ac:dyDescent="0.2">
      <c r="A19" s="36" t="s">
        <v>37</v>
      </c>
      <c r="B19" s="19">
        <v>792541.4652556465</v>
      </c>
      <c r="C19" s="22">
        <f t="shared" ref="C19:C21" si="1">+B19/B$7*100</f>
        <v>26.539692268965666</v>
      </c>
      <c r="D19" s="19">
        <v>333494.8348799831</v>
      </c>
      <c r="E19" s="22">
        <f t="shared" ref="E19:E21" si="2">+D19/D$7*100</f>
        <v>27.855723791921509</v>
      </c>
      <c r="F19" s="19">
        <v>592907.37643032777</v>
      </c>
      <c r="G19" s="22">
        <f t="shared" ref="G19:G21" si="3">+F19/F$7*100</f>
        <v>26.167438695785844</v>
      </c>
      <c r="H19" s="19">
        <v>141109.21945422963</v>
      </c>
      <c r="I19" s="22">
        <f t="shared" ref="I19:I21" si="4">+H19/H$7*100</f>
        <v>30.253389369866401</v>
      </c>
      <c r="J19" s="19">
        <v>770771.67696026294</v>
      </c>
      <c r="K19" s="22">
        <f t="shared" ref="K19:K21" si="5">+J19/J$7*100</f>
        <v>27.265582307408771</v>
      </c>
      <c r="L19" s="19">
        <v>17570.970769886029</v>
      </c>
      <c r="M19" s="22">
        <f t="shared" ref="M19:M21" si="6">+L19/L$7*100</f>
        <v>19.118866180418156</v>
      </c>
    </row>
    <row r="20" spans="1:13" x14ac:dyDescent="0.2">
      <c r="A20" s="36" t="s">
        <v>38</v>
      </c>
      <c r="B20" s="19">
        <v>870062.04991731874</v>
      </c>
      <c r="C20" s="22">
        <f t="shared" si="1"/>
        <v>29.135610024218312</v>
      </c>
      <c r="D20" s="19">
        <v>361573.90066248737</v>
      </c>
      <c r="E20" s="22">
        <f t="shared" si="2"/>
        <v>30.201075560425256</v>
      </c>
      <c r="F20" s="19">
        <v>668723.17410729977</v>
      </c>
      <c r="G20" s="22">
        <f t="shared" si="3"/>
        <v>29.513501363834628</v>
      </c>
      <c r="H20" s="19">
        <v>153311.39215871785</v>
      </c>
      <c r="I20" s="22">
        <f t="shared" si="4"/>
        <v>32.86949824932185</v>
      </c>
      <c r="J20" s="19">
        <v>839565.28377754008</v>
      </c>
      <c r="K20" s="22">
        <f t="shared" si="5"/>
        <v>29.699114577687936</v>
      </c>
      <c r="L20" s="19">
        <v>21053.534338305995</v>
      </c>
      <c r="M20" s="22">
        <f t="shared" si="6"/>
        <v>22.908222369179988</v>
      </c>
    </row>
    <row r="21" spans="1:13" x14ac:dyDescent="0.2">
      <c r="A21" s="36" t="s">
        <v>43</v>
      </c>
      <c r="B21" s="19">
        <v>1029672.7530900007</v>
      </c>
      <c r="C21" s="22">
        <f t="shared" si="1"/>
        <v>34.480464685759344</v>
      </c>
      <c r="D21" s="19">
        <v>401658.30679109652</v>
      </c>
      <c r="E21" s="22">
        <f t="shared" si="2"/>
        <v>33.549193818039569</v>
      </c>
      <c r="F21" s="19">
        <v>809475.97056943923</v>
      </c>
      <c r="G21" s="22">
        <f t="shared" si="3"/>
        <v>35.725500605365838</v>
      </c>
      <c r="H21" s="19">
        <v>133794.12837456612</v>
      </c>
      <c r="I21" s="22">
        <f t="shared" si="4"/>
        <v>28.685055992606951</v>
      </c>
      <c r="J21" s="19">
        <v>932787.13362397323</v>
      </c>
      <c r="K21" s="22">
        <f t="shared" si="5"/>
        <v>32.996781183524909</v>
      </c>
      <c r="L21" s="19">
        <v>48721.810440508329</v>
      </c>
      <c r="M21" s="22">
        <f t="shared" si="6"/>
        <v>53.013904927565989</v>
      </c>
    </row>
    <row r="22" spans="1:13" x14ac:dyDescent="0.2">
      <c r="A22" s="37"/>
      <c r="B22" s="19"/>
      <c r="C22" s="22"/>
      <c r="D22" s="19"/>
      <c r="E22" s="22"/>
      <c r="F22" s="19"/>
      <c r="G22" s="22"/>
      <c r="H22" s="19"/>
      <c r="I22" s="22"/>
      <c r="J22" s="19"/>
      <c r="K22" s="22"/>
      <c r="L22" s="19"/>
      <c r="M22" s="22"/>
    </row>
    <row r="23" spans="1:13" ht="14.25" customHeight="1" x14ac:dyDescent="0.2">
      <c r="A23" s="35" t="s">
        <v>9</v>
      </c>
      <c r="B23" s="55"/>
      <c r="C23" s="55"/>
      <c r="D23" s="55"/>
      <c r="E23" s="55"/>
      <c r="F23" s="55"/>
      <c r="G23" s="55"/>
      <c r="H23" s="55"/>
      <c r="I23" s="55"/>
      <c r="J23" s="55"/>
      <c r="K23" s="55"/>
      <c r="L23" s="55"/>
      <c r="M23" s="55"/>
    </row>
    <row r="24" spans="1:13" x14ac:dyDescent="0.2">
      <c r="A24" s="36" t="s">
        <v>10</v>
      </c>
      <c r="B24" s="19">
        <v>1784023.4450100481</v>
      </c>
      <c r="C24" s="23">
        <f>+B24/B$7*100</f>
        <v>59.741269456373523</v>
      </c>
      <c r="D24" s="19">
        <v>733946.5470122454</v>
      </c>
      <c r="E24" s="23">
        <f>+D24/D$7*100</f>
        <v>61.304134737094728</v>
      </c>
      <c r="F24" s="19">
        <v>1343108.6629116889</v>
      </c>
      <c r="G24" s="23">
        <f>+F24/F$7*100</f>
        <v>59.276903940915069</v>
      </c>
      <c r="H24" s="19">
        <v>284953.09576726926</v>
      </c>
      <c r="I24" s="23">
        <f>+H24/H$7*100</f>
        <v>61.093080889674098</v>
      </c>
      <c r="J24" s="19">
        <v>1691724.1341861046</v>
      </c>
      <c r="K24" s="23">
        <f>+J24/J$7*100</f>
        <v>59.843718964856421</v>
      </c>
      <c r="L24" s="19">
        <v>53489.152727324872</v>
      </c>
      <c r="M24" s="23">
        <f>+L24/L$7*100</f>
        <v>58.201221007682904</v>
      </c>
    </row>
    <row r="25" spans="1:13" x14ac:dyDescent="0.2">
      <c r="A25" s="36" t="s">
        <v>11</v>
      </c>
      <c r="B25" s="19">
        <v>1202226.1965594965</v>
      </c>
      <c r="C25" s="23">
        <f>+B25/B$7*100</f>
        <v>40.258730543626584</v>
      </c>
      <c r="D25" s="19">
        <v>463275.38615719322</v>
      </c>
      <c r="E25" s="23">
        <f>+D25/D$7*100</f>
        <v>38.695865262904924</v>
      </c>
      <c r="F25" s="19">
        <v>922712.54841611767</v>
      </c>
      <c r="G25" s="23">
        <f>+F25/F$7*100</f>
        <v>40.723096059082934</v>
      </c>
      <c r="H25" s="19">
        <v>181471.40209338651</v>
      </c>
      <c r="I25" s="23">
        <f>+H25/H$7*100</f>
        <v>38.906919110324992</v>
      </c>
      <c r="J25" s="19">
        <v>1135179.2793192894</v>
      </c>
      <c r="K25" s="23">
        <f>+J25/J$7*100</f>
        <v>40.156281035143365</v>
      </c>
      <c r="L25" s="19">
        <v>38414.679874854126</v>
      </c>
      <c r="M25" s="23">
        <f>+L25/L$7*100</f>
        <v>41.798778992317587</v>
      </c>
    </row>
    <row r="26" spans="1:13" x14ac:dyDescent="0.2">
      <c r="A26" s="36"/>
      <c r="B26" s="19"/>
      <c r="C26" s="23"/>
      <c r="D26" s="19"/>
      <c r="E26" s="23"/>
      <c r="F26" s="19"/>
      <c r="G26" s="23"/>
      <c r="H26" s="19"/>
      <c r="I26" s="23"/>
      <c r="J26" s="19"/>
      <c r="K26" s="23"/>
      <c r="L26" s="19"/>
      <c r="M26" s="23"/>
    </row>
    <row r="27" spans="1:13" x14ac:dyDescent="0.2">
      <c r="A27" s="35" t="s">
        <v>39</v>
      </c>
      <c r="B27" s="55"/>
      <c r="C27" s="55"/>
      <c r="D27" s="55"/>
      <c r="E27" s="55"/>
      <c r="F27" s="55"/>
      <c r="G27" s="55"/>
      <c r="H27" s="55"/>
      <c r="I27" s="55"/>
      <c r="J27" s="55"/>
      <c r="K27" s="55"/>
      <c r="L27" s="55"/>
      <c r="M27" s="55"/>
    </row>
    <row r="28" spans="1:13" x14ac:dyDescent="0.2">
      <c r="A28" s="36" t="s">
        <v>75</v>
      </c>
      <c r="B28" s="19">
        <v>417897.17878687853</v>
      </c>
      <c r="C28" s="22">
        <f>+B28/B$7*100</f>
        <v>13.994047013672848</v>
      </c>
      <c r="D28" s="19">
        <v>142358.44655859488</v>
      </c>
      <c r="E28" s="22">
        <f>+D28/D$7*100</f>
        <v>11.890731585724041</v>
      </c>
      <c r="F28" s="19">
        <v>252451.87886983139</v>
      </c>
      <c r="G28" s="22">
        <f>+F28/F$7*100</f>
        <v>11.141738704170997</v>
      </c>
      <c r="H28" s="19">
        <v>18545.665266450545</v>
      </c>
      <c r="I28" s="22">
        <f>+H28/H$7*100</f>
        <v>3.9761344765366275</v>
      </c>
      <c r="J28" s="19">
        <v>362321.32421733876</v>
      </c>
      <c r="K28" s="22">
        <f>+J28/J$7*100</f>
        <v>12.816897899177079</v>
      </c>
      <c r="L28" s="19">
        <v>5772.7644868590114</v>
      </c>
      <c r="M28" s="22">
        <f>+L28/L$7*100</f>
        <v>6.2813098468345814</v>
      </c>
    </row>
    <row r="29" spans="1:13" x14ac:dyDescent="0.2">
      <c r="A29" s="36" t="s">
        <v>83</v>
      </c>
      <c r="B29" s="19">
        <v>1547175.942417586</v>
      </c>
      <c r="C29" s="22">
        <f t="shared" ref="C29:C33" si="7">+B29/B$7*100</f>
        <v>51.810000104492495</v>
      </c>
      <c r="D29" s="19">
        <v>592043.69290716259</v>
      </c>
      <c r="E29" s="22">
        <f t="shared" ref="E29:E33" si="8">+D29/D$7*100</f>
        <v>49.451457286605752</v>
      </c>
      <c r="F29" s="19">
        <v>1114574.5427803833</v>
      </c>
      <c r="G29" s="22">
        <f t="shared" ref="G29:G33" si="9">+F29/F$7*100</f>
        <v>49.190754204618067</v>
      </c>
      <c r="H29" s="19">
        <v>120015.68136018769</v>
      </c>
      <c r="I29" s="22">
        <f t="shared" ref="I29:I33" si="10">+H29/H$7*100</f>
        <v>25.730998674096504</v>
      </c>
      <c r="J29" s="19">
        <v>1457681.2631758505</v>
      </c>
      <c r="K29" s="22">
        <f t="shared" ref="K29:K33" si="11">+J29/J$7*100</f>
        <v>51.564593831251749</v>
      </c>
      <c r="L29" s="19">
        <v>25463.92811986286</v>
      </c>
      <c r="M29" s="22">
        <f t="shared" ref="M29:M33" si="12">+L29/L$7*100</f>
        <v>27.707144956715602</v>
      </c>
    </row>
    <row r="30" spans="1:13" x14ac:dyDescent="0.2">
      <c r="A30" s="36" t="s">
        <v>76</v>
      </c>
      <c r="B30" s="19">
        <v>250428.05914438714</v>
      </c>
      <c r="C30" s="22">
        <f t="shared" si="7"/>
        <v>8.3860389854334088</v>
      </c>
      <c r="D30" s="19">
        <v>98200.870789562425</v>
      </c>
      <c r="E30" s="22">
        <f t="shared" si="8"/>
        <v>8.2023949001328624</v>
      </c>
      <c r="F30" s="19">
        <v>205928.7404870679</v>
      </c>
      <c r="G30" s="22">
        <f t="shared" si="9"/>
        <v>9.088481450237035</v>
      </c>
      <c r="H30" s="19">
        <v>31635.31945619094</v>
      </c>
      <c r="I30" s="22">
        <f t="shared" si="10"/>
        <v>6.7825166991210866</v>
      </c>
      <c r="J30" s="19">
        <v>245597.3006852695</v>
      </c>
      <c r="K30" s="22">
        <f t="shared" si="11"/>
        <v>8.687856101200337</v>
      </c>
      <c r="L30" s="19">
        <v>4510.4918116212866</v>
      </c>
      <c r="M30" s="22">
        <f t="shared" si="12"/>
        <v>4.9078386438416794</v>
      </c>
    </row>
    <row r="31" spans="1:13" x14ac:dyDescent="0.2">
      <c r="A31" s="36" t="s">
        <v>77</v>
      </c>
      <c r="B31" s="19">
        <v>456755.98809936724</v>
      </c>
      <c r="C31" s="22">
        <f t="shared" si="7"/>
        <v>15.295304911591421</v>
      </c>
      <c r="D31" s="19">
        <v>206096.68591189623</v>
      </c>
      <c r="E31" s="22">
        <f t="shared" si="8"/>
        <v>17.214576529373304</v>
      </c>
      <c r="F31" s="19">
        <v>407061.49441476795</v>
      </c>
      <c r="G31" s="22">
        <f t="shared" si="9"/>
        <v>17.965296307567684</v>
      </c>
      <c r="H31" s="19">
        <v>126250.81966507503</v>
      </c>
      <c r="I31" s="22">
        <f t="shared" si="10"/>
        <v>27.067793446559342</v>
      </c>
      <c r="J31" s="19">
        <v>452271.25708315527</v>
      </c>
      <c r="K31" s="22">
        <f t="shared" si="11"/>
        <v>15.998822418992114</v>
      </c>
      <c r="L31" s="19">
        <v>26063.120613331695</v>
      </c>
      <c r="M31" s="22">
        <f t="shared" si="12"/>
        <v>28.359122656125091</v>
      </c>
    </row>
    <row r="32" spans="1:13" x14ac:dyDescent="0.2">
      <c r="A32" s="36" t="s">
        <v>12</v>
      </c>
      <c r="B32" s="19">
        <v>280252.28082387731</v>
      </c>
      <c r="C32" s="22">
        <f t="shared" si="7"/>
        <v>9.384757286285673</v>
      </c>
      <c r="D32" s="19">
        <v>142116.12144223388</v>
      </c>
      <c r="E32" s="22">
        <f t="shared" si="8"/>
        <v>11.870490967869713</v>
      </c>
      <c r="F32" s="19">
        <v>260780.02639789533</v>
      </c>
      <c r="G32" s="22">
        <f t="shared" si="9"/>
        <v>11.509294073783915</v>
      </c>
      <c r="H32" s="19">
        <v>163902.1172625671</v>
      </c>
      <c r="I32" s="22">
        <f t="shared" si="10"/>
        <v>35.140117642691095</v>
      </c>
      <c r="J32" s="19">
        <v>279009.976730539</v>
      </c>
      <c r="K32" s="22">
        <f t="shared" si="11"/>
        <v>9.8698093255532449</v>
      </c>
      <c r="L32" s="19">
        <v>29357.242844476652</v>
      </c>
      <c r="M32" s="22">
        <f t="shared" si="12"/>
        <v>31.943436974554146</v>
      </c>
    </row>
    <row r="33" spans="1:13" x14ac:dyDescent="0.2">
      <c r="A33" s="39" t="s">
        <v>78</v>
      </c>
      <c r="B33" s="19">
        <v>33740.192297438458</v>
      </c>
      <c r="C33" s="22">
        <f t="shared" si="7"/>
        <v>1.1298516985239375</v>
      </c>
      <c r="D33" s="19">
        <v>16406.115559984188</v>
      </c>
      <c r="E33" s="22">
        <f t="shared" si="8"/>
        <v>1.3703487302936199</v>
      </c>
      <c r="F33" s="19">
        <v>25024.528377868941</v>
      </c>
      <c r="G33" s="22">
        <f t="shared" si="9"/>
        <v>1.1044352596206686</v>
      </c>
      <c r="H33" s="19">
        <v>6074.8948501811901</v>
      </c>
      <c r="I33" s="22">
        <f t="shared" si="10"/>
        <v>1.3024390609937493</v>
      </c>
      <c r="J33" s="19">
        <v>30022.291613218746</v>
      </c>
      <c r="K33" s="22">
        <f t="shared" si="11"/>
        <v>1.0620204238244801</v>
      </c>
      <c r="L33" s="19">
        <v>736.28472602740851</v>
      </c>
      <c r="M33" s="22">
        <f t="shared" si="12"/>
        <v>0.80114692192929848</v>
      </c>
    </row>
    <row r="34" spans="1:13" x14ac:dyDescent="0.2">
      <c r="B34" s="19"/>
      <c r="C34" s="22"/>
      <c r="D34" s="19"/>
      <c r="E34" s="22"/>
      <c r="F34" s="19"/>
      <c r="G34" s="22"/>
      <c r="H34" s="19"/>
      <c r="I34" s="22"/>
      <c r="J34" s="19"/>
      <c r="K34" s="22"/>
      <c r="L34" s="19"/>
      <c r="M34" s="22"/>
    </row>
    <row r="35" spans="1:13" x14ac:dyDescent="0.2">
      <c r="A35" s="36"/>
    </row>
    <row r="36" spans="1:13" ht="22.5" x14ac:dyDescent="0.2">
      <c r="A36" s="35" t="s">
        <v>59</v>
      </c>
      <c r="B36" s="24"/>
      <c r="C36" s="22"/>
      <c r="D36" s="24"/>
      <c r="E36" s="22"/>
      <c r="F36" s="24"/>
      <c r="G36" s="22"/>
      <c r="H36" s="24"/>
      <c r="I36" s="22"/>
      <c r="J36" s="24"/>
      <c r="K36" s="22"/>
      <c r="L36" s="24"/>
      <c r="M36" s="22"/>
    </row>
    <row r="37" spans="1:13" x14ac:dyDescent="0.2">
      <c r="A37" s="36" t="s">
        <v>44</v>
      </c>
      <c r="B37" s="24">
        <v>557467.69643598574</v>
      </c>
      <c r="C37" s="22">
        <f>+B37/B$7*100</f>
        <v>18.66781961815445</v>
      </c>
      <c r="D37" s="24">
        <v>189966.76172318117</v>
      </c>
      <c r="E37" s="22">
        <f>+D37/D$7*100</f>
        <v>15.867297153525769</v>
      </c>
      <c r="F37" s="24">
        <v>350907.28322089917</v>
      </c>
      <c r="G37" s="22">
        <f>+F37/F$7*100</f>
        <v>15.486980237741488</v>
      </c>
      <c r="H37" s="24">
        <v>37942.579339658769</v>
      </c>
      <c r="I37" s="22">
        <f>+H37/H$7*100</f>
        <v>8.1347741196462131</v>
      </c>
      <c r="J37" s="24">
        <v>501924.13570734661</v>
      </c>
      <c r="K37" s="22">
        <f>+J37/J$7*100</f>
        <v>17.755262995878361</v>
      </c>
      <c r="L37" s="24">
        <v>9864.3812330460787</v>
      </c>
      <c r="M37" s="22">
        <f>+L37/L$7*100</f>
        <v>10.733373085479188</v>
      </c>
    </row>
    <row r="38" spans="1:13" x14ac:dyDescent="0.2">
      <c r="A38" s="36" t="s">
        <v>45</v>
      </c>
      <c r="B38" s="24">
        <v>557421.62464878068</v>
      </c>
      <c r="C38" s="22">
        <f t="shared" ref="C38:C42" si="13">+B38/B$7*100</f>
        <v>18.666276820574375</v>
      </c>
      <c r="D38" s="24">
        <v>210119.2314546151</v>
      </c>
      <c r="E38" s="22">
        <f t="shared" ref="E38:E42" si="14">+D38/D$7*100</f>
        <v>17.550566493411957</v>
      </c>
      <c r="F38" s="24">
        <v>370849.11991758831</v>
      </c>
      <c r="G38" s="22">
        <f t="shared" ref="G38:G42" si="15">+F38/F$7*100</f>
        <v>16.367095429398752</v>
      </c>
      <c r="H38" s="24">
        <v>40911.990246286026</v>
      </c>
      <c r="I38" s="22">
        <f t="shared" ref="I38:I42" si="16">+H38/H$7*100</f>
        <v>8.7714068266002858</v>
      </c>
      <c r="J38" s="24">
        <v>519426.59101242782</v>
      </c>
      <c r="K38" s="22">
        <f t="shared" ref="K38:K42" si="17">+J38/J$7*100</f>
        <v>18.374401775840354</v>
      </c>
      <c r="L38" s="24">
        <v>8345.201970020722</v>
      </c>
      <c r="M38" s="22">
        <f t="shared" ref="M38:M42" si="18">+L38/L$7*100</f>
        <v>9.0803633904413505</v>
      </c>
    </row>
    <row r="39" spans="1:13" x14ac:dyDescent="0.2">
      <c r="A39" s="36" t="s">
        <v>46</v>
      </c>
      <c r="B39" s="24">
        <v>557580.22617193207</v>
      </c>
      <c r="C39" s="22">
        <f t="shared" si="13"/>
        <v>18.671587881007625</v>
      </c>
      <c r="D39" s="24">
        <v>212673.34112642487</v>
      </c>
      <c r="E39" s="22">
        <f t="shared" si="14"/>
        <v>17.763902851613164</v>
      </c>
      <c r="F39" s="24">
        <v>428649.89405463432</v>
      </c>
      <c r="G39" s="22">
        <f t="shared" si="15"/>
        <v>18.918081087405405</v>
      </c>
      <c r="H39" s="24">
        <v>65898.946730969095</v>
      </c>
      <c r="I39" s="22">
        <f t="shared" si="16"/>
        <v>14.128534635986423</v>
      </c>
      <c r="J39" s="24">
        <v>535652.1590189148</v>
      </c>
      <c r="K39" s="22">
        <f t="shared" si="17"/>
        <v>18.948371439217251</v>
      </c>
      <c r="L39" s="24">
        <v>12265.972148431742</v>
      </c>
      <c r="M39" s="22">
        <f t="shared" si="18"/>
        <v>13.346529520185626</v>
      </c>
    </row>
    <row r="40" spans="1:13" x14ac:dyDescent="0.2">
      <c r="A40" s="36" t="s">
        <v>47</v>
      </c>
      <c r="B40" s="24">
        <v>557536.10204662802</v>
      </c>
      <c r="C40" s="22">
        <f t="shared" si="13"/>
        <v>18.670110304428299</v>
      </c>
      <c r="D40" s="24">
        <v>243083.61672679425</v>
      </c>
      <c r="E40" s="22">
        <f t="shared" si="14"/>
        <v>20.303972888574759</v>
      </c>
      <c r="F40" s="24">
        <v>466554.36372319883</v>
      </c>
      <c r="G40" s="22">
        <f t="shared" si="15"/>
        <v>20.590961078071178</v>
      </c>
      <c r="H40" s="24">
        <v>104606.22398469731</v>
      </c>
      <c r="I40" s="22">
        <f t="shared" si="16"/>
        <v>22.427257672890814</v>
      </c>
      <c r="J40" s="24">
        <v>541848.98771484336</v>
      </c>
      <c r="K40" s="22">
        <f t="shared" si="17"/>
        <v>19.167580509690744</v>
      </c>
      <c r="L40" s="24">
        <v>18125.784555358234</v>
      </c>
      <c r="M40" s="22">
        <f t="shared" si="18"/>
        <v>19.722555678193306</v>
      </c>
    </row>
    <row r="41" spans="1:13" x14ac:dyDescent="0.2">
      <c r="A41" s="36" t="s">
        <v>48</v>
      </c>
      <c r="B41" s="24">
        <v>557544.36782150331</v>
      </c>
      <c r="C41" s="22">
        <f t="shared" si="13"/>
        <v>18.670387098932022</v>
      </c>
      <c r="D41" s="24">
        <v>267245.86771655257</v>
      </c>
      <c r="E41" s="22">
        <f t="shared" si="14"/>
        <v>22.322166033916897</v>
      </c>
      <c r="F41" s="24">
        <v>497169.19651599613</v>
      </c>
      <c r="G41" s="22">
        <f t="shared" si="15"/>
        <v>21.942119441305667</v>
      </c>
      <c r="H41" s="24">
        <v>179329.18201725345</v>
      </c>
      <c r="I41" s="22">
        <f t="shared" si="16"/>
        <v>38.447633612680953</v>
      </c>
      <c r="J41" s="24">
        <v>548108.47360037069</v>
      </c>
      <c r="K41" s="22">
        <f t="shared" si="17"/>
        <v>19.389006040383546</v>
      </c>
      <c r="L41" s="24">
        <v>33870.947708479202</v>
      </c>
      <c r="M41" s="22">
        <f t="shared" si="18"/>
        <v>36.854771721104811</v>
      </c>
    </row>
    <row r="42" spans="1:13" x14ac:dyDescent="0.2">
      <c r="A42" s="38" t="s">
        <v>49</v>
      </c>
      <c r="B42" s="25">
        <v>198699.62444465922</v>
      </c>
      <c r="C42" s="26">
        <f t="shared" si="13"/>
        <v>6.6538182769014851</v>
      </c>
      <c r="D42" s="25">
        <v>74133.114421871418</v>
      </c>
      <c r="E42" s="26">
        <f t="shared" si="14"/>
        <v>6.19209457895718</v>
      </c>
      <c r="F42" s="25">
        <v>151691.35389549911</v>
      </c>
      <c r="G42" s="26">
        <f t="shared" si="15"/>
        <v>6.6947627260759281</v>
      </c>
      <c r="H42" s="25">
        <v>37735.575541788457</v>
      </c>
      <c r="I42" s="26">
        <f t="shared" si="16"/>
        <v>8.090393132193844</v>
      </c>
      <c r="J42" s="25">
        <v>179943.06645143763</v>
      </c>
      <c r="K42" s="26">
        <f t="shared" si="17"/>
        <v>6.3653772389876488</v>
      </c>
      <c r="L42" s="25">
        <v>9431.5449868429114</v>
      </c>
      <c r="M42" s="26">
        <f t="shared" si="18"/>
        <v>10.262406604596096</v>
      </c>
    </row>
    <row r="43" spans="1:13" x14ac:dyDescent="0.2">
      <c r="A43" s="41" t="s">
        <v>82</v>
      </c>
      <c r="B43" s="24"/>
      <c r="C43" s="22"/>
      <c r="D43" s="24"/>
      <c r="E43" s="22"/>
      <c r="F43" s="24"/>
      <c r="G43" s="22"/>
      <c r="H43" s="24"/>
      <c r="I43" s="22"/>
      <c r="J43" s="24"/>
      <c r="K43" s="22"/>
      <c r="L43" s="24"/>
      <c r="M43" s="22"/>
    </row>
    <row r="44" spans="1:13" x14ac:dyDescent="0.2">
      <c r="A44" s="41" t="s">
        <v>13</v>
      </c>
    </row>
    <row r="45" spans="1:13" x14ac:dyDescent="0.2">
      <c r="A45" s="41" t="s">
        <v>14</v>
      </c>
    </row>
    <row r="46" spans="1:13" x14ac:dyDescent="0.2">
      <c r="A46" s="41" t="s">
        <v>50</v>
      </c>
    </row>
    <row r="47" spans="1:13" x14ac:dyDescent="0.2">
      <c r="B47" s="81"/>
      <c r="C47" s="81"/>
    </row>
    <row r="48" spans="1:13" x14ac:dyDescent="0.2">
      <c r="B48" s="81"/>
      <c r="C48" s="81"/>
    </row>
  </sheetData>
  <mergeCells count="11">
    <mergeCell ref="B48:C48"/>
    <mergeCell ref="H3:I4"/>
    <mergeCell ref="A1:M1"/>
    <mergeCell ref="A2:A5"/>
    <mergeCell ref="J3:K4"/>
    <mergeCell ref="F3:G4"/>
    <mergeCell ref="D2:M2"/>
    <mergeCell ref="B2:C4"/>
    <mergeCell ref="D3:E4"/>
    <mergeCell ref="B47:C47"/>
    <mergeCell ref="L3:M4"/>
  </mergeCells>
  <phoneticPr fontId="2" type="noConversion"/>
  <printOptions horizontalCentered="1" verticalCentered="1"/>
  <pageMargins left="0.15748031496062992" right="0.15748031496062992" top="0.19685039370078741" bottom="0.19685039370078741" header="0" footer="0"/>
  <pageSetup paperSize="119" scale="90" orientation="landscape" r:id="rId1"/>
  <headerFooter alignWithMargins="0"/>
  <ignoredErrors>
    <ignoredError sqref="D15:M16 G7 I7 K7 M7 E10 G10 I10 K10 M10 E11 G11 I11 K11 M11 E12 G12 I12 K12 M12 E13 G13 I13 K13 M13 E14 G14 I14 K14 M14 D22:M23 D26:M27"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B48"/>
  <sheetViews>
    <sheetView zoomScaleSheetLayoutView="106" workbookViewId="0">
      <selection activeCell="F41" sqref="F41"/>
    </sheetView>
  </sheetViews>
  <sheetFormatPr baseColWidth="10" defaultRowHeight="12.75" x14ac:dyDescent="0.2"/>
  <cols>
    <col min="1" max="1" width="23.7109375" customWidth="1"/>
    <col min="2" max="2" width="9.7109375" bestFit="1" customWidth="1"/>
    <col min="3" max="3" width="5.28515625" bestFit="1" customWidth="1"/>
    <col min="4" max="4" width="8" bestFit="1" customWidth="1"/>
    <col min="5" max="5" width="4.85546875" bestFit="1" customWidth="1"/>
    <col min="6" max="6" width="8" bestFit="1" customWidth="1"/>
    <col min="7" max="7" width="4.85546875" bestFit="1" customWidth="1"/>
    <col min="8" max="8" width="8.7109375" customWidth="1"/>
    <col min="9" max="9" width="4.85546875" bestFit="1" customWidth="1"/>
    <col min="10" max="10" width="7.7109375" customWidth="1"/>
    <col min="11" max="11" width="5.28515625" customWidth="1"/>
    <col min="12" max="12" width="2.42578125" customWidth="1"/>
    <col min="13" max="13" width="8" customWidth="1"/>
    <col min="14" max="14" width="4.85546875" bestFit="1" customWidth="1"/>
    <col min="15" max="15" width="8" bestFit="1" customWidth="1"/>
    <col min="16" max="16" width="6.28515625" bestFit="1" customWidth="1"/>
    <col min="17" max="17" width="8" bestFit="1" customWidth="1"/>
    <col min="18" max="18" width="6.28515625" bestFit="1" customWidth="1"/>
    <col min="19" max="19" width="7.140625" bestFit="1" customWidth="1"/>
    <col min="20" max="20" width="6.28515625" bestFit="1" customWidth="1"/>
    <col min="21" max="21" width="6.5703125" bestFit="1" customWidth="1"/>
    <col min="22" max="22" width="6.28515625" bestFit="1" customWidth="1"/>
    <col min="23" max="23" width="8.28515625" customWidth="1"/>
    <col min="24" max="24" width="5.7109375" bestFit="1" customWidth="1"/>
    <col min="25" max="25" width="9.28515625" customWidth="1"/>
    <col min="26" max="26" width="5.7109375" bestFit="1" customWidth="1"/>
    <col min="27" max="27" width="7.85546875" bestFit="1" customWidth="1"/>
    <col min="28" max="28" width="6.5703125" customWidth="1"/>
  </cols>
  <sheetData>
    <row r="1" spans="1:28" ht="27" customHeight="1" x14ac:dyDescent="0.2">
      <c r="A1" s="76" t="s">
        <v>63</v>
      </c>
      <c r="B1" s="76"/>
      <c r="C1" s="76"/>
      <c r="D1" s="76"/>
      <c r="E1" s="76"/>
      <c r="F1" s="77"/>
      <c r="G1" s="77"/>
      <c r="H1" s="77"/>
      <c r="I1" s="77"/>
      <c r="J1" s="77"/>
      <c r="K1" s="77"/>
      <c r="L1" s="77"/>
      <c r="M1" s="77"/>
      <c r="N1" s="77"/>
      <c r="O1" s="77"/>
      <c r="P1" s="77"/>
      <c r="Q1" s="77"/>
      <c r="R1" s="77"/>
      <c r="S1" s="77"/>
      <c r="T1" s="77"/>
      <c r="U1" s="77"/>
      <c r="V1" s="77"/>
      <c r="W1" s="77"/>
      <c r="X1" s="77"/>
      <c r="Y1" s="77"/>
      <c r="Z1" s="77"/>
    </row>
    <row r="2" spans="1:28" x14ac:dyDescent="0.2">
      <c r="A2" s="78" t="s">
        <v>57</v>
      </c>
      <c r="B2" s="78" t="s">
        <v>74</v>
      </c>
      <c r="C2" s="78"/>
      <c r="D2" s="78" t="s">
        <v>26</v>
      </c>
      <c r="E2" s="78"/>
      <c r="F2" s="75" t="s">
        <v>33</v>
      </c>
      <c r="G2" s="75"/>
      <c r="H2" s="75"/>
      <c r="I2" s="75"/>
      <c r="J2" s="75"/>
      <c r="K2" s="75"/>
      <c r="L2" s="75"/>
      <c r="M2" s="75"/>
      <c r="N2" s="75"/>
      <c r="O2" s="75"/>
      <c r="P2" s="75"/>
      <c r="Q2" s="75"/>
      <c r="R2" s="75"/>
      <c r="S2" s="75"/>
      <c r="T2" s="75"/>
      <c r="U2" s="75"/>
      <c r="V2" s="75"/>
      <c r="W2" s="75"/>
      <c r="X2" s="75"/>
      <c r="Y2" s="75"/>
      <c r="Z2" s="75"/>
    </row>
    <row r="3" spans="1:28" ht="13.15" customHeight="1" x14ac:dyDescent="0.2">
      <c r="A3" s="79"/>
      <c r="B3" s="79"/>
      <c r="C3" s="79"/>
      <c r="D3" s="79"/>
      <c r="E3" s="79"/>
      <c r="F3" s="78" t="s">
        <v>40</v>
      </c>
      <c r="G3" s="78"/>
      <c r="H3" s="78"/>
      <c r="I3" s="78"/>
      <c r="J3" s="78"/>
      <c r="K3" s="78"/>
      <c r="L3" s="15"/>
      <c r="M3" s="74" t="s">
        <v>16</v>
      </c>
      <c r="N3" s="74"/>
      <c r="O3" s="74"/>
      <c r="P3" s="74"/>
      <c r="Q3" s="74"/>
      <c r="R3" s="74"/>
      <c r="S3" s="74"/>
      <c r="T3" s="74"/>
      <c r="U3" s="74"/>
      <c r="V3" s="74"/>
      <c r="W3" s="74"/>
      <c r="X3" s="74"/>
      <c r="Y3" s="74"/>
      <c r="Z3" s="74"/>
      <c r="AA3" s="74"/>
      <c r="AB3" s="74"/>
    </row>
    <row r="4" spans="1:28" ht="56.25" customHeight="1" x14ac:dyDescent="0.2">
      <c r="A4" s="79"/>
      <c r="B4" s="79"/>
      <c r="C4" s="79"/>
      <c r="D4" s="79"/>
      <c r="E4" s="79"/>
      <c r="F4" s="80" t="s">
        <v>51</v>
      </c>
      <c r="G4" s="80"/>
      <c r="H4" s="80" t="s">
        <v>52</v>
      </c>
      <c r="I4" s="80"/>
      <c r="J4" s="80" t="s">
        <v>41</v>
      </c>
      <c r="K4" s="80"/>
      <c r="L4" s="15"/>
      <c r="M4" s="73" t="s">
        <v>17</v>
      </c>
      <c r="N4" s="73"/>
      <c r="O4" s="73" t="s">
        <v>18</v>
      </c>
      <c r="P4" s="73"/>
      <c r="Q4" s="73" t="s">
        <v>53</v>
      </c>
      <c r="R4" s="73"/>
      <c r="S4" s="73" t="s">
        <v>54</v>
      </c>
      <c r="T4" s="73"/>
      <c r="U4" s="73" t="s">
        <v>73</v>
      </c>
      <c r="V4" s="73"/>
      <c r="W4" s="73" t="s">
        <v>79</v>
      </c>
      <c r="X4" s="73"/>
      <c r="Y4" s="73" t="s">
        <v>64</v>
      </c>
      <c r="Z4" s="73"/>
      <c r="AA4" s="73" t="s">
        <v>84</v>
      </c>
      <c r="AB4" s="73"/>
    </row>
    <row r="5" spans="1:28" ht="14.25" customHeight="1" x14ac:dyDescent="0.2">
      <c r="A5" s="79"/>
      <c r="B5" s="9" t="s">
        <v>1</v>
      </c>
      <c r="C5" s="9" t="s">
        <v>2</v>
      </c>
      <c r="D5" s="9" t="s">
        <v>1</v>
      </c>
      <c r="E5" s="9" t="s">
        <v>2</v>
      </c>
      <c r="F5" s="9" t="s">
        <v>1</v>
      </c>
      <c r="G5" s="9" t="s">
        <v>2</v>
      </c>
      <c r="H5" s="9" t="s">
        <v>1</v>
      </c>
      <c r="I5" s="9" t="s">
        <v>2</v>
      </c>
      <c r="J5" s="9" t="s">
        <v>1</v>
      </c>
      <c r="K5" s="9" t="s">
        <v>2</v>
      </c>
      <c r="L5" s="2"/>
      <c r="M5" s="9" t="s">
        <v>1</v>
      </c>
      <c r="N5" s="9" t="s">
        <v>2</v>
      </c>
      <c r="O5" s="9" t="s">
        <v>1</v>
      </c>
      <c r="P5" s="9" t="s">
        <v>2</v>
      </c>
      <c r="Q5" s="9" t="s">
        <v>1</v>
      </c>
      <c r="R5" s="9" t="s">
        <v>2</v>
      </c>
      <c r="S5" s="9" t="s">
        <v>1</v>
      </c>
      <c r="T5" s="9" t="s">
        <v>2</v>
      </c>
      <c r="U5" s="9" t="s">
        <v>1</v>
      </c>
      <c r="V5" s="9" t="s">
        <v>2</v>
      </c>
      <c r="W5" s="9" t="s">
        <v>1</v>
      </c>
      <c r="X5" s="9" t="s">
        <v>2</v>
      </c>
      <c r="Y5" s="9" t="s">
        <v>1</v>
      </c>
      <c r="Z5" s="9" t="s">
        <v>2</v>
      </c>
      <c r="AA5" s="9" t="s">
        <v>1</v>
      </c>
      <c r="AB5" s="9" t="s">
        <v>2</v>
      </c>
    </row>
    <row r="6" spans="1:28" x14ac:dyDescent="0.2">
      <c r="A6" s="42" t="s">
        <v>42</v>
      </c>
      <c r="B6" s="17">
        <v>9492235.9138957225</v>
      </c>
      <c r="C6" s="28">
        <f>+C9+C13</f>
        <v>100.00000000001492</v>
      </c>
      <c r="D6" s="17">
        <v>6673196.3338345988</v>
      </c>
      <c r="E6" s="27">
        <f>+D6/$B$6*100</f>
        <v>70.301627502385173</v>
      </c>
      <c r="F6" s="56">
        <v>5949149.2612873381</v>
      </c>
      <c r="G6" s="18">
        <f>+F6/$D6*100</f>
        <v>89.149921022461456</v>
      </c>
      <c r="H6" s="56">
        <v>648496.89087777736</v>
      </c>
      <c r="I6" s="18">
        <f>+H6/$D6*100</f>
        <v>9.7179351308720374</v>
      </c>
      <c r="J6" s="17">
        <v>96533.165502491815</v>
      </c>
      <c r="K6" s="18">
        <f>+J6/$D6*100</f>
        <v>1.4465806290315042</v>
      </c>
      <c r="L6" s="18"/>
      <c r="M6" s="56">
        <v>6479906.0486087333</v>
      </c>
      <c r="N6" s="18">
        <f>+M6/$D6*100</f>
        <v>97.103482715683924</v>
      </c>
      <c r="O6" s="17">
        <v>1609206.7331124861</v>
      </c>
      <c r="P6" s="18">
        <f>+O6/$D6*100</f>
        <v>24.114482065415157</v>
      </c>
      <c r="Q6" s="17">
        <v>358226.8157593307</v>
      </c>
      <c r="R6" s="18">
        <f>+Q6/$D6*100</f>
        <v>5.3681444069469464</v>
      </c>
      <c r="S6" s="56">
        <v>436654.35938620515</v>
      </c>
      <c r="T6" s="18">
        <f>+S6/$D6*100</f>
        <v>6.5434064508527916</v>
      </c>
      <c r="U6" s="57">
        <v>232616.00610039372</v>
      </c>
      <c r="V6" s="18">
        <f>+U6/$D6*100</f>
        <v>3.4858258990669659</v>
      </c>
      <c r="W6" s="57">
        <v>6230711.0485188244</v>
      </c>
      <c r="X6" s="18">
        <f>+W6/$D6*100</f>
        <v>93.369215242892295</v>
      </c>
      <c r="Y6" s="57">
        <v>222408.86041669786</v>
      </c>
      <c r="Z6" s="18">
        <f>+Y6/$D6*100</f>
        <v>3.3328685279201986</v>
      </c>
      <c r="AA6" s="57">
        <v>1324421.5341325495</v>
      </c>
      <c r="AB6" s="18">
        <f>+AA6/$D6*100</f>
        <v>19.846883979981765</v>
      </c>
    </row>
    <row r="7" spans="1:28" ht="7.15" customHeight="1" x14ac:dyDescent="0.2">
      <c r="A7" s="42"/>
      <c r="B7" s="5"/>
      <c r="C7" s="5"/>
      <c r="D7" s="5"/>
      <c r="E7" s="5"/>
      <c r="F7" s="58"/>
      <c r="G7" s="58"/>
      <c r="H7" s="58"/>
      <c r="I7" s="58"/>
      <c r="J7" s="5"/>
      <c r="K7" s="58"/>
      <c r="L7" s="58"/>
      <c r="M7" s="58"/>
      <c r="N7" s="58"/>
      <c r="O7" s="5"/>
      <c r="P7" s="58"/>
      <c r="Q7" s="5"/>
      <c r="R7" s="58"/>
      <c r="S7" s="58"/>
      <c r="T7" s="58"/>
      <c r="U7" s="12"/>
      <c r="V7" s="58"/>
    </row>
    <row r="8" spans="1:28" x14ac:dyDescent="0.2">
      <c r="A8" s="42" t="s">
        <v>3</v>
      </c>
      <c r="B8" s="17"/>
      <c r="C8" s="17"/>
      <c r="D8" s="17"/>
      <c r="E8" s="17"/>
      <c r="F8" s="17"/>
      <c r="G8" s="17"/>
      <c r="H8" s="17"/>
      <c r="I8" s="17"/>
      <c r="J8" s="17"/>
      <c r="K8" s="17"/>
      <c r="L8" s="17"/>
      <c r="M8" s="17"/>
      <c r="N8" s="17"/>
      <c r="O8" s="17"/>
      <c r="P8" s="17"/>
      <c r="Q8" s="17"/>
      <c r="R8" s="17"/>
      <c r="S8" s="17"/>
      <c r="T8" s="17"/>
      <c r="U8" s="17"/>
      <c r="V8" s="17"/>
    </row>
    <row r="9" spans="1:28" x14ac:dyDescent="0.2">
      <c r="A9" s="43" t="s">
        <v>4</v>
      </c>
      <c r="B9" s="5">
        <v>5375333.2578124134</v>
      </c>
      <c r="C9" s="13">
        <f>+B9/$B$6*100</f>
        <v>56.628736438623918</v>
      </c>
      <c r="D9" s="5">
        <v>4271125.0684283189</v>
      </c>
      <c r="E9" s="14">
        <f>+D9/D$6*100</f>
        <v>64.004187120537111</v>
      </c>
      <c r="F9" s="58">
        <v>3996999.1746913241</v>
      </c>
      <c r="G9" s="14">
        <f>+F9/F$6*100</f>
        <v>67.186063067888341</v>
      </c>
      <c r="H9" s="58">
        <v>256965.19693589795</v>
      </c>
      <c r="I9" s="14">
        <f>+H9/H$6*100</f>
        <v>39.624738460670336</v>
      </c>
      <c r="J9" s="5">
        <v>29035.451407071443</v>
      </c>
      <c r="K9" s="14">
        <f>+J9/J$6*100</f>
        <v>30.078213281343135</v>
      </c>
      <c r="L9" s="59"/>
      <c r="M9" s="58">
        <v>4180904.5237783147</v>
      </c>
      <c r="N9" s="14">
        <f>+M9/M$6*100</f>
        <v>64.521067009543671</v>
      </c>
      <c r="O9" s="5">
        <v>1201930.2508239816</v>
      </c>
      <c r="P9" s="14">
        <f>+O9/O$6*100</f>
        <v>74.69085395257072</v>
      </c>
      <c r="Q9" s="5">
        <v>283377.36901420634</v>
      </c>
      <c r="R9" s="14">
        <f>+Q9/Q$6*100</f>
        <v>79.105571260357337</v>
      </c>
      <c r="S9" s="58">
        <v>320158.20817703637</v>
      </c>
      <c r="T9" s="14">
        <f>+S9/S$6*100</f>
        <v>73.320740144922709</v>
      </c>
      <c r="U9" s="12">
        <v>205095.60748838479</v>
      </c>
      <c r="V9" s="14">
        <f>+U9/U$6*100</f>
        <v>88.169172417081427</v>
      </c>
      <c r="W9" s="12">
        <v>3999442.0993877999</v>
      </c>
      <c r="X9" s="14">
        <f>+W9/W$6*100</f>
        <v>64.189176295353235</v>
      </c>
      <c r="Y9" s="12">
        <v>179334.31283728944</v>
      </c>
      <c r="Z9" s="14">
        <f>+Y9/Y$6*100</f>
        <v>80.632719623352514</v>
      </c>
      <c r="AA9" s="12">
        <v>910288.56991467194</v>
      </c>
      <c r="AB9" s="14">
        <f>+AA9/AA$6*100</f>
        <v>68.731030601286591</v>
      </c>
    </row>
    <row r="10" spans="1:28" x14ac:dyDescent="0.2">
      <c r="A10" s="48" t="s">
        <v>5</v>
      </c>
      <c r="B10" s="5">
        <v>1140245.9519114385</v>
      </c>
      <c r="C10" s="13">
        <f>+B10/$B$6*100</f>
        <v>12.012406373531318</v>
      </c>
      <c r="D10" s="5">
        <v>962048.15137361805</v>
      </c>
      <c r="E10" s="14">
        <f>+D10/D$6*100</f>
        <v>14.416601928761164</v>
      </c>
      <c r="F10" s="58">
        <v>902921.76193157979</v>
      </c>
      <c r="G10" s="14">
        <f>+F10/F$6*100</f>
        <v>15.177325736422965</v>
      </c>
      <c r="H10" s="58">
        <v>54669.881925020614</v>
      </c>
      <c r="I10" s="14">
        <f>+H10/H$6*100</f>
        <v>8.43024580287838</v>
      </c>
      <c r="J10" s="5">
        <v>6693.0923255734178</v>
      </c>
      <c r="K10" s="14">
        <f>+J10/J$6*100</f>
        <v>6.9334640490999426</v>
      </c>
      <c r="L10" s="59"/>
      <c r="M10" s="58">
        <v>939433.48324019276</v>
      </c>
      <c r="N10" s="14">
        <f>+M10/M$6*100</f>
        <v>14.497640493443475</v>
      </c>
      <c r="O10" s="5">
        <v>303417.52956039133</v>
      </c>
      <c r="P10" s="14">
        <f>+O10/O$6*100</f>
        <v>18.85509942986188</v>
      </c>
      <c r="Q10" s="5">
        <v>99606.290191128253</v>
      </c>
      <c r="R10" s="14">
        <f>+Q10/Q$6*100</f>
        <v>27.805369617568566</v>
      </c>
      <c r="S10" s="58">
        <v>76106.824183140197</v>
      </c>
      <c r="T10" s="14">
        <f>+S10/S$6*100</f>
        <v>17.429534950738105</v>
      </c>
      <c r="U10" s="12">
        <v>54203.074685541156</v>
      </c>
      <c r="V10" s="14">
        <f>+U10/U$6*100</f>
        <v>23.301524084352085</v>
      </c>
      <c r="W10" s="12">
        <v>875579.98928028333</v>
      </c>
      <c r="X10" s="14">
        <f>+W10/W$6*100</f>
        <v>14.052649568598238</v>
      </c>
      <c r="Y10" s="12">
        <v>40862.381984384643</v>
      </c>
      <c r="Z10" s="14">
        <f>+Y10/Y$6*100</f>
        <v>18.372641228333368</v>
      </c>
      <c r="AA10" s="12">
        <v>156194.48464101742</v>
      </c>
      <c r="AB10" s="14">
        <f t="shared" ref="AB10:AB13" si="0">+AA10/AA$6*100</f>
        <v>11.793411736039117</v>
      </c>
    </row>
    <row r="11" spans="1:28" ht="13.5" customHeight="1" x14ac:dyDescent="0.2">
      <c r="A11" s="48" t="s">
        <v>6</v>
      </c>
      <c r="B11" s="5">
        <v>664851.10404181108</v>
      </c>
      <c r="C11" s="13">
        <f>+B11/$B$6*100</f>
        <v>7.0041569770567218</v>
      </c>
      <c r="D11" s="5">
        <v>572097.96913034143</v>
      </c>
      <c r="E11" s="14">
        <f>+D11/D$6*100</f>
        <v>8.5730726403129598</v>
      </c>
      <c r="F11" s="58">
        <v>549027.09152915713</v>
      </c>
      <c r="G11" s="14">
        <f>+F11/F$6*100</f>
        <v>9.2286656026907785</v>
      </c>
      <c r="H11" s="58">
        <v>23461.90722745343</v>
      </c>
      <c r="I11" s="14">
        <f>+H11/H$6*100</f>
        <v>3.6178904721804304</v>
      </c>
      <c r="J11" s="5">
        <v>1377.4200097505263</v>
      </c>
      <c r="K11" s="14">
        <f>+J11/J$6*100</f>
        <v>1.4268878499741842</v>
      </c>
      <c r="L11" s="59"/>
      <c r="M11" s="58">
        <v>565134.50421094231</v>
      </c>
      <c r="N11" s="14">
        <f>+M11/M$6*100</f>
        <v>8.7213379325504174</v>
      </c>
      <c r="O11" s="5">
        <v>206860.45475989286</v>
      </c>
      <c r="P11" s="14">
        <f>+O11/O$6*100</f>
        <v>12.85480917419409</v>
      </c>
      <c r="Q11" s="5">
        <v>36369.048396381186</v>
      </c>
      <c r="R11" s="14">
        <f>+Q11/Q$6*100</f>
        <v>10.152519799303686</v>
      </c>
      <c r="S11" s="58">
        <v>82168.730466824185</v>
      </c>
      <c r="T11" s="14">
        <f>+S11/S$6*100</f>
        <v>18.817796891419302</v>
      </c>
      <c r="U11" s="12">
        <v>65583.525219149102</v>
      </c>
      <c r="V11" s="14">
        <f>+U11/U$6*100</f>
        <v>28.193900462225368</v>
      </c>
      <c r="W11" s="12">
        <v>552544.80234472046</v>
      </c>
      <c r="X11" s="14">
        <f>+W11/W$6*100</f>
        <v>8.868085809822178</v>
      </c>
      <c r="Y11" s="12">
        <v>61851.863114043612</v>
      </c>
      <c r="Z11" s="14">
        <f>+Y11/Y$6*100</f>
        <v>27.809981579942463</v>
      </c>
      <c r="AA11" s="12">
        <v>142226.86185695202</v>
      </c>
      <c r="AB11" s="14">
        <f t="shared" si="0"/>
        <v>10.738791101739803</v>
      </c>
    </row>
    <row r="12" spans="1:28" x14ac:dyDescent="0.2">
      <c r="A12" s="48" t="s">
        <v>7</v>
      </c>
      <c r="B12" s="5">
        <v>3570236.2018590211</v>
      </c>
      <c r="C12" s="13">
        <f>+B12/$B$6*100</f>
        <v>37.612173088034382</v>
      </c>
      <c r="D12" s="5">
        <v>2736978.9479244384</v>
      </c>
      <c r="E12" s="14">
        <f>+D12/D$6*100</f>
        <v>41.014512551464172</v>
      </c>
      <c r="F12" s="58">
        <v>2545050.3212306169</v>
      </c>
      <c r="G12" s="14">
        <f>+F12/F$6*100</f>
        <v>42.780071728775091</v>
      </c>
      <c r="H12" s="58">
        <v>178833.40778342326</v>
      </c>
      <c r="I12" s="14">
        <f>+H12/H$6*100</f>
        <v>27.576602185611421</v>
      </c>
      <c r="J12" s="5">
        <v>20964.939071747482</v>
      </c>
      <c r="K12" s="14">
        <f>+J12/J$6*100</f>
        <v>21.717861382268993</v>
      </c>
      <c r="L12" s="59"/>
      <c r="M12" s="58">
        <v>2676336.5363272824</v>
      </c>
      <c r="N12" s="14">
        <f>+M12/M$6*100</f>
        <v>41.302088583551374</v>
      </c>
      <c r="O12" s="5">
        <v>691652.26650370774</v>
      </c>
      <c r="P12" s="14">
        <f>+O12/O$6*100</f>
        <v>42.980945348515405</v>
      </c>
      <c r="Q12" s="5">
        <v>147402.03042669373</v>
      </c>
      <c r="R12" s="14">
        <f>+Q12/Q$6*100</f>
        <v>41.147681843484207</v>
      </c>
      <c r="S12" s="58">
        <v>161882.65352706795</v>
      </c>
      <c r="T12" s="14">
        <f>+S12/S$6*100</f>
        <v>37.073408302764371</v>
      </c>
      <c r="U12" s="12">
        <v>85309.007583693907</v>
      </c>
      <c r="V12" s="14">
        <f>+U12/U$6*100</f>
        <v>36.673747870503703</v>
      </c>
      <c r="W12" s="12">
        <v>2571317.3077628086</v>
      </c>
      <c r="X12" s="14">
        <f>+W12/W$6*100</f>
        <v>41.268440916933017</v>
      </c>
      <c r="Y12" s="12">
        <v>76620.06773886054</v>
      </c>
      <c r="Z12" s="14">
        <f>+Y12/Y$6*100</f>
        <v>34.4500968150764</v>
      </c>
      <c r="AA12" s="12">
        <v>611867.22341670818</v>
      </c>
      <c r="AB12" s="14">
        <f t="shared" si="0"/>
        <v>46.198827763508099</v>
      </c>
    </row>
    <row r="13" spans="1:28" x14ac:dyDescent="0.2">
      <c r="A13" s="43" t="s">
        <v>8</v>
      </c>
      <c r="B13" s="5">
        <v>4116902.6560847261</v>
      </c>
      <c r="C13" s="13">
        <f>+B13/$B$6*100</f>
        <v>43.371263561391004</v>
      </c>
      <c r="D13" s="5">
        <v>2402071.2654059315</v>
      </c>
      <c r="E13" s="14">
        <f>+D13/D$6*100</f>
        <v>35.995812879457667</v>
      </c>
      <c r="F13" s="58">
        <v>1952150.0865959716</v>
      </c>
      <c r="G13" s="14">
        <f>+F13/F$6*100</f>
        <v>32.813936932110948</v>
      </c>
      <c r="H13" s="58">
        <v>391531.69394187687</v>
      </c>
      <c r="I13" s="14">
        <f>+H13/H$6*100</f>
        <v>60.375261539329287</v>
      </c>
      <c r="J13" s="5">
        <v>67497.714095420393</v>
      </c>
      <c r="K13" s="14">
        <f>+J13/J$6*100</f>
        <v>69.92178671865689</v>
      </c>
      <c r="L13" s="59"/>
      <c r="M13" s="58">
        <v>2299001.5248301211</v>
      </c>
      <c r="N13" s="14">
        <f>+M13/M$6*100</f>
        <v>35.478932990451732</v>
      </c>
      <c r="O13" s="5">
        <v>407276.48228848778</v>
      </c>
      <c r="P13" s="14">
        <f>+O13/O$6*100</f>
        <v>25.309146047428232</v>
      </c>
      <c r="Q13" s="5">
        <v>74849.44674512434</v>
      </c>
      <c r="R13" s="14">
        <f>+Q13/Q$6*100</f>
        <v>20.894428739642656</v>
      </c>
      <c r="S13" s="58">
        <v>116496.15120916833</v>
      </c>
      <c r="T13" s="14">
        <f>+S13/S$6*100</f>
        <v>26.679259855077191</v>
      </c>
      <c r="U13" s="12">
        <v>27520.398612008339</v>
      </c>
      <c r="V13" s="14">
        <f>+U13/U$6*100</f>
        <v>11.830827582918319</v>
      </c>
      <c r="W13" s="12">
        <v>2231268.9491308369</v>
      </c>
      <c r="X13" s="14">
        <f>+W13/W$6*100</f>
        <v>35.810823704643759</v>
      </c>
      <c r="Y13" s="12">
        <v>43074.547579407517</v>
      </c>
      <c r="Z13" s="14">
        <f>+Y13/Y$6*100</f>
        <v>19.367280376647077</v>
      </c>
      <c r="AA13" s="12">
        <v>414132.96421786328</v>
      </c>
      <c r="AB13" s="14">
        <f t="shared" si="0"/>
        <v>31.268969398712326</v>
      </c>
    </row>
    <row r="14" spans="1:28" x14ac:dyDescent="0.2">
      <c r="A14" s="42"/>
      <c r="B14" s="5"/>
      <c r="C14" s="13"/>
      <c r="D14" s="5"/>
      <c r="E14" s="14"/>
      <c r="F14" s="58"/>
      <c r="G14" s="14"/>
      <c r="H14" s="58"/>
      <c r="I14" s="14"/>
      <c r="J14" s="5"/>
      <c r="K14" s="14"/>
      <c r="L14" s="59"/>
      <c r="M14" s="58"/>
      <c r="N14" s="14"/>
      <c r="O14" s="5"/>
      <c r="P14" s="14"/>
      <c r="Q14" s="5"/>
      <c r="R14" s="14"/>
      <c r="S14" s="58"/>
      <c r="T14" s="14"/>
      <c r="U14" s="12"/>
      <c r="V14" s="14"/>
    </row>
    <row r="15" spans="1:28" x14ac:dyDescent="0.2">
      <c r="A15" s="42" t="s">
        <v>25</v>
      </c>
      <c r="B15" s="17"/>
      <c r="C15" s="17"/>
      <c r="D15" s="17"/>
      <c r="E15" s="17"/>
      <c r="F15" s="17"/>
      <c r="G15" s="17"/>
      <c r="H15" s="17"/>
      <c r="I15" s="17"/>
      <c r="J15" s="17"/>
      <c r="K15" s="17"/>
      <c r="L15" s="17"/>
      <c r="M15" s="17"/>
      <c r="N15" s="17"/>
      <c r="O15" s="17"/>
      <c r="P15" s="17"/>
      <c r="Q15" s="17"/>
      <c r="R15" s="17"/>
      <c r="S15" s="17"/>
      <c r="T15" s="17"/>
      <c r="U15" s="17"/>
      <c r="V15" s="17"/>
    </row>
    <row r="16" spans="1:28" x14ac:dyDescent="0.2">
      <c r="A16" s="43" t="s">
        <v>20</v>
      </c>
      <c r="B16" s="12">
        <v>1868746.0285167433</v>
      </c>
      <c r="C16" s="13">
        <f>+B16/$B$6*100</f>
        <v>19.687100546890942</v>
      </c>
      <c r="D16" s="12">
        <v>747589.08009948023</v>
      </c>
      <c r="E16" s="14">
        <f>+D16/D$6*100</f>
        <v>11.202863555939997</v>
      </c>
      <c r="F16" s="12">
        <v>619452.30612746882</v>
      </c>
      <c r="G16" s="14">
        <f>+F16/F$6*100</f>
        <v>10.412451914064521</v>
      </c>
      <c r="H16" s="12">
        <v>121450.92804817879</v>
      </c>
      <c r="I16" s="14">
        <f>+H16/H$6*100</f>
        <v>18.728066357232347</v>
      </c>
      <c r="J16" s="12">
        <v>12194.599248911984</v>
      </c>
      <c r="K16" s="14">
        <f>+J16/J$6*100</f>
        <v>12.63254880893469</v>
      </c>
      <c r="L16" s="59"/>
      <c r="M16" s="12">
        <v>720010.78770608187</v>
      </c>
      <c r="N16" s="14">
        <f>+M16/M$6*100</f>
        <v>11.111438689156174</v>
      </c>
      <c r="O16" s="12">
        <v>8379.1964025521502</v>
      </c>
      <c r="P16" s="14">
        <f>+O16/O$6*100</f>
        <v>0.52070353859042862</v>
      </c>
      <c r="Q16" s="12">
        <v>80883.416980394933</v>
      </c>
      <c r="R16" s="14">
        <f>+Q16/Q$6*100</f>
        <v>22.578828111722167</v>
      </c>
      <c r="S16" s="12">
        <v>23920.671379690222</v>
      </c>
      <c r="T16" s="14">
        <f>+S16/S$6*100</f>
        <v>5.4781707466095044</v>
      </c>
      <c r="U16" s="12">
        <v>5633.4395270050472</v>
      </c>
      <c r="V16" s="14">
        <f>+U16/U$6*100</f>
        <v>2.4217763951177704</v>
      </c>
      <c r="W16" s="12">
        <v>640227.09212443186</v>
      </c>
      <c r="X16" s="14">
        <f>+W16/W$6*100</f>
        <v>10.275345576756086</v>
      </c>
      <c r="Y16" s="12">
        <v>10726.722313347283</v>
      </c>
      <c r="Z16" s="14">
        <f>+Y16/Y$6*100</f>
        <v>4.8229743604863815</v>
      </c>
      <c r="AA16" s="12">
        <v>32710.257522188444</v>
      </c>
      <c r="AB16" s="14">
        <f>+AA16/AA$6*100</f>
        <v>2.4697769312254905</v>
      </c>
    </row>
    <row r="17" spans="1:28" x14ac:dyDescent="0.2">
      <c r="A17" s="46" t="s">
        <v>21</v>
      </c>
      <c r="B17" s="12">
        <v>2495101.2847966165</v>
      </c>
      <c r="C17" s="13">
        <f>+B17/$B$6*100</f>
        <v>26.285706628340616</v>
      </c>
      <c r="D17" s="12">
        <v>2120657.2128541218</v>
      </c>
      <c r="E17" s="14">
        <f>+D17/D$6*100</f>
        <v>31.778732510864621</v>
      </c>
      <c r="F17" s="12">
        <v>1925178.8661387169</v>
      </c>
      <c r="G17" s="14">
        <f>+F17/F$6*100</f>
        <v>32.36057428692127</v>
      </c>
      <c r="H17" s="12">
        <v>173788.74745125385</v>
      </c>
      <c r="I17" s="14">
        <f>+H17/H$6*100</f>
        <v>26.798701720222727</v>
      </c>
      <c r="J17" s="12">
        <v>24504.947473653236</v>
      </c>
      <c r="K17" s="14">
        <f>+J17/J$6*100</f>
        <v>25.385003533340765</v>
      </c>
      <c r="L17" s="59"/>
      <c r="M17" s="12">
        <v>2061457.8529901623</v>
      </c>
      <c r="N17" s="14">
        <f>+M17/M$6*100</f>
        <v>31.813082435551159</v>
      </c>
      <c r="O17" s="12">
        <v>519177.8580733788</v>
      </c>
      <c r="P17" s="14">
        <f>+O17/O$6*100</f>
        <v>32.262968293029601</v>
      </c>
      <c r="Q17" s="12">
        <v>217575.66806063789</v>
      </c>
      <c r="R17" s="14">
        <f>+Q17/Q$6*100</f>
        <v>60.736845620963464</v>
      </c>
      <c r="S17" s="12">
        <v>159443.37520693828</v>
      </c>
      <c r="T17" s="14">
        <f>+S17/S$6*100</f>
        <v>36.514779202265174</v>
      </c>
      <c r="U17" s="12">
        <v>79116.379259489506</v>
      </c>
      <c r="V17" s="14">
        <f>+U17/U$6*100</f>
        <v>34.011580108268227</v>
      </c>
      <c r="W17" s="12">
        <v>1998462.5944203124</v>
      </c>
      <c r="X17" s="14">
        <f>+W17/W$6*100</f>
        <v>32.074390528756588</v>
      </c>
      <c r="Y17" s="12">
        <v>71553.538575930128</v>
      </c>
      <c r="Z17" s="14">
        <f>+Y17/Y$6*100</f>
        <v>32.172071940780505</v>
      </c>
      <c r="AA17" s="12">
        <v>468865.11962690065</v>
      </c>
      <c r="AB17" s="14">
        <f>+AA17/AA$6*100</f>
        <v>35.401502281823824</v>
      </c>
    </row>
    <row r="18" spans="1:28" x14ac:dyDescent="0.2">
      <c r="A18" s="46" t="s">
        <v>23</v>
      </c>
      <c r="B18" s="12">
        <v>1996650.5322889558</v>
      </c>
      <c r="C18" s="13">
        <f>+B18/$B$6*100</f>
        <v>21.034564989751793</v>
      </c>
      <c r="D18" s="12">
        <v>1698993.6040987738</v>
      </c>
      <c r="E18" s="14">
        <f>+D18/D$6*100</f>
        <v>25.459967294600581</v>
      </c>
      <c r="F18" s="12">
        <v>1532064.7108408327</v>
      </c>
      <c r="G18" s="14">
        <f>+F18/F$6*100</f>
        <v>25.752668886799938</v>
      </c>
      <c r="H18" s="12">
        <v>148447.89239926718</v>
      </c>
      <c r="I18" s="14">
        <f>+H18/H$6*100</f>
        <v>22.891072337807898</v>
      </c>
      <c r="J18" s="12">
        <v>21329.155917657634</v>
      </c>
      <c r="K18" s="14">
        <f>+J18/J$6*100</f>
        <v>22.095158494628524</v>
      </c>
      <c r="L18" s="59"/>
      <c r="M18" s="12">
        <v>1650527.5227034301</v>
      </c>
      <c r="N18" s="14">
        <f>+M18/M$6*100</f>
        <v>25.471473047943437</v>
      </c>
      <c r="O18" s="12">
        <v>617894.10839351686</v>
      </c>
      <c r="P18" s="14">
        <f>+O18/O$6*100</f>
        <v>38.397434939785647</v>
      </c>
      <c r="Q18" s="12">
        <v>35658.360003999747</v>
      </c>
      <c r="R18" s="14">
        <f>+Q18/Q$6*100</f>
        <v>9.9541291816512913</v>
      </c>
      <c r="S18" s="12">
        <v>122117.95536388761</v>
      </c>
      <c r="T18" s="14">
        <f>+S18/S$6*100</f>
        <v>27.966732207951839</v>
      </c>
      <c r="U18" s="12">
        <v>73849.863854086638</v>
      </c>
      <c r="V18" s="14">
        <f>+U18/U$6*100</f>
        <v>31.747541836056676</v>
      </c>
      <c r="W18" s="12">
        <v>1610273.3057594781</v>
      </c>
      <c r="X18" s="14">
        <f>+W18/W$6*100</f>
        <v>25.844133891304029</v>
      </c>
      <c r="Y18" s="12">
        <v>67206.468172236593</v>
      </c>
      <c r="Z18" s="14">
        <f>+Y18/Y$6*100</f>
        <v>30.217531822392679</v>
      </c>
      <c r="AA18" s="12">
        <v>419245.16589937086</v>
      </c>
      <c r="AB18" s="14">
        <f>+AA18/AA$6*100</f>
        <v>31.654964457668832</v>
      </c>
    </row>
    <row r="19" spans="1:28" x14ac:dyDescent="0.2">
      <c r="A19" s="46" t="s">
        <v>24</v>
      </c>
      <c r="B19" s="12">
        <v>1565332.6640782987</v>
      </c>
      <c r="C19" s="13">
        <f>+B19/$B$6*100</f>
        <v>16.490663298694482</v>
      </c>
      <c r="D19" s="12">
        <v>1229247.2984501771</v>
      </c>
      <c r="E19" s="14">
        <f>+D19/D$6*100</f>
        <v>18.420667352728977</v>
      </c>
      <c r="F19" s="12">
        <v>1110376.8730439313</v>
      </c>
      <c r="G19" s="14">
        <f>+F19/F$6*100</f>
        <v>18.664464854990989</v>
      </c>
      <c r="H19" s="12">
        <v>105645.01033926355</v>
      </c>
      <c r="I19" s="14">
        <f>+H19/H$6*100</f>
        <v>16.290750476269366</v>
      </c>
      <c r="J19" s="12">
        <v>16799.04858463625</v>
      </c>
      <c r="K19" s="14">
        <f>+J19/J$6*100</f>
        <v>17.402359590292953</v>
      </c>
      <c r="L19" s="59"/>
      <c r="M19" s="12">
        <v>1198388.8471017315</v>
      </c>
      <c r="N19" s="14">
        <f>+M19/M$6*100</f>
        <v>18.493923185183082</v>
      </c>
      <c r="O19" s="12">
        <v>360168.10461203021</v>
      </c>
      <c r="P19" s="14">
        <f>+O19/O$6*100</f>
        <v>22.38171747612579</v>
      </c>
      <c r="Q19" s="12">
        <v>18391.075433178234</v>
      </c>
      <c r="R19" s="14">
        <f>+Q19/Q$6*100</f>
        <v>5.1339192444861528</v>
      </c>
      <c r="S19" s="12">
        <v>81394.548166972454</v>
      </c>
      <c r="T19" s="14">
        <f>+S19/S$6*100</f>
        <v>18.640498237870993</v>
      </c>
      <c r="U19" s="12">
        <v>47546.444980495631</v>
      </c>
      <c r="V19" s="14">
        <f>+U19/U$6*100</f>
        <v>20.439885361962268</v>
      </c>
      <c r="W19" s="12">
        <v>1159580.2125510985</v>
      </c>
      <c r="X19" s="14">
        <f>+W19/W$6*100</f>
        <v>18.610720406088419</v>
      </c>
      <c r="Y19" s="12">
        <v>44827.369067377374</v>
      </c>
      <c r="Z19" s="14">
        <f>+Y19/Y$6*100</f>
        <v>20.155388136691275</v>
      </c>
      <c r="AA19" s="12">
        <v>260087.4397180439</v>
      </c>
      <c r="AB19" s="14">
        <f>+AA19/AA$6*100</f>
        <v>19.6378141713312</v>
      </c>
    </row>
    <row r="20" spans="1:28" x14ac:dyDescent="0.2">
      <c r="A20" s="46" t="s">
        <v>22</v>
      </c>
      <c r="B20" s="12">
        <v>1566405.4042165666</v>
      </c>
      <c r="C20" s="13">
        <f>+B20/$B$6*100</f>
        <v>16.501964536337528</v>
      </c>
      <c r="D20" s="12">
        <v>876709.13833165448</v>
      </c>
      <c r="E20" s="14">
        <f>+D20/D$6*100</f>
        <v>13.137769285859955</v>
      </c>
      <c r="F20" s="12">
        <v>762076.50513621757</v>
      </c>
      <c r="G20" s="14">
        <f>+F20/F$6*100</f>
        <v>12.809840057220409</v>
      </c>
      <c r="H20" s="12">
        <v>99164.312639809694</v>
      </c>
      <c r="I20" s="14">
        <f>+H20/H$6*100</f>
        <v>15.291409108466992</v>
      </c>
      <c r="J20" s="12">
        <v>21705.414277632739</v>
      </c>
      <c r="K20" s="14">
        <f>+J20/J$6*100</f>
        <v>22.484929572803097</v>
      </c>
      <c r="L20" s="59"/>
      <c r="M20" s="12">
        <v>849521.03810701286</v>
      </c>
      <c r="N20" s="14">
        <f>+M20/M$6*100</f>
        <v>13.110082642161286</v>
      </c>
      <c r="O20" s="12">
        <v>103587.46563100196</v>
      </c>
      <c r="P20" s="14">
        <f>+O20/O$6*100</f>
        <v>6.4371757524681588</v>
      </c>
      <c r="Q20" s="12">
        <v>5718.2952811178302</v>
      </c>
      <c r="R20" s="14">
        <f>+Q20/Q$6*100</f>
        <v>1.5962778411763516</v>
      </c>
      <c r="S20" s="12">
        <v>49777.809268712641</v>
      </c>
      <c r="T20" s="14">
        <f>+S20/S$6*100</f>
        <v>11.39981960530158</v>
      </c>
      <c r="U20" s="12">
        <v>26469.87847931591</v>
      </c>
      <c r="V20" s="14">
        <f>+U20/U$6*100</f>
        <v>11.379216298594642</v>
      </c>
      <c r="W20" s="12">
        <v>822167.843663209</v>
      </c>
      <c r="X20" s="14">
        <f>+W20/W$6*100</f>
        <v>13.195409597090146</v>
      </c>
      <c r="Y20" s="12">
        <v>28094.762287805032</v>
      </c>
      <c r="Z20" s="14">
        <f>+Y20/Y$6*100</f>
        <v>12.632033739648509</v>
      </c>
      <c r="AA20" s="12">
        <v>143513.55136604822</v>
      </c>
      <c r="AB20" s="14">
        <f>+AA20/AA$6*100</f>
        <v>10.835942157950841</v>
      </c>
    </row>
    <row r="21" spans="1:28" x14ac:dyDescent="0.2">
      <c r="A21" s="42"/>
      <c r="B21" s="5"/>
      <c r="C21" s="13"/>
      <c r="D21" s="5"/>
      <c r="E21" s="14"/>
      <c r="F21" s="58"/>
      <c r="G21" s="14"/>
      <c r="H21" s="58"/>
      <c r="I21" s="14"/>
      <c r="J21" s="5"/>
      <c r="K21" s="14"/>
      <c r="L21" s="59"/>
      <c r="M21" s="58"/>
      <c r="N21" s="14"/>
      <c r="O21" s="5"/>
      <c r="P21" s="14"/>
      <c r="Q21" s="5"/>
      <c r="R21" s="14"/>
      <c r="S21" s="58"/>
      <c r="T21" s="14"/>
      <c r="U21" s="12"/>
      <c r="V21" s="14"/>
    </row>
    <row r="22" spans="1:28" x14ac:dyDescent="0.2">
      <c r="A22" s="42" t="s">
        <v>61</v>
      </c>
      <c r="B22" s="17"/>
      <c r="C22" s="17"/>
      <c r="D22" s="17"/>
      <c r="E22" s="17"/>
      <c r="F22" s="17"/>
      <c r="G22" s="17"/>
      <c r="H22" s="17"/>
      <c r="I22" s="17"/>
      <c r="J22" s="17"/>
      <c r="K22" s="17"/>
      <c r="L22" s="17"/>
      <c r="M22" s="17"/>
      <c r="N22" s="17"/>
      <c r="O22" s="17"/>
      <c r="P22" s="17"/>
      <c r="Q22" s="17"/>
      <c r="R22" s="17"/>
      <c r="S22" s="17"/>
      <c r="T22" s="17"/>
      <c r="U22" s="17"/>
      <c r="V22" s="17"/>
    </row>
    <row r="23" spans="1:28" x14ac:dyDescent="0.2">
      <c r="A23" s="43" t="s">
        <v>10</v>
      </c>
      <c r="B23" s="58">
        <v>4428787.2602026584</v>
      </c>
      <c r="C23" s="13">
        <f>+B23/$B$6*100</f>
        <v>46.656944690126579</v>
      </c>
      <c r="D23" s="58">
        <v>3044292.9877184676</v>
      </c>
      <c r="E23" s="14">
        <f>+D23/D$6*100</f>
        <v>45.619712584855634</v>
      </c>
      <c r="F23" s="58">
        <v>2705722.1385573414</v>
      </c>
      <c r="G23" s="14">
        <f>+F23/F$6*100</f>
        <v>45.480824563676343</v>
      </c>
      <c r="H23" s="58">
        <v>306706.73376686202</v>
      </c>
      <c r="I23" s="14">
        <f>+H23/H$6*100</f>
        <v>47.295019927037281</v>
      </c>
      <c r="J23" s="58">
        <v>42450.366023544571</v>
      </c>
      <c r="K23" s="14">
        <f>+J23/J$6*100</f>
        <v>43.974903135698781</v>
      </c>
      <c r="L23" s="59"/>
      <c r="M23" s="58">
        <v>2945230.9819000247</v>
      </c>
      <c r="N23" s="14">
        <f>+M23/M$6*100</f>
        <v>45.451754389747364</v>
      </c>
      <c r="O23" s="58">
        <v>1041332.2514612664</v>
      </c>
      <c r="P23" s="14">
        <f>+O23/O$6*100</f>
        <v>64.710905692468017</v>
      </c>
      <c r="Q23" s="58">
        <v>165253.8111276087</v>
      </c>
      <c r="R23" s="14">
        <f>+Q23/Q$6*100</f>
        <v>46.131055481517045</v>
      </c>
      <c r="S23" s="58">
        <v>197065.62965421329</v>
      </c>
      <c r="T23" s="14">
        <f>+S23/S$6*100</f>
        <v>45.130805502829254</v>
      </c>
      <c r="U23" s="12">
        <v>107455.3664544092</v>
      </c>
      <c r="V23" s="14">
        <f>+U23/U$6*100</f>
        <v>46.19431321851215</v>
      </c>
      <c r="W23" s="12">
        <v>2827436.5109504578</v>
      </c>
      <c r="X23" s="14">
        <f>+W23/W$6*100</f>
        <v>45.379034414099515</v>
      </c>
      <c r="Y23" s="12">
        <v>102753.51717379323</v>
      </c>
      <c r="Z23" s="14">
        <f>+Y23/Y$6*100</f>
        <v>46.200280412065261</v>
      </c>
      <c r="AA23" s="12">
        <v>692014.03445829684</v>
      </c>
      <c r="AB23" s="14">
        <f>+AA23/AA$6*100</f>
        <v>52.250285624624958</v>
      </c>
    </row>
    <row r="24" spans="1:28" x14ac:dyDescent="0.2">
      <c r="A24" s="43" t="s">
        <v>11</v>
      </c>
      <c r="B24" s="58">
        <v>5063448.6536944751</v>
      </c>
      <c r="C24" s="13">
        <f>+B24/$B$6*100</f>
        <v>53.343055309888285</v>
      </c>
      <c r="D24" s="58">
        <v>3628903.3461156157</v>
      </c>
      <c r="E24" s="14">
        <f>+D24/D$6*100</f>
        <v>54.380287415136642</v>
      </c>
      <c r="F24" s="58">
        <v>3243427.1227297867</v>
      </c>
      <c r="G24" s="14">
        <f>+F24/F$6*100</f>
        <v>54.519175436320126</v>
      </c>
      <c r="H24" s="58">
        <v>341790.1571109143</v>
      </c>
      <c r="I24" s="14">
        <f>+H24/H$6*100</f>
        <v>52.704980072962556</v>
      </c>
      <c r="J24" s="58">
        <v>54082.799478947185</v>
      </c>
      <c r="K24" s="14">
        <f>+J24/J$6*100</f>
        <v>56.025096864301148</v>
      </c>
      <c r="L24" s="59"/>
      <c r="M24" s="58">
        <v>3534675.0667082882</v>
      </c>
      <c r="N24" s="14">
        <f>+M24/M$6*100</f>
        <v>54.548245610246148</v>
      </c>
      <c r="O24" s="58">
        <v>567874.48165120394</v>
      </c>
      <c r="P24" s="14">
        <f>+O24/O$6*100</f>
        <v>35.289094307531002</v>
      </c>
      <c r="Q24" s="58">
        <v>192973.00463172019</v>
      </c>
      <c r="R24" s="14">
        <f>+Q24/Q$6*100</f>
        <v>53.868944518482451</v>
      </c>
      <c r="S24" s="58">
        <v>239588.72973199034</v>
      </c>
      <c r="T24" s="14">
        <f>+S24/S$6*100</f>
        <v>54.869194497170405</v>
      </c>
      <c r="U24" s="12">
        <v>125160.63964598255</v>
      </c>
      <c r="V24" s="14">
        <f>+U24/U$6*100</f>
        <v>53.805686781487005</v>
      </c>
      <c r="W24" s="12">
        <v>3403274.5375679652</v>
      </c>
      <c r="X24" s="14">
        <f>+W24/W$6*100</f>
        <v>54.620965585894041</v>
      </c>
      <c r="Y24" s="12">
        <v>119655.34324290232</v>
      </c>
      <c r="Z24" s="14">
        <f>+Y24/Y$6*100</f>
        <v>53.799719587933701</v>
      </c>
      <c r="AA24" s="12">
        <v>632407.49967424269</v>
      </c>
      <c r="AB24" s="14">
        <f>+AA24/AA$6*100</f>
        <v>47.749714375374289</v>
      </c>
    </row>
    <row r="25" spans="1:28" x14ac:dyDescent="0.2">
      <c r="A25" s="43"/>
      <c r="B25" s="58"/>
      <c r="C25" s="13"/>
      <c r="D25" s="58"/>
      <c r="E25" s="14"/>
      <c r="F25" s="58"/>
      <c r="G25" s="14"/>
      <c r="H25" s="58"/>
      <c r="I25" s="14"/>
      <c r="J25" s="58"/>
      <c r="K25" s="14"/>
      <c r="L25" s="59"/>
      <c r="M25" s="58"/>
      <c r="N25" s="14"/>
      <c r="O25" s="58"/>
      <c r="P25" s="14"/>
      <c r="Q25" s="58"/>
      <c r="R25" s="14"/>
      <c r="S25" s="58"/>
      <c r="T25" s="14"/>
      <c r="U25" s="12"/>
      <c r="V25" s="14"/>
    </row>
    <row r="26" spans="1:28" x14ac:dyDescent="0.2">
      <c r="A26" s="42" t="s">
        <v>62</v>
      </c>
      <c r="B26" s="17"/>
      <c r="C26" s="17"/>
      <c r="D26" s="17"/>
      <c r="E26" s="17"/>
      <c r="F26" s="17"/>
      <c r="G26" s="17"/>
      <c r="H26" s="17"/>
      <c r="I26" s="17"/>
      <c r="J26" s="17"/>
      <c r="K26" s="17"/>
      <c r="L26" s="17"/>
      <c r="M26" s="17"/>
      <c r="N26" s="17"/>
      <c r="O26" s="17"/>
      <c r="P26" s="17"/>
      <c r="Q26" s="17"/>
      <c r="R26" s="17"/>
      <c r="S26" s="17"/>
      <c r="T26" s="17"/>
      <c r="U26" s="17"/>
      <c r="V26" s="17"/>
    </row>
    <row r="27" spans="1:28" x14ac:dyDescent="0.2">
      <c r="A27" s="43" t="s">
        <v>75</v>
      </c>
      <c r="B27" s="58">
        <v>1083571.1408190934</v>
      </c>
      <c r="C27" s="13">
        <f t="shared" ref="C27:C32" si="1">+B27/$B$6*100</f>
        <v>11.415341450088164</v>
      </c>
      <c r="D27" s="58">
        <v>393118.97384238051</v>
      </c>
      <c r="E27" s="14">
        <f t="shared" ref="E27:E32" si="2">+D27/D$6*100</f>
        <v>5.8910146528909895</v>
      </c>
      <c r="F27" s="58">
        <v>323069.92459755694</v>
      </c>
      <c r="G27" s="14">
        <f t="shared" ref="G27:G32" si="3">+F27/F$6*100</f>
        <v>5.4305230951231458</v>
      </c>
      <c r="H27" s="58">
        <v>60387.98038690885</v>
      </c>
      <c r="I27" s="14">
        <f t="shared" ref="I27:I32" si="4">+H27/H$6*100</f>
        <v>9.3119922757332407</v>
      </c>
      <c r="J27" s="58">
        <v>12763.95120129978</v>
      </c>
      <c r="K27" s="14">
        <f t="shared" ref="K27:K32" si="5">+J27/J$6*100</f>
        <v>13.222348127566896</v>
      </c>
      <c r="L27" s="59"/>
      <c r="M27" s="58">
        <v>374543.54950847989</v>
      </c>
      <c r="N27" s="14">
        <f t="shared" ref="N27:N32" si="6">+M27/M$6*100</f>
        <v>5.7800768514058349</v>
      </c>
      <c r="O27" s="58">
        <v>63354.506807835351</v>
      </c>
      <c r="P27" s="14">
        <f t="shared" ref="P27:P32" si="7">+O27/O$6*100</f>
        <v>3.9370023443350068</v>
      </c>
      <c r="Q27" s="58">
        <v>3667.178575825797</v>
      </c>
      <c r="R27" s="14">
        <f t="shared" ref="R27:R32" si="8">+Q27/Q$6*100</f>
        <v>1.0237029765771459</v>
      </c>
      <c r="S27" s="58">
        <v>15267.125304374786</v>
      </c>
      <c r="T27" s="14">
        <f t="shared" ref="T27:T32" si="9">+S27/S$6*100</f>
        <v>3.4963867819470362</v>
      </c>
      <c r="U27" s="12">
        <v>2928.605282569576</v>
      </c>
      <c r="V27" s="14">
        <f t="shared" ref="V27:V32" si="10">+U27/U$6*100</f>
        <v>1.2589870025133318</v>
      </c>
      <c r="W27" s="12">
        <v>347908.01426374319</v>
      </c>
      <c r="X27" s="14">
        <f t="shared" ref="X27:X32" si="11">+W27/W$6*100</f>
        <v>5.5837610114570868</v>
      </c>
      <c r="Y27" s="12">
        <v>9556.397448262298</v>
      </c>
      <c r="Z27" s="14">
        <f t="shared" ref="Z27:AB32" si="12">+Y27/Y$6*100</f>
        <v>4.2967701153442128</v>
      </c>
      <c r="AA27" s="12">
        <v>38793.187517738639</v>
      </c>
      <c r="AB27" s="14">
        <f t="shared" si="12"/>
        <v>2.9290665032222418</v>
      </c>
    </row>
    <row r="28" spans="1:28" x14ac:dyDescent="0.2">
      <c r="A28" s="43" t="s">
        <v>83</v>
      </c>
      <c r="B28" s="58">
        <v>4724015.5052058483</v>
      </c>
      <c r="C28" s="13">
        <f t="shared" si="1"/>
        <v>49.767152313295782</v>
      </c>
      <c r="D28" s="58">
        <v>2956937.0002880911</v>
      </c>
      <c r="E28" s="14">
        <f t="shared" si="2"/>
        <v>44.310654930018451</v>
      </c>
      <c r="F28" s="58">
        <v>2525276.2271996955</v>
      </c>
      <c r="G28" s="14">
        <f t="shared" si="3"/>
        <v>42.447686489097272</v>
      </c>
      <c r="H28" s="58">
        <v>382401.7564190196</v>
      </c>
      <c r="I28" s="14">
        <f t="shared" si="4"/>
        <v>58.967400121443468</v>
      </c>
      <c r="J28" s="58">
        <v>62982.524405009746</v>
      </c>
      <c r="K28" s="14">
        <f t="shared" si="5"/>
        <v>65.244441200246328</v>
      </c>
      <c r="L28" s="59"/>
      <c r="M28" s="58">
        <v>2844356.3802253944</v>
      </c>
      <c r="N28" s="14">
        <f t="shared" si="6"/>
        <v>43.89502500327287</v>
      </c>
      <c r="O28" s="58">
        <v>514140.26334175695</v>
      </c>
      <c r="P28" s="14">
        <f t="shared" si="7"/>
        <v>31.949919967543273</v>
      </c>
      <c r="Q28" s="58">
        <v>58878.171571712955</v>
      </c>
      <c r="R28" s="14">
        <f t="shared" si="8"/>
        <v>16.436003387102481</v>
      </c>
      <c r="S28" s="58">
        <v>136335.36243135136</v>
      </c>
      <c r="T28" s="14">
        <f t="shared" si="9"/>
        <v>31.222718724941807</v>
      </c>
      <c r="U28" s="12">
        <v>52720.059217542999</v>
      </c>
      <c r="V28" s="14">
        <f t="shared" si="10"/>
        <v>22.663986069294726</v>
      </c>
      <c r="W28" s="12">
        <v>2725390.7938716072</v>
      </c>
      <c r="X28" s="14">
        <f t="shared" si="11"/>
        <v>43.741248352697916</v>
      </c>
      <c r="Y28" s="12">
        <v>71466.132927424536</v>
      </c>
      <c r="Z28" s="14">
        <f t="shared" si="12"/>
        <v>32.132772405527355</v>
      </c>
      <c r="AA28" s="12">
        <v>503786.08642307372</v>
      </c>
      <c r="AB28" s="14">
        <f t="shared" si="12"/>
        <v>38.038198069094086</v>
      </c>
    </row>
    <row r="29" spans="1:28" x14ac:dyDescent="0.2">
      <c r="A29" s="43" t="s">
        <v>76</v>
      </c>
      <c r="B29" s="58">
        <v>1172132.4470966775</v>
      </c>
      <c r="C29" s="13">
        <f t="shared" si="1"/>
        <v>12.348328230873278</v>
      </c>
      <c r="D29" s="58">
        <v>954189.13225895492</v>
      </c>
      <c r="E29" s="14">
        <f t="shared" si="2"/>
        <v>14.298831991814815</v>
      </c>
      <c r="F29" s="58">
        <v>859476.18318827986</v>
      </c>
      <c r="G29" s="14">
        <f t="shared" si="3"/>
        <v>14.447043525720812</v>
      </c>
      <c r="H29" s="58">
        <v>87857.651108998311</v>
      </c>
      <c r="I29" s="14">
        <f t="shared" si="4"/>
        <v>13.547890875787852</v>
      </c>
      <c r="J29" s="58">
        <v>9554.16813393556</v>
      </c>
      <c r="K29" s="14">
        <f t="shared" si="5"/>
        <v>9.8972908266319486</v>
      </c>
      <c r="L29" s="59"/>
      <c r="M29" s="58">
        <v>925266.16762649408</v>
      </c>
      <c r="N29" s="14">
        <f t="shared" si="6"/>
        <v>14.279005909740821</v>
      </c>
      <c r="O29" s="58">
        <v>182922.88713861306</v>
      </c>
      <c r="P29" s="14">
        <f t="shared" si="7"/>
        <v>11.367270803348452</v>
      </c>
      <c r="Q29" s="58">
        <v>64304.848315723248</v>
      </c>
      <c r="R29" s="14">
        <f t="shared" si="8"/>
        <v>17.950875112299101</v>
      </c>
      <c r="S29" s="58">
        <v>58544.36732502871</v>
      </c>
      <c r="T29" s="14">
        <f t="shared" si="9"/>
        <v>13.407484905755474</v>
      </c>
      <c r="U29" s="12">
        <v>26795.745886908069</v>
      </c>
      <c r="V29" s="14">
        <f t="shared" si="10"/>
        <v>11.51930442625836</v>
      </c>
      <c r="W29" s="12">
        <v>896561.98735846137</v>
      </c>
      <c r="X29" s="14">
        <f t="shared" si="11"/>
        <v>14.389400830449258</v>
      </c>
      <c r="Y29" s="12">
        <v>27946.289310154105</v>
      </c>
      <c r="Z29" s="14">
        <f t="shared" si="12"/>
        <v>12.565276966841548</v>
      </c>
      <c r="AA29" s="12">
        <v>191993.13446565456</v>
      </c>
      <c r="AB29" s="14">
        <f t="shared" si="12"/>
        <v>14.496376683531006</v>
      </c>
    </row>
    <row r="30" spans="1:28" x14ac:dyDescent="0.2">
      <c r="A30" s="43" t="s">
        <v>77</v>
      </c>
      <c r="B30" s="58">
        <v>1573826.3449762666</v>
      </c>
      <c r="C30" s="13">
        <f t="shared" si="1"/>
        <v>16.580143595802713</v>
      </c>
      <c r="D30" s="58">
        <v>1471901.3577436835</v>
      </c>
      <c r="E30" s="14">
        <f t="shared" si="2"/>
        <v>22.05691671741792</v>
      </c>
      <c r="F30" s="58">
        <v>1379514.4482194113</v>
      </c>
      <c r="G30" s="14">
        <f t="shared" si="3"/>
        <v>23.188432288903403</v>
      </c>
      <c r="H30" s="58">
        <v>84152.069393581696</v>
      </c>
      <c r="I30" s="14">
        <f t="shared" si="4"/>
        <v>12.976480007433357</v>
      </c>
      <c r="J30" s="58">
        <v>8973.5389476666787</v>
      </c>
      <c r="K30" s="14">
        <f t="shared" si="5"/>
        <v>9.2958092702709987</v>
      </c>
      <c r="L30" s="59"/>
      <c r="M30" s="58">
        <v>1446536.543000892</v>
      </c>
      <c r="N30" s="14">
        <f t="shared" si="6"/>
        <v>22.323418459307298</v>
      </c>
      <c r="O30" s="58">
        <v>448169.10610286577</v>
      </c>
      <c r="P30" s="14">
        <f t="shared" si="7"/>
        <v>27.850312634227464</v>
      </c>
      <c r="Q30" s="58">
        <v>95825.660610920124</v>
      </c>
      <c r="R30" s="14">
        <f t="shared" si="8"/>
        <v>26.749996481363127</v>
      </c>
      <c r="S30" s="58">
        <v>122735.12092464257</v>
      </c>
      <c r="T30" s="14">
        <f t="shared" si="9"/>
        <v>28.108071816154194</v>
      </c>
      <c r="U30" s="12">
        <v>68629.349895708569</v>
      </c>
      <c r="V30" s="14">
        <f t="shared" si="10"/>
        <v>29.5032792653525</v>
      </c>
      <c r="W30" s="12">
        <v>1409772.2675530077</v>
      </c>
      <c r="X30" s="14">
        <f t="shared" si="11"/>
        <v>22.626185945312635</v>
      </c>
      <c r="Y30" s="12">
        <v>54158.158351108039</v>
      </c>
      <c r="Z30" s="14">
        <f t="shared" si="12"/>
        <v>24.350719773321579</v>
      </c>
      <c r="AA30" s="12">
        <v>348073.41300547926</v>
      </c>
      <c r="AB30" s="14">
        <f t="shared" si="12"/>
        <v>26.28116532652539</v>
      </c>
    </row>
    <row r="31" spans="1:28" x14ac:dyDescent="0.2">
      <c r="A31" s="43" t="s">
        <v>12</v>
      </c>
      <c r="B31" s="58">
        <v>849546.11750231031</v>
      </c>
      <c r="C31" s="13">
        <f t="shared" si="1"/>
        <v>8.949905219471594</v>
      </c>
      <c r="D31" s="58">
        <v>838322.21172286419</v>
      </c>
      <c r="E31" s="14">
        <f t="shared" si="2"/>
        <v>12.562528806059294</v>
      </c>
      <c r="F31" s="58">
        <v>809452.52086738334</v>
      </c>
      <c r="G31" s="14">
        <f t="shared" si="3"/>
        <v>13.60618947879996</v>
      </c>
      <c r="H31" s="58">
        <v>27170.912806172873</v>
      </c>
      <c r="I31" s="14">
        <f t="shared" si="4"/>
        <v>4.1898293096510457</v>
      </c>
      <c r="J31" s="58">
        <v>1698.7780493083469</v>
      </c>
      <c r="K31" s="14">
        <f t="shared" si="5"/>
        <v>1.7597869503870112</v>
      </c>
      <c r="L31" s="59"/>
      <c r="M31" s="58">
        <v>831391.04037290451</v>
      </c>
      <c r="N31" s="14">
        <f t="shared" si="6"/>
        <v>12.830294669957571</v>
      </c>
      <c r="O31" s="58">
        <v>383952.97274536762</v>
      </c>
      <c r="P31" s="14">
        <f t="shared" si="7"/>
        <v>23.859766731322065</v>
      </c>
      <c r="Q31" s="58">
        <v>134969.18537242283</v>
      </c>
      <c r="R31" s="14">
        <f t="shared" si="8"/>
        <v>37.677018982046242</v>
      </c>
      <c r="S31" s="58">
        <v>100513.69841578262</v>
      </c>
      <c r="T31" s="14">
        <f t="shared" si="9"/>
        <v>23.019053000426329</v>
      </c>
      <c r="U31" s="12">
        <v>79470.516883977441</v>
      </c>
      <c r="V31" s="14">
        <f t="shared" si="10"/>
        <v>34.16382140516982</v>
      </c>
      <c r="W31" s="12">
        <v>797236.63459561684</v>
      </c>
      <c r="X31" s="14">
        <f t="shared" si="11"/>
        <v>12.79527534478007</v>
      </c>
      <c r="Y31" s="12">
        <v>58054.791332576206</v>
      </c>
      <c r="Z31" s="14">
        <f t="shared" si="12"/>
        <v>26.102733148223805</v>
      </c>
      <c r="AA31" s="12">
        <v>233092.6327906748</v>
      </c>
      <c r="AB31" s="14">
        <f t="shared" si="12"/>
        <v>17.599580404236061</v>
      </c>
    </row>
    <row r="32" spans="1:28" x14ac:dyDescent="0.2">
      <c r="A32" s="47" t="s">
        <v>78</v>
      </c>
      <c r="B32" s="58">
        <v>89144.358296872553</v>
      </c>
      <c r="C32" s="13">
        <f t="shared" si="1"/>
        <v>0.93912919048265286</v>
      </c>
      <c r="D32" s="58">
        <v>58727.657978201758</v>
      </c>
      <c r="E32" s="14">
        <f t="shared" si="2"/>
        <v>0.88005290179219497</v>
      </c>
      <c r="F32" s="58">
        <v>52359.957214872527</v>
      </c>
      <c r="G32" s="14">
        <f t="shared" si="3"/>
        <v>0.88012512235307971</v>
      </c>
      <c r="H32" s="58">
        <v>6526.5207630937903</v>
      </c>
      <c r="I32" s="14">
        <f t="shared" si="4"/>
        <v>1.0064074099506899</v>
      </c>
      <c r="J32" s="58">
        <v>560.20476527162998</v>
      </c>
      <c r="K32" s="14">
        <f t="shared" si="5"/>
        <v>0.58032362489674016</v>
      </c>
      <c r="L32" s="59"/>
      <c r="M32" s="58">
        <v>57812.367874235075</v>
      </c>
      <c r="N32" s="14">
        <f t="shared" si="6"/>
        <v>0.8921791063104636</v>
      </c>
      <c r="O32" s="58">
        <v>16666.996976048064</v>
      </c>
      <c r="P32" s="14">
        <f t="shared" si="7"/>
        <v>1.0357275192237847</v>
      </c>
      <c r="Q32" s="58">
        <v>581.77131272252245</v>
      </c>
      <c r="R32" s="14">
        <f t="shared" si="8"/>
        <v>0.16240306061101153</v>
      </c>
      <c r="S32" s="58">
        <v>3258.6849850203671</v>
      </c>
      <c r="T32" s="14">
        <f t="shared" si="9"/>
        <v>0.74628477077407962</v>
      </c>
      <c r="U32" s="12">
        <v>2071.7289336864119</v>
      </c>
      <c r="V32" s="14">
        <f t="shared" si="10"/>
        <v>0.89062183141098361</v>
      </c>
      <c r="W32" s="12">
        <v>53841.350876067248</v>
      </c>
      <c r="X32" s="14">
        <f t="shared" si="11"/>
        <v>0.86412851529788903</v>
      </c>
      <c r="Y32" s="12">
        <v>1227.0910471713914</v>
      </c>
      <c r="Z32" s="14">
        <f t="shared" si="12"/>
        <v>0.55172759074092392</v>
      </c>
      <c r="AA32" s="12">
        <v>8683.0799299239861</v>
      </c>
      <c r="AB32" s="14">
        <f t="shared" si="12"/>
        <v>0.65561301339086908</v>
      </c>
    </row>
    <row r="33" spans="1:28" x14ac:dyDescent="0.2">
      <c r="A33" s="44"/>
      <c r="B33" s="58"/>
      <c r="C33" s="13"/>
      <c r="D33" s="58"/>
      <c r="E33" s="14"/>
      <c r="F33" s="58"/>
      <c r="G33" s="14"/>
      <c r="H33" s="58"/>
      <c r="I33" s="14"/>
      <c r="J33" s="58"/>
      <c r="K33" s="14"/>
      <c r="L33" s="59"/>
      <c r="M33" s="58"/>
      <c r="N33" s="14"/>
      <c r="O33" s="58"/>
      <c r="P33" s="14"/>
      <c r="Q33" s="58"/>
      <c r="R33" s="14"/>
      <c r="S33" s="58"/>
      <c r="T33" s="14"/>
      <c r="U33" s="12"/>
      <c r="V33" s="14"/>
    </row>
    <row r="34" spans="1:28" x14ac:dyDescent="0.2">
      <c r="A34" s="42" t="s">
        <v>59</v>
      </c>
      <c r="B34" s="17"/>
      <c r="C34" s="17"/>
      <c r="D34" s="17"/>
      <c r="E34" s="17"/>
      <c r="F34" s="17"/>
      <c r="G34" s="17"/>
      <c r="H34" s="17"/>
      <c r="I34" s="17"/>
      <c r="J34" s="17"/>
      <c r="K34" s="17"/>
      <c r="L34" s="17"/>
      <c r="M34" s="17"/>
      <c r="N34" s="17"/>
      <c r="O34" s="17"/>
      <c r="P34" s="17"/>
      <c r="Q34" s="17"/>
      <c r="R34" s="17"/>
      <c r="S34" s="17"/>
      <c r="T34" s="17"/>
      <c r="U34" s="17"/>
      <c r="V34" s="17"/>
    </row>
    <row r="35" spans="1:28" x14ac:dyDescent="0.2">
      <c r="A35" s="43" t="s">
        <v>44</v>
      </c>
      <c r="B35" s="63">
        <v>1929829.6651757981</v>
      </c>
      <c r="C35" s="61">
        <f t="shared" ref="C35:C40" si="13">+B35/$B$6*100</f>
        <v>20.330612120066597</v>
      </c>
      <c r="D35" s="63">
        <v>1074745.5723956344</v>
      </c>
      <c r="E35" s="14">
        <f t="shared" ref="E35:E40" si="14">+D35/D$6*100</f>
        <v>16.105409141739678</v>
      </c>
      <c r="F35" s="58">
        <v>882171.81739903032</v>
      </c>
      <c r="G35" s="14">
        <f t="shared" ref="G35:G40" si="15">+F35/F$6*100</f>
        <v>14.828537302628325</v>
      </c>
      <c r="H35" s="58">
        <v>164483.5536668073</v>
      </c>
      <c r="I35" s="14">
        <f t="shared" ref="I35:I40" si="16">+H35/H$6*100</f>
        <v>25.363815305909863</v>
      </c>
      <c r="J35" s="5">
        <v>31127.836009447266</v>
      </c>
      <c r="K35" s="14">
        <f t="shared" ref="K35:K40" si="17">+J35/J$6*100</f>
        <v>32.245742535650884</v>
      </c>
      <c r="L35" s="59"/>
      <c r="M35" s="58">
        <v>1029228.8420706468</v>
      </c>
      <c r="N35" s="14">
        <f t="shared" ref="N35:N40" si="18">+M35/M$6*100</f>
        <v>15.883391431140073</v>
      </c>
      <c r="O35" s="5">
        <v>136981.80098555959</v>
      </c>
      <c r="P35" s="14">
        <f t="shared" ref="P35:P40" si="19">+O35/O$6*100</f>
        <v>8.5123805516655349</v>
      </c>
      <c r="Q35" s="5">
        <v>44897.776210847383</v>
      </c>
      <c r="R35" s="14">
        <f t="shared" ref="R35:R40" si="20">+Q35/Q$6*100</f>
        <v>12.533337605024879</v>
      </c>
      <c r="S35" s="58">
        <v>43746.375623938155</v>
      </c>
      <c r="T35" s="14">
        <f t="shared" ref="T35:T40" si="21">+S35/S$6*100</f>
        <v>10.018536328237147</v>
      </c>
      <c r="U35" s="12">
        <v>17356.997319111579</v>
      </c>
      <c r="V35" s="14">
        <f t="shared" ref="V35:V40" si="22">+U35/U$6*100</f>
        <v>7.4616521924207353</v>
      </c>
      <c r="W35" s="12">
        <v>1013754.2804557935</v>
      </c>
      <c r="X35" s="14">
        <f t="shared" ref="X35:X40" si="23">+W35/W$6*100</f>
        <v>16.270282357208409</v>
      </c>
      <c r="Y35" s="12">
        <v>22257.515565046026</v>
      </c>
      <c r="Z35" s="14">
        <f t="shared" ref="Z35:AB40" si="24">+Y35/Y$6*100</f>
        <v>10.007477005792433</v>
      </c>
      <c r="AA35" s="12">
        <v>199091.83959602297</v>
      </c>
      <c r="AB35" s="14">
        <f t="shared" si="24"/>
        <v>15.032362013535311</v>
      </c>
    </row>
    <row r="36" spans="1:28" x14ac:dyDescent="0.2">
      <c r="A36" s="43" t="s">
        <v>45</v>
      </c>
      <c r="B36" s="63">
        <v>1962170.3344684804</v>
      </c>
      <c r="C36" s="61">
        <f t="shared" si="13"/>
        <v>20.671318667881518</v>
      </c>
      <c r="D36" s="63">
        <v>1217861.5316133224</v>
      </c>
      <c r="E36" s="14">
        <f t="shared" si="14"/>
        <v>18.250047963349918</v>
      </c>
      <c r="F36" s="58">
        <v>1034120.3534277894</v>
      </c>
      <c r="G36" s="14">
        <f t="shared" si="15"/>
        <v>17.382659402363284</v>
      </c>
      <c r="H36" s="58">
        <v>161167.92774778264</v>
      </c>
      <c r="I36" s="14">
        <f t="shared" si="16"/>
        <v>24.852536691368357</v>
      </c>
      <c r="J36" s="5">
        <v>28690.456329483091</v>
      </c>
      <c r="K36" s="14">
        <f t="shared" si="17"/>
        <v>29.720828256421889</v>
      </c>
      <c r="L36" s="59"/>
      <c r="M36" s="58">
        <v>1162110.8455047514</v>
      </c>
      <c r="N36" s="14">
        <f t="shared" si="18"/>
        <v>17.934069364389352</v>
      </c>
      <c r="O36" s="5">
        <v>189851.08427022834</v>
      </c>
      <c r="P36" s="14">
        <f t="shared" si="19"/>
        <v>11.79780573643408</v>
      </c>
      <c r="Q36" s="5">
        <v>46801.988207474657</v>
      </c>
      <c r="R36" s="14">
        <f t="shared" si="20"/>
        <v>13.064903616517048</v>
      </c>
      <c r="S36" s="58">
        <v>61121.119978734219</v>
      </c>
      <c r="T36" s="14">
        <f t="shared" si="21"/>
        <v>13.997597565417818</v>
      </c>
      <c r="U36" s="12">
        <v>21632.334426838348</v>
      </c>
      <c r="V36" s="14">
        <f t="shared" si="22"/>
        <v>9.2995898216488779</v>
      </c>
      <c r="W36" s="12">
        <v>1132378.78169472</v>
      </c>
      <c r="X36" s="14">
        <f t="shared" si="23"/>
        <v>18.174150155204373</v>
      </c>
      <c r="Y36" s="12">
        <v>25658.8181241575</v>
      </c>
      <c r="Z36" s="14">
        <f t="shared" si="24"/>
        <v>11.536778739877535</v>
      </c>
      <c r="AA36" s="12">
        <v>232221.59955897066</v>
      </c>
      <c r="AB36" s="14">
        <f t="shared" si="24"/>
        <v>17.533813334669752</v>
      </c>
    </row>
    <row r="37" spans="1:28" x14ac:dyDescent="0.2">
      <c r="A37" s="43" t="s">
        <v>46</v>
      </c>
      <c r="B37" s="63">
        <v>1888374.8035519475</v>
      </c>
      <c r="C37" s="61">
        <f t="shared" si="13"/>
        <v>19.893888233303894</v>
      </c>
      <c r="D37" s="63">
        <v>1341942.2493172898</v>
      </c>
      <c r="E37" s="14">
        <f t="shared" si="14"/>
        <v>20.109437549639328</v>
      </c>
      <c r="F37" s="58">
        <v>1193646.3985541924</v>
      </c>
      <c r="G37" s="14">
        <f t="shared" si="15"/>
        <v>20.0641528078907</v>
      </c>
      <c r="H37" s="58">
        <v>136366.78487373414</v>
      </c>
      <c r="I37" s="14">
        <f t="shared" si="16"/>
        <v>21.028132407721177</v>
      </c>
      <c r="J37" s="5">
        <v>15922.029215122036</v>
      </c>
      <c r="K37" s="14">
        <f t="shared" si="17"/>
        <v>16.493843470523135</v>
      </c>
      <c r="L37" s="59"/>
      <c r="M37" s="58">
        <v>1303172.7717121965</v>
      </c>
      <c r="N37" s="14">
        <f t="shared" si="18"/>
        <v>20.110982504013215</v>
      </c>
      <c r="O37" s="5">
        <v>278967.01219441736</v>
      </c>
      <c r="P37" s="14">
        <f t="shared" si="19"/>
        <v>17.335685120758011</v>
      </c>
      <c r="Q37" s="5">
        <v>63886.852734177082</v>
      </c>
      <c r="R37" s="14">
        <f t="shared" si="20"/>
        <v>17.834190497089562</v>
      </c>
      <c r="S37" s="58">
        <v>75005.674603207037</v>
      </c>
      <c r="T37" s="14">
        <f t="shared" si="21"/>
        <v>17.177356183650787</v>
      </c>
      <c r="U37" s="12">
        <v>35298.321857438634</v>
      </c>
      <c r="V37" s="14">
        <f t="shared" si="22"/>
        <v>15.174502584402722</v>
      </c>
      <c r="W37" s="12">
        <v>1244580.07383705</v>
      </c>
      <c r="X37" s="14">
        <f t="shared" si="23"/>
        <v>19.974928449505196</v>
      </c>
      <c r="Y37" s="12">
        <v>36221.511761029084</v>
      </c>
      <c r="Z37" s="14">
        <f t="shared" si="24"/>
        <v>16.286002137309485</v>
      </c>
      <c r="AA37" s="12">
        <v>257557.52227324367</v>
      </c>
      <c r="AB37" s="14">
        <f t="shared" si="24"/>
        <v>19.446793610308895</v>
      </c>
    </row>
    <row r="38" spans="1:28" x14ac:dyDescent="0.2">
      <c r="A38" s="43" t="s">
        <v>47</v>
      </c>
      <c r="B38" s="63">
        <v>1766614.0391152054</v>
      </c>
      <c r="C38" s="61">
        <v>18.611147627810766</v>
      </c>
      <c r="D38" s="63">
        <v>1389293.7542379436</v>
      </c>
      <c r="E38" s="14">
        <v>21.567615476718547</v>
      </c>
      <c r="F38" s="58">
        <v>1318406.1016503663</v>
      </c>
      <c r="G38" s="14">
        <v>22.161254386901632</v>
      </c>
      <c r="H38" s="58">
        <v>100709.82100163167</v>
      </c>
      <c r="I38" s="14">
        <v>15.529730738618532</v>
      </c>
      <c r="J38" s="5">
        <v>12479.492015663389</v>
      </c>
      <c r="K38" s="14">
        <v>12.927673044495009</v>
      </c>
      <c r="L38" s="59"/>
      <c r="M38" s="58">
        <v>1399683.3651369745</v>
      </c>
      <c r="N38" s="14">
        <v>21.600365107723949</v>
      </c>
      <c r="O38" s="5">
        <v>407372.09793030936</v>
      </c>
      <c r="P38" s="14">
        <v>25.315087834760718</v>
      </c>
      <c r="Q38" s="5">
        <v>87724.356329014758</v>
      </c>
      <c r="R38" s="14">
        <v>24.48849512928453</v>
      </c>
      <c r="S38" s="58">
        <v>113423.86743309021</v>
      </c>
      <c r="T38" s="14">
        <v>25.975663587219767</v>
      </c>
      <c r="U38" s="12">
        <v>58123.994610382273</v>
      </c>
      <c r="V38" s="14">
        <v>24.987100236471601</v>
      </c>
      <c r="W38" s="12">
        <v>1330810.57715513</v>
      </c>
      <c r="X38" s="14">
        <v>21.358887722316901</v>
      </c>
      <c r="Y38" s="12">
        <v>53019.644246813827</v>
      </c>
      <c r="Z38" s="14">
        <v>23.838818357990764</v>
      </c>
      <c r="AA38" s="12">
        <v>291426.15912952134</v>
      </c>
      <c r="AB38" s="14">
        <v>22.004033581377506</v>
      </c>
    </row>
    <row r="39" spans="1:28" x14ac:dyDescent="0.2">
      <c r="A39" s="43" t="s">
        <v>48</v>
      </c>
      <c r="B39" s="63">
        <v>1381731.3488676525</v>
      </c>
      <c r="C39" s="61">
        <f t="shared" si="13"/>
        <v>14.556437086070842</v>
      </c>
      <c r="D39" s="63">
        <v>1234884.077897768</v>
      </c>
      <c r="E39" s="14">
        <f t="shared" si="14"/>
        <v>18.505136311315002</v>
      </c>
      <c r="F39" s="58">
        <v>1172710.955898494</v>
      </c>
      <c r="G39" s="14">
        <f t="shared" si="15"/>
        <v>19.712246312756502</v>
      </c>
      <c r="H39" s="58">
        <v>59983.830459574368</v>
      </c>
      <c r="I39" s="14">
        <f t="shared" si="16"/>
        <v>9.2496712479812899</v>
      </c>
      <c r="J39" s="5">
        <v>4391.3950719425511</v>
      </c>
      <c r="K39" s="14">
        <f t="shared" si="17"/>
        <v>4.5491050138920341</v>
      </c>
      <c r="L39" s="59"/>
      <c r="M39" s="58">
        <v>1216446.8586760594</v>
      </c>
      <c r="N39" s="14">
        <f t="shared" si="18"/>
        <v>18.772600243752553</v>
      </c>
      <c r="O39" s="5">
        <v>510756.13562988822</v>
      </c>
      <c r="P39" s="14">
        <f t="shared" si="19"/>
        <v>31.739622083360096</v>
      </c>
      <c r="Q39" s="5">
        <v>91383.16712545669</v>
      </c>
      <c r="R39" s="14">
        <f t="shared" si="20"/>
        <v>25.509862217252628</v>
      </c>
      <c r="S39" s="58">
        <v>127360.60660499112</v>
      </c>
      <c r="T39" s="14">
        <f t="shared" si="21"/>
        <v>29.167373202003283</v>
      </c>
      <c r="U39" s="12">
        <v>91765.099070276294</v>
      </c>
      <c r="V39" s="14">
        <f t="shared" si="22"/>
        <v>39.449176610259485</v>
      </c>
      <c r="W39" s="12">
        <v>1152906.5716773514</v>
      </c>
      <c r="X39" s="14">
        <f t="shared" si="23"/>
        <v>18.503611589425613</v>
      </c>
      <c r="Y39" s="12">
        <v>80041.997490751106</v>
      </c>
      <c r="Z39" s="14">
        <f t="shared" si="24"/>
        <v>35.98867299656456</v>
      </c>
      <c r="AA39" s="12">
        <v>281166.97305917606</v>
      </c>
      <c r="AB39" s="14">
        <f t="shared" si="24"/>
        <v>21.22941720691145</v>
      </c>
    </row>
    <row r="40" spans="1:28" ht="12.75" customHeight="1" x14ac:dyDescent="0.2">
      <c r="A40" s="45" t="s">
        <v>49</v>
      </c>
      <c r="B40" s="67">
        <v>563515.72271808039</v>
      </c>
      <c r="C40" s="68">
        <f t="shared" si="13"/>
        <v>5.9365962648815698</v>
      </c>
      <c r="D40" s="67">
        <v>376427.69833814912</v>
      </c>
      <c r="E40" s="69">
        <f t="shared" si="14"/>
        <v>5.6408905044435222</v>
      </c>
      <c r="F40" s="70">
        <v>348093.63435723598</v>
      </c>
      <c r="G40" s="69">
        <f t="shared" si="15"/>
        <v>5.8511497874556921</v>
      </c>
      <c r="H40" s="70">
        <v>25784.973128243171</v>
      </c>
      <c r="I40" s="69">
        <f t="shared" si="16"/>
        <v>3.9761136084001487</v>
      </c>
      <c r="J40" s="71">
        <v>3921.956860833503</v>
      </c>
      <c r="K40" s="69">
        <f t="shared" si="17"/>
        <v>4.0628076790170793</v>
      </c>
      <c r="L40" s="60"/>
      <c r="M40" s="70">
        <v>369263.36550771055</v>
      </c>
      <c r="N40" s="69">
        <f t="shared" si="18"/>
        <v>5.6985913489747766</v>
      </c>
      <c r="O40" s="71">
        <v>85278.60210207713</v>
      </c>
      <c r="P40" s="69">
        <f t="shared" si="19"/>
        <v>5.2994186730211768</v>
      </c>
      <c r="Q40" s="71">
        <v>23532.67515235718</v>
      </c>
      <c r="R40" s="69">
        <f t="shared" si="20"/>
        <v>6.569210934830533</v>
      </c>
      <c r="S40" s="70">
        <v>15996.715142240184</v>
      </c>
      <c r="T40" s="69">
        <f t="shared" si="21"/>
        <v>3.6634731334702333</v>
      </c>
      <c r="U40" s="72">
        <v>8439.2588163454457</v>
      </c>
      <c r="V40" s="69">
        <f t="shared" si="22"/>
        <v>3.6279785547960888</v>
      </c>
      <c r="W40" s="72">
        <v>356280.76369840471</v>
      </c>
      <c r="X40" s="69">
        <f t="shared" si="23"/>
        <v>5.7181397263334883</v>
      </c>
      <c r="Y40" s="72">
        <v>5209.3732288989158</v>
      </c>
      <c r="Z40" s="69">
        <f t="shared" si="24"/>
        <v>2.3422507624645919</v>
      </c>
      <c r="AA40" s="72">
        <v>62957.440515611168</v>
      </c>
      <c r="AB40" s="69">
        <f t="shared" si="24"/>
        <v>4.7535802531968132</v>
      </c>
    </row>
    <row r="41" spans="1:28" ht="12.75" customHeight="1" x14ac:dyDescent="0.2">
      <c r="A41" s="7" t="str">
        <f>'CUADRO 1'!A43</f>
        <v>Fuente: Instituto Nacional de Estadística (INE).  LXXXIV Encuesta Permanente de Hogares de Propósitos Múltiples, junio 2026.</v>
      </c>
      <c r="B41" s="5"/>
      <c r="C41" s="61"/>
      <c r="D41" s="5"/>
      <c r="E41" s="61"/>
      <c r="F41" s="58"/>
      <c r="G41" s="61"/>
      <c r="H41" s="58"/>
      <c r="I41" s="61"/>
      <c r="J41" s="5"/>
      <c r="K41" s="61"/>
      <c r="L41" s="59"/>
      <c r="M41" s="58"/>
      <c r="N41" s="61"/>
      <c r="O41" s="5"/>
      <c r="P41" s="61"/>
      <c r="Q41" s="5"/>
      <c r="R41" s="61"/>
      <c r="S41" s="58"/>
      <c r="T41" s="61"/>
      <c r="U41" s="12"/>
      <c r="V41" s="61"/>
    </row>
    <row r="42" spans="1:28" ht="13.5" x14ac:dyDescent="0.25">
      <c r="A42" s="8" t="str">
        <f>'CUADRO 1'!A44</f>
        <v>1/  Porcentaje por columnas</v>
      </c>
      <c r="B42" s="5"/>
      <c r="C42" s="5"/>
      <c r="D42" s="6"/>
      <c r="E42" s="6"/>
      <c r="F42" s="6"/>
      <c r="G42" s="6"/>
      <c r="H42" s="5"/>
      <c r="I42" s="5"/>
      <c r="J42" s="5"/>
      <c r="K42" s="5"/>
      <c r="L42" s="6"/>
      <c r="M42" s="6"/>
      <c r="N42" s="6"/>
      <c r="O42" s="5"/>
      <c r="P42" s="5"/>
      <c r="Q42" s="6"/>
      <c r="R42" s="6"/>
      <c r="S42" s="6"/>
      <c r="T42" s="6"/>
      <c r="U42" s="11"/>
      <c r="V42" s="11"/>
    </row>
    <row r="43" spans="1:28" x14ac:dyDescent="0.2">
      <c r="A43" s="8" t="str">
        <f>'CUADRO 1'!A45</f>
        <v>2/  Porcentaje por filas</v>
      </c>
      <c r="B43" s="58"/>
      <c r="C43" s="13"/>
      <c r="D43" s="58"/>
      <c r="E43" s="14"/>
      <c r="F43" s="58"/>
      <c r="G43" s="14"/>
      <c r="H43" s="58"/>
      <c r="I43" s="14"/>
      <c r="J43" s="58"/>
      <c r="K43" s="14"/>
      <c r="L43" s="59"/>
      <c r="M43" s="58"/>
      <c r="N43" s="14"/>
      <c r="O43" s="58"/>
      <c r="P43" s="14"/>
      <c r="Q43" s="58"/>
      <c r="R43" s="14"/>
      <c r="S43" s="58"/>
      <c r="T43" s="14"/>
      <c r="U43" s="12"/>
      <c r="V43" s="14"/>
      <c r="W43" s="12"/>
      <c r="X43" s="14"/>
      <c r="Y43" s="12"/>
      <c r="Z43" s="14"/>
      <c r="AA43" s="12"/>
      <c r="AB43" s="14"/>
    </row>
    <row r="44" spans="1:28" ht="12.75" customHeight="1" x14ac:dyDescent="0.2">
      <c r="B44" s="58"/>
      <c r="C44" s="13"/>
      <c r="D44" s="58"/>
      <c r="E44" s="14"/>
      <c r="F44" s="58"/>
      <c r="G44" s="14"/>
      <c r="H44" s="58"/>
      <c r="I44" s="14"/>
      <c r="J44" s="58"/>
      <c r="K44" s="14"/>
      <c r="L44" s="59"/>
      <c r="M44" s="58"/>
      <c r="N44" s="14"/>
      <c r="O44" s="58"/>
      <c r="P44" s="14"/>
      <c r="Q44" s="58"/>
      <c r="R44" s="14"/>
      <c r="S44" s="58"/>
      <c r="T44" s="14"/>
      <c r="U44" s="12"/>
      <c r="V44" s="14"/>
      <c r="W44" s="12"/>
      <c r="X44" s="14"/>
      <c r="Y44" s="12"/>
      <c r="Z44" s="14"/>
      <c r="AA44" s="12"/>
      <c r="AB44" s="14"/>
    </row>
    <row r="45" spans="1:28" x14ac:dyDescent="0.2">
      <c r="B45" s="58"/>
      <c r="C45" s="13"/>
      <c r="D45" s="58"/>
      <c r="E45" s="14"/>
      <c r="F45" s="58"/>
      <c r="G45" s="14"/>
      <c r="H45" s="58"/>
      <c r="I45" s="14"/>
      <c r="J45" s="58"/>
      <c r="K45" s="14"/>
      <c r="L45" s="59"/>
      <c r="M45" s="58"/>
      <c r="N45" s="14"/>
      <c r="O45" s="58"/>
      <c r="P45" s="14"/>
      <c r="Q45" s="58"/>
      <c r="R45" s="14"/>
      <c r="S45" s="58"/>
      <c r="T45" s="14"/>
      <c r="U45" s="12"/>
      <c r="V45" s="14"/>
      <c r="W45" s="12"/>
      <c r="X45" s="14"/>
      <c r="Y45" s="12"/>
      <c r="Z45" s="14"/>
      <c r="AA45" s="12"/>
      <c r="AB45" s="14"/>
    </row>
    <row r="46" spans="1:28" x14ac:dyDescent="0.2">
      <c r="B46" s="58"/>
      <c r="C46" s="13"/>
      <c r="D46" s="58"/>
      <c r="E46" s="14"/>
      <c r="F46" s="58"/>
      <c r="G46" s="14"/>
      <c r="H46" s="58"/>
      <c r="I46" s="14"/>
      <c r="J46" s="58"/>
      <c r="K46" s="14"/>
      <c r="L46" s="59"/>
      <c r="M46" s="58"/>
      <c r="N46" s="14"/>
      <c r="O46" s="58"/>
      <c r="P46" s="14"/>
      <c r="Q46" s="58"/>
      <c r="R46" s="14"/>
      <c r="S46" s="58"/>
      <c r="T46" s="14"/>
      <c r="U46" s="12"/>
      <c r="V46" s="14"/>
      <c r="W46" s="12"/>
      <c r="X46" s="14"/>
      <c r="Y46" s="12"/>
      <c r="Z46" s="14"/>
      <c r="AA46" s="12"/>
      <c r="AB46" s="14"/>
    </row>
    <row r="47" spans="1:28" x14ac:dyDescent="0.2">
      <c r="B47" s="58"/>
      <c r="C47" s="13"/>
      <c r="D47" s="58"/>
      <c r="E47" s="14"/>
      <c r="F47" s="58"/>
      <c r="G47" s="14"/>
      <c r="H47" s="58"/>
      <c r="I47" s="14"/>
      <c r="J47" s="58"/>
      <c r="K47" s="14"/>
      <c r="L47" s="59"/>
      <c r="M47" s="58"/>
      <c r="N47" s="14"/>
      <c r="O47" s="58"/>
      <c r="P47" s="14"/>
      <c r="Q47" s="58"/>
      <c r="R47" s="14"/>
      <c r="S47" s="58"/>
      <c r="T47" s="14"/>
      <c r="U47" s="12"/>
      <c r="V47" s="14"/>
      <c r="W47" s="12"/>
      <c r="X47" s="14"/>
      <c r="Y47" s="12"/>
      <c r="Z47" s="14"/>
      <c r="AA47" s="12"/>
      <c r="AB47" s="14"/>
    </row>
    <row r="48" spans="1:28" x14ac:dyDescent="0.2">
      <c r="B48" s="58"/>
      <c r="C48" s="13"/>
      <c r="D48" s="58"/>
      <c r="E48" s="14"/>
      <c r="F48" s="58"/>
      <c r="G48" s="14"/>
      <c r="H48" s="58"/>
      <c r="I48" s="14"/>
      <c r="J48" s="58"/>
      <c r="K48" s="14"/>
      <c r="L48" s="59"/>
      <c r="M48" s="58"/>
      <c r="N48" s="14"/>
      <c r="O48" s="58"/>
      <c r="P48" s="14"/>
      <c r="Q48" s="58"/>
      <c r="R48" s="14"/>
      <c r="S48" s="58"/>
      <c r="T48" s="14"/>
      <c r="U48" s="12"/>
      <c r="V48" s="14"/>
      <c r="W48" s="12"/>
      <c r="X48" s="14"/>
      <c r="Y48" s="12"/>
      <c r="Z48" s="14"/>
      <c r="AA48" s="12"/>
      <c r="AB48" s="14"/>
    </row>
  </sheetData>
  <mergeCells count="18">
    <mergeCell ref="Q4:R4"/>
    <mergeCell ref="W4:X4"/>
    <mergeCell ref="AA4:AB4"/>
    <mergeCell ref="M3:AB3"/>
    <mergeCell ref="F2:Z2"/>
    <mergeCell ref="Y4:Z4"/>
    <mergeCell ref="A1:Z1"/>
    <mergeCell ref="S4:T4"/>
    <mergeCell ref="A2:A5"/>
    <mergeCell ref="B2:C4"/>
    <mergeCell ref="F4:G4"/>
    <mergeCell ref="H4:I4"/>
    <mergeCell ref="J4:K4"/>
    <mergeCell ref="M4:N4"/>
    <mergeCell ref="D2:E4"/>
    <mergeCell ref="F3:K3"/>
    <mergeCell ref="U4:V4"/>
    <mergeCell ref="O4:P4"/>
  </mergeCells>
  <phoneticPr fontId="2" type="noConversion"/>
  <printOptions horizontalCentered="1" verticalCentered="1"/>
  <pageMargins left="0.15748031496062992" right="0.19685039370078741" top="0.27559055118110237" bottom="0.31496062992125984" header="0" footer="0"/>
  <pageSetup scale="58" orientation="landscape" verticalDpi="300" r:id="rId1"/>
  <headerFooter alignWithMargins="0"/>
  <ignoredErrors>
    <ignoredError sqref="F14:K15 I6 K6 L6 N6 P6 R6 T6 V6 F21:K22 F25:K26 F33:K34 L14:N15 L21:N22 L25:N26 L33:N34 O14:V15 O21:V22 O25:V26 O33:V34"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C48"/>
  <sheetViews>
    <sheetView tabSelected="1" zoomScaleNormal="100" zoomScaleSheetLayoutView="100" workbookViewId="0">
      <selection activeCell="F17" sqref="F17"/>
    </sheetView>
  </sheetViews>
  <sheetFormatPr baseColWidth="10" defaultRowHeight="12.75" x14ac:dyDescent="0.2"/>
  <cols>
    <col min="1" max="1" width="23.7109375" customWidth="1"/>
    <col min="2" max="2" width="9.7109375" bestFit="1" customWidth="1"/>
    <col min="3" max="3" width="7.42578125" bestFit="1" customWidth="1"/>
    <col min="4" max="4" width="8" bestFit="1" customWidth="1"/>
    <col min="5" max="5" width="4.85546875" bestFit="1" customWidth="1"/>
    <col min="6" max="6" width="13" customWidth="1"/>
    <col min="7" max="7" width="4.85546875" bestFit="1" customWidth="1"/>
    <col min="8" max="8" width="8.28515625" customWidth="1"/>
    <col min="9" max="9" width="4.7109375" customWidth="1"/>
    <col min="10" max="10" width="8" bestFit="1" customWidth="1"/>
    <col min="11" max="11" width="6.28515625" bestFit="1" customWidth="1"/>
    <col min="12" max="12" width="8" bestFit="1" customWidth="1"/>
    <col min="13" max="13" width="5.28515625" bestFit="1" customWidth="1"/>
    <col min="14" max="14" width="8.42578125" customWidth="1"/>
    <col min="15" max="15" width="5.28515625" customWidth="1"/>
    <col min="16" max="16" width="7.7109375" customWidth="1"/>
    <col min="17" max="17" width="5.7109375" customWidth="1"/>
    <col min="18" max="18" width="6.28515625" customWidth="1"/>
    <col min="19" max="19" width="5" customWidth="1"/>
    <col min="20" max="20" width="7.85546875" bestFit="1" customWidth="1"/>
    <col min="21" max="21" width="5" customWidth="1"/>
    <col min="22" max="22" width="7" bestFit="1" customWidth="1"/>
    <col min="23" max="23" width="4.85546875" bestFit="1" customWidth="1"/>
    <col min="24" max="24" width="6.5703125" bestFit="1" customWidth="1"/>
    <col min="25" max="25" width="4.85546875" bestFit="1" customWidth="1"/>
  </cols>
  <sheetData>
    <row r="1" spans="1:29" ht="27" customHeight="1" x14ac:dyDescent="0.2">
      <c r="A1" s="83" t="s">
        <v>55</v>
      </c>
      <c r="B1" s="83"/>
      <c r="C1" s="83"/>
      <c r="D1" s="83"/>
      <c r="E1" s="83"/>
      <c r="F1" s="83"/>
      <c r="G1" s="83"/>
      <c r="H1" s="83"/>
      <c r="I1" s="83"/>
      <c r="J1" s="83"/>
      <c r="K1" s="83"/>
      <c r="L1" s="83"/>
      <c r="M1" s="83"/>
      <c r="N1" s="83"/>
      <c r="O1" s="83"/>
      <c r="P1" s="83"/>
      <c r="Q1" s="83"/>
      <c r="R1" s="83"/>
      <c r="S1" s="83"/>
      <c r="T1" s="83"/>
      <c r="U1" s="83"/>
      <c r="V1" s="83"/>
      <c r="W1" s="83"/>
      <c r="X1" s="83"/>
      <c r="Y1" s="83"/>
      <c r="Z1" s="10"/>
      <c r="AA1" s="10"/>
      <c r="AB1" s="10"/>
      <c r="AC1" s="10"/>
    </row>
    <row r="2" spans="1:29" x14ac:dyDescent="0.2">
      <c r="A2" s="79" t="s">
        <v>57</v>
      </c>
      <c r="B2" s="79" t="s">
        <v>15</v>
      </c>
      <c r="C2" s="79"/>
      <c r="D2" s="79" t="s">
        <v>26</v>
      </c>
      <c r="E2" s="79"/>
      <c r="F2" s="84" t="s">
        <v>19</v>
      </c>
      <c r="G2" s="84"/>
      <c r="H2" s="84"/>
      <c r="I2" s="84"/>
      <c r="J2" s="84"/>
      <c r="K2" s="84"/>
      <c r="L2" s="84"/>
      <c r="M2" s="84"/>
      <c r="N2" s="84"/>
      <c r="O2" s="84"/>
      <c r="P2" s="84"/>
      <c r="Q2" s="84"/>
      <c r="R2" s="84"/>
      <c r="S2" s="84"/>
      <c r="T2" s="84"/>
      <c r="U2" s="84"/>
      <c r="V2" s="84"/>
      <c r="W2" s="84"/>
      <c r="X2" s="84"/>
      <c r="Y2" s="84"/>
    </row>
    <row r="3" spans="1:29" ht="111" customHeight="1" x14ac:dyDescent="0.2">
      <c r="A3" s="79"/>
      <c r="B3" s="79"/>
      <c r="C3" s="79"/>
      <c r="D3" s="79"/>
      <c r="E3" s="79"/>
      <c r="F3" s="79" t="s">
        <v>65</v>
      </c>
      <c r="G3" s="79"/>
      <c r="H3" s="79" t="s">
        <v>66</v>
      </c>
      <c r="I3" s="79"/>
      <c r="J3" s="79" t="s">
        <v>67</v>
      </c>
      <c r="K3" s="79"/>
      <c r="L3" s="79" t="s">
        <v>68</v>
      </c>
      <c r="M3" s="79"/>
      <c r="N3" s="79" t="s">
        <v>69</v>
      </c>
      <c r="O3" s="79"/>
      <c r="P3" s="79" t="s">
        <v>70</v>
      </c>
      <c r="Q3" s="79"/>
      <c r="R3" s="79" t="s">
        <v>71</v>
      </c>
      <c r="S3" s="79"/>
      <c r="T3" s="79" t="s">
        <v>80</v>
      </c>
      <c r="U3" s="79"/>
      <c r="V3" s="79" t="s">
        <v>81</v>
      </c>
      <c r="W3" s="79"/>
      <c r="X3" s="79" t="s">
        <v>72</v>
      </c>
      <c r="Y3" s="79"/>
    </row>
    <row r="4" spans="1:29" x14ac:dyDescent="0.2">
      <c r="A4" s="79"/>
      <c r="B4" s="9" t="s">
        <v>1</v>
      </c>
      <c r="C4" s="9" t="s">
        <v>2</v>
      </c>
      <c r="D4" s="9" t="s">
        <v>1</v>
      </c>
      <c r="E4" s="9" t="s">
        <v>2</v>
      </c>
      <c r="F4" s="9" t="s">
        <v>1</v>
      </c>
      <c r="G4" s="9" t="s">
        <v>2</v>
      </c>
      <c r="H4" s="9" t="s">
        <v>1</v>
      </c>
      <c r="I4" s="9" t="s">
        <v>2</v>
      </c>
      <c r="J4" s="9" t="s">
        <v>1</v>
      </c>
      <c r="K4" s="9" t="s">
        <v>2</v>
      </c>
      <c r="L4" s="9" t="s">
        <v>1</v>
      </c>
      <c r="M4" s="9" t="s">
        <v>2</v>
      </c>
      <c r="N4" s="9" t="s">
        <v>1</v>
      </c>
      <c r="O4" s="9" t="s">
        <v>2</v>
      </c>
      <c r="P4" s="9" t="s">
        <v>1</v>
      </c>
      <c r="Q4" s="9" t="s">
        <v>2</v>
      </c>
      <c r="R4" s="9" t="s">
        <v>1</v>
      </c>
      <c r="S4" s="9" t="s">
        <v>2</v>
      </c>
      <c r="T4" s="9" t="s">
        <v>1</v>
      </c>
      <c r="U4" s="9" t="s">
        <v>2</v>
      </c>
      <c r="V4" s="9" t="s">
        <v>1</v>
      </c>
      <c r="W4" s="9" t="s">
        <v>2</v>
      </c>
      <c r="X4" s="1" t="s">
        <v>1</v>
      </c>
      <c r="Y4" s="1" t="s">
        <v>2</v>
      </c>
    </row>
    <row r="5" spans="1:29" x14ac:dyDescent="0.2">
      <c r="A5" s="49" t="s">
        <v>42</v>
      </c>
      <c r="B5" s="17">
        <v>9492235.9138957225</v>
      </c>
      <c r="C5" s="28">
        <f>+C8+C12</f>
        <v>100.00000000001492</v>
      </c>
      <c r="D5" s="17">
        <v>6441573.2733070813</v>
      </c>
      <c r="E5" s="27">
        <f>+D5/$B$5*100</f>
        <v>67.861495771267514</v>
      </c>
      <c r="F5" s="17">
        <v>6242314.0636801515</v>
      </c>
      <c r="G5" s="28">
        <f>+F5/$D5*100</f>
        <v>96.906668585877455</v>
      </c>
      <c r="H5" s="17">
        <v>2726675.9847904965</v>
      </c>
      <c r="I5" s="28">
        <f>+H5/$D5*100</f>
        <v>42.329348267905843</v>
      </c>
      <c r="J5" s="17">
        <v>665538.39365866676</v>
      </c>
      <c r="K5" s="28">
        <f>+J5/$D5*100</f>
        <v>10.331923047690205</v>
      </c>
      <c r="L5" s="17">
        <v>610120.19333966868</v>
      </c>
      <c r="M5" s="28">
        <f>+L5/$D5*100</f>
        <v>9.4716021607316918</v>
      </c>
      <c r="N5" s="17">
        <v>990573.34900895937</v>
      </c>
      <c r="O5" s="28">
        <f>+N5/$D5*100</f>
        <v>15.377816986321454</v>
      </c>
      <c r="P5" s="17">
        <v>3192671.8310583155</v>
      </c>
      <c r="Q5" s="28">
        <f>+P5/$D5*100</f>
        <v>49.563541321314645</v>
      </c>
      <c r="R5" s="17">
        <v>435730.21369143156</v>
      </c>
      <c r="S5" s="28">
        <f>+R5/$D5*100</f>
        <v>6.7643445972590674</v>
      </c>
      <c r="T5" s="17">
        <v>100509.43309914423</v>
      </c>
      <c r="U5" s="28">
        <f>+T5/$D5*100</f>
        <v>1.560324300208465</v>
      </c>
      <c r="V5" s="17">
        <v>84720.813239774085</v>
      </c>
      <c r="W5" s="28">
        <f>+V5/$D5*100</f>
        <v>1.3152192740063129</v>
      </c>
      <c r="X5" s="17">
        <v>222408.86041669786</v>
      </c>
      <c r="Y5" s="28">
        <f>+X5/$D5*100</f>
        <v>3.4527102460873498</v>
      </c>
    </row>
    <row r="6" spans="1:29" x14ac:dyDescent="0.2">
      <c r="A6" s="49"/>
      <c r="B6" s="17"/>
      <c r="C6" s="17"/>
      <c r="D6" s="17"/>
      <c r="E6" s="27"/>
      <c r="F6" s="17"/>
      <c r="G6" s="28"/>
      <c r="H6" s="17"/>
      <c r="I6" s="28"/>
      <c r="J6" s="17"/>
      <c r="K6" s="28"/>
      <c r="L6" s="17"/>
      <c r="M6" s="28"/>
      <c r="N6" s="17"/>
      <c r="O6" s="28"/>
      <c r="P6" s="17"/>
      <c r="Q6" s="28"/>
      <c r="R6" s="17"/>
      <c r="S6" s="28"/>
      <c r="T6" s="28"/>
      <c r="U6" s="28"/>
      <c r="V6" s="28"/>
      <c r="W6" s="28"/>
      <c r="X6" s="17"/>
      <c r="Y6" s="28"/>
    </row>
    <row r="7" spans="1:29" x14ac:dyDescent="0.2">
      <c r="A7" s="49" t="s">
        <v>3</v>
      </c>
    </row>
    <row r="8" spans="1:29" x14ac:dyDescent="0.2">
      <c r="A8" s="50" t="s">
        <v>4</v>
      </c>
      <c r="B8" s="20">
        <v>5375333.2578124134</v>
      </c>
      <c r="C8" s="29">
        <f>+B8/$B$5*100</f>
        <v>56.628736438623918</v>
      </c>
      <c r="D8" s="20">
        <v>4125290.3651426462</v>
      </c>
      <c r="E8" s="30">
        <f>+D8/D$5*100</f>
        <v>64.041658615252189</v>
      </c>
      <c r="F8" s="31">
        <v>3985627.8179934202</v>
      </c>
      <c r="G8" s="30">
        <f>+F8/F$5*100</f>
        <v>63.848562845998437</v>
      </c>
      <c r="H8" s="31">
        <v>1910062.6762102859</v>
      </c>
      <c r="I8" s="30">
        <f>+H8/H$5*100</f>
        <v>70.050959001534792</v>
      </c>
      <c r="J8" s="31">
        <v>556669.51520818355</v>
      </c>
      <c r="K8" s="30">
        <f>+J8/J$5*100</f>
        <v>83.641983770162696</v>
      </c>
      <c r="L8" s="31">
        <v>544533.75360818813</v>
      </c>
      <c r="M8" s="30">
        <f>+L8/L$5*100</f>
        <v>89.250242747666775</v>
      </c>
      <c r="N8" s="31">
        <v>675384.25971043715</v>
      </c>
      <c r="O8" s="30">
        <f>+N8/N$5*100</f>
        <v>68.181145837018533</v>
      </c>
      <c r="P8" s="31">
        <v>2100259.064156401</v>
      </c>
      <c r="Q8" s="30">
        <f>+P8/P$5*100</f>
        <v>65.783744001656487</v>
      </c>
      <c r="R8" s="31">
        <v>338946.11912112019</v>
      </c>
      <c r="S8" s="30">
        <f>+R8/R$5*100</f>
        <v>77.788068963505395</v>
      </c>
      <c r="T8" s="31">
        <v>86655.993651526238</v>
      </c>
      <c r="U8" s="30">
        <f>+T8/T$5*100</f>
        <v>86.216776853220608</v>
      </c>
      <c r="V8" s="31">
        <v>72007.666347891063</v>
      </c>
      <c r="W8" s="30">
        <f>+V8/V$5*100</f>
        <v>84.994068864869504</v>
      </c>
      <c r="X8" s="31">
        <v>179334.31283728944</v>
      </c>
      <c r="Y8" s="30">
        <f>+X8/X$5*100</f>
        <v>80.632719623352514</v>
      </c>
    </row>
    <row r="9" spans="1:29" x14ac:dyDescent="0.2">
      <c r="A9" s="54" t="s">
        <v>5</v>
      </c>
      <c r="B9" s="20">
        <v>1140245.9519114385</v>
      </c>
      <c r="C9" s="29">
        <f t="shared" ref="C9:C12" si="0">+B9/$B$5*100</f>
        <v>12.012406373531318</v>
      </c>
      <c r="D9" s="20">
        <v>931089.06101898779</v>
      </c>
      <c r="E9" s="30">
        <f t="shared" ref="E9:E12" si="1">+D9/D$5*100</f>
        <v>14.454373512714385</v>
      </c>
      <c r="F9" s="31">
        <v>908556.89845012093</v>
      </c>
      <c r="G9" s="30">
        <f t="shared" ref="G9:G12" si="2">+F9/F$5*100</f>
        <v>14.554809149004623</v>
      </c>
      <c r="H9" s="31">
        <v>461357.15087317018</v>
      </c>
      <c r="I9" s="30">
        <f t="shared" ref="I9:I12" si="3">+H9/H$5*100</f>
        <v>16.920131084391329</v>
      </c>
      <c r="J9" s="31">
        <v>163085.93917691195</v>
      </c>
      <c r="K9" s="30">
        <f t="shared" ref="K9:K12" si="4">+J9/J$5*100</f>
        <v>24.504362292365883</v>
      </c>
      <c r="L9" s="31">
        <v>159799.27991499574</v>
      </c>
      <c r="M9" s="30">
        <f t="shared" ref="M9:M12" si="5">+L9/L$5*100</f>
        <v>26.191442548440879</v>
      </c>
      <c r="N9" s="31">
        <v>176323.88530973275</v>
      </c>
      <c r="O9" s="30">
        <f t="shared" ref="O9:O12" si="6">+N9/N$5*100</f>
        <v>17.800184659332881</v>
      </c>
      <c r="P9" s="31">
        <v>392591.52389730321</v>
      </c>
      <c r="Q9" s="30">
        <f t="shared" ref="Q9:Q12" si="7">+P9/P$5*100</f>
        <v>12.296645088235264</v>
      </c>
      <c r="R9" s="31">
        <v>110085.06213785251</v>
      </c>
      <c r="S9" s="30">
        <f t="shared" ref="S9:S12" si="8">+R9/R$5*100</f>
        <v>25.264500527799242</v>
      </c>
      <c r="T9" s="31">
        <v>29203.943878363316</v>
      </c>
      <c r="U9" s="30">
        <f t="shared" ref="U9:U12" si="9">+T9/T$5*100</f>
        <v>29.055923387366082</v>
      </c>
      <c r="V9" s="31">
        <v>33434.059417642384</v>
      </c>
      <c r="W9" s="30">
        <f t="shared" ref="W9:W12" si="10">+V9/V$5*100</f>
        <v>39.463808406817812</v>
      </c>
      <c r="X9" s="31">
        <v>40862.381984384643</v>
      </c>
      <c r="Y9" s="30">
        <f t="shared" ref="Y9:Y12" si="11">+X9/X$5*100</f>
        <v>18.372641228333368</v>
      </c>
    </row>
    <row r="10" spans="1:29" x14ac:dyDescent="0.2">
      <c r="A10" s="54" t="s">
        <v>6</v>
      </c>
      <c r="B10" s="20">
        <v>664851.10404181108</v>
      </c>
      <c r="C10" s="29">
        <f t="shared" si="0"/>
        <v>7.0041569770567218</v>
      </c>
      <c r="D10" s="20">
        <v>568351.37114561151</v>
      </c>
      <c r="E10" s="30">
        <f t="shared" si="1"/>
        <v>8.8231763737094298</v>
      </c>
      <c r="F10" s="31">
        <v>542640.36937814986</v>
      </c>
      <c r="G10" s="30">
        <f t="shared" si="2"/>
        <v>8.692936046512159</v>
      </c>
      <c r="H10" s="31">
        <v>297081.36167716602</v>
      </c>
      <c r="I10" s="30">
        <f t="shared" si="3"/>
        <v>10.895367228607187</v>
      </c>
      <c r="J10" s="31">
        <v>134403.98746121317</v>
      </c>
      <c r="K10" s="30">
        <f t="shared" si="4"/>
        <v>20.19477595009262</v>
      </c>
      <c r="L10" s="31">
        <v>149717.93153799206</v>
      </c>
      <c r="M10" s="30">
        <f t="shared" si="5"/>
        <v>24.539088063692471</v>
      </c>
      <c r="N10" s="31">
        <v>85739.442910775382</v>
      </c>
      <c r="O10" s="30">
        <f t="shared" si="6"/>
        <v>8.6555370176832707</v>
      </c>
      <c r="P10" s="31">
        <v>301727.25001125719</v>
      </c>
      <c r="Q10" s="30">
        <f t="shared" si="7"/>
        <v>9.4506189792528676</v>
      </c>
      <c r="R10" s="31">
        <v>81446.674036261087</v>
      </c>
      <c r="S10" s="30">
        <f t="shared" si="8"/>
        <v>18.691995982160346</v>
      </c>
      <c r="T10" s="31">
        <v>26879.293532141564</v>
      </c>
      <c r="U10" s="30">
        <f t="shared" si="9"/>
        <v>26.743055555419726</v>
      </c>
      <c r="V10" s="31">
        <v>13258.523295285588</v>
      </c>
      <c r="W10" s="30">
        <f t="shared" si="10"/>
        <v>15.649664808766349</v>
      </c>
      <c r="X10" s="31">
        <v>61851.863114043612</v>
      </c>
      <c r="Y10" s="30">
        <f t="shared" si="11"/>
        <v>27.809981579942463</v>
      </c>
    </row>
    <row r="11" spans="1:29" x14ac:dyDescent="0.2">
      <c r="A11" s="54" t="s">
        <v>7</v>
      </c>
      <c r="B11" s="20">
        <v>3570236.2018590211</v>
      </c>
      <c r="C11" s="29">
        <f t="shared" si="0"/>
        <v>37.612173088034382</v>
      </c>
      <c r="D11" s="20">
        <v>2625849.9329781123</v>
      </c>
      <c r="E11" s="30">
        <f t="shared" si="1"/>
        <v>40.764108728829378</v>
      </c>
      <c r="F11" s="31">
        <v>2534430.5501652132</v>
      </c>
      <c r="G11" s="30">
        <f t="shared" si="2"/>
        <v>40.600817650482675</v>
      </c>
      <c r="H11" s="31">
        <v>1151624.1636600001</v>
      </c>
      <c r="I11" s="30">
        <f t="shared" si="3"/>
        <v>42.235460688538126</v>
      </c>
      <c r="J11" s="31">
        <v>259179.58857005223</v>
      </c>
      <c r="K11" s="30">
        <f t="shared" si="4"/>
        <v>38.942845527703263</v>
      </c>
      <c r="L11" s="31">
        <v>235016.54215519415</v>
      </c>
      <c r="M11" s="30">
        <f t="shared" si="5"/>
        <v>38.519712135532409</v>
      </c>
      <c r="N11" s="31">
        <v>413320.93148992432</v>
      </c>
      <c r="O11" s="30">
        <f t="shared" si="6"/>
        <v>41.725424160001907</v>
      </c>
      <c r="P11" s="31">
        <v>1405940.2902479018</v>
      </c>
      <c r="Q11" s="30">
        <f t="shared" si="7"/>
        <v>44.036479934170274</v>
      </c>
      <c r="R11" s="31">
        <v>147414.38294699951</v>
      </c>
      <c r="S11" s="30">
        <f t="shared" si="8"/>
        <v>33.831572453544176</v>
      </c>
      <c r="T11" s="31">
        <v>30572.756241021903</v>
      </c>
      <c r="U11" s="30">
        <f t="shared" si="9"/>
        <v>30.417797910435347</v>
      </c>
      <c r="V11" s="31">
        <v>25315.08363496335</v>
      </c>
      <c r="W11" s="30">
        <f t="shared" si="10"/>
        <v>29.880595649285642</v>
      </c>
      <c r="X11" s="31">
        <v>76620.06773886054</v>
      </c>
      <c r="Y11" s="30">
        <f t="shared" si="11"/>
        <v>34.4500968150764</v>
      </c>
    </row>
    <row r="12" spans="1:29" x14ac:dyDescent="0.2">
      <c r="A12" s="50" t="s">
        <v>8</v>
      </c>
      <c r="B12" s="20">
        <v>4116902.6560847261</v>
      </c>
      <c r="C12" s="29">
        <f t="shared" si="0"/>
        <v>43.371263561391004</v>
      </c>
      <c r="D12" s="20">
        <v>2316282.9081641436</v>
      </c>
      <c r="E12" s="30">
        <f t="shared" si="1"/>
        <v>35.958341384743299</v>
      </c>
      <c r="F12" s="31">
        <v>2256686.2456865599</v>
      </c>
      <c r="G12" s="30">
        <f t="shared" si="2"/>
        <v>36.15143715399882</v>
      </c>
      <c r="H12" s="31">
        <v>816613.30858015956</v>
      </c>
      <c r="I12" s="30">
        <f t="shared" si="3"/>
        <v>29.949040998463328</v>
      </c>
      <c r="J12" s="31">
        <v>108868.87845048519</v>
      </c>
      <c r="K12" s="30">
        <f t="shared" si="4"/>
        <v>16.358016229837606</v>
      </c>
      <c r="L12" s="31">
        <v>65586.439731480321</v>
      </c>
      <c r="M12" s="30">
        <f t="shared" si="5"/>
        <v>10.74975725233319</v>
      </c>
      <c r="N12" s="31">
        <v>315189.08929852943</v>
      </c>
      <c r="O12" s="30">
        <f t="shared" si="6"/>
        <v>31.818854162982195</v>
      </c>
      <c r="P12" s="31">
        <v>1092412.7669018817</v>
      </c>
      <c r="Q12" s="30">
        <f t="shared" si="7"/>
        <v>34.216255998342483</v>
      </c>
      <c r="R12" s="31">
        <v>96784.094570315137</v>
      </c>
      <c r="S12" s="30">
        <f t="shared" si="8"/>
        <v>22.211931036495475</v>
      </c>
      <c r="T12" s="31">
        <v>13853.439447617959</v>
      </c>
      <c r="U12" s="30">
        <f t="shared" si="9"/>
        <v>13.783223146779356</v>
      </c>
      <c r="V12" s="31">
        <v>12713.146891883047</v>
      </c>
      <c r="W12" s="30">
        <f t="shared" si="10"/>
        <v>15.005931135130529</v>
      </c>
      <c r="X12" s="31">
        <v>43074.547579407517</v>
      </c>
      <c r="Y12" s="30">
        <f t="shared" si="11"/>
        <v>19.367280376647077</v>
      </c>
    </row>
    <row r="13" spans="1:29" x14ac:dyDescent="0.2">
      <c r="A13" s="49"/>
      <c r="B13" s="20"/>
      <c r="C13" s="29"/>
      <c r="D13" s="20"/>
      <c r="E13" s="30"/>
      <c r="F13" s="20"/>
      <c r="G13" s="30"/>
      <c r="H13" s="20"/>
      <c r="I13" s="30"/>
      <c r="J13" s="20"/>
      <c r="K13" s="30"/>
      <c r="L13" s="20"/>
      <c r="M13" s="30"/>
      <c r="N13" s="20"/>
      <c r="O13" s="30"/>
      <c r="P13" s="20"/>
      <c r="Q13" s="30"/>
      <c r="R13" s="20"/>
      <c r="S13" s="30"/>
      <c r="T13" s="30"/>
      <c r="U13" s="30"/>
      <c r="V13" s="30"/>
      <c r="W13" s="30"/>
      <c r="X13" s="20"/>
      <c r="Y13" s="30"/>
    </row>
    <row r="14" spans="1:29" x14ac:dyDescent="0.2">
      <c r="A14" s="49" t="s">
        <v>25</v>
      </c>
    </row>
    <row r="15" spans="1:29" x14ac:dyDescent="0.2">
      <c r="A15" s="50" t="s">
        <v>20</v>
      </c>
      <c r="B15" s="20">
        <v>1868746.0285167433</v>
      </c>
      <c r="C15" s="29">
        <f>+B15/$B$5*100</f>
        <v>19.687100546890942</v>
      </c>
      <c r="D15" s="20">
        <v>701258.72341936978</v>
      </c>
      <c r="E15" s="30">
        <f>+D15/D$5*100</f>
        <v>10.886451083701575</v>
      </c>
      <c r="F15" s="20">
        <v>441147.445977467</v>
      </c>
      <c r="G15" s="30">
        <f>+F15/F$5*100</f>
        <v>7.067049838844361</v>
      </c>
      <c r="H15" s="20">
        <v>266804.84187010926</v>
      </c>
      <c r="I15" s="30">
        <f>+H15/H$5*100</f>
        <v>9.7849852112373057</v>
      </c>
      <c r="J15" s="20">
        <v>21803.929038916911</v>
      </c>
      <c r="K15" s="30">
        <f>+J15/J$5*100</f>
        <v>3.2761339160396274</v>
      </c>
      <c r="L15" s="20">
        <v>3914.7200915647572</v>
      </c>
      <c r="M15" s="30">
        <f>+L15/L$5*100</f>
        <v>0.6416309662095282</v>
      </c>
      <c r="N15" s="20">
        <v>400632.36246243253</v>
      </c>
      <c r="O15" s="30">
        <f>+N15/N$5*100</f>
        <v>40.444492360232978</v>
      </c>
      <c r="P15" s="20">
        <v>348345.30335473706</v>
      </c>
      <c r="Q15" s="30">
        <f>+P15/P$5*100</f>
        <v>10.910776985158122</v>
      </c>
      <c r="R15" s="20">
        <v>4567.4697466917532</v>
      </c>
      <c r="S15" s="30">
        <f>+R15/R$5*100</f>
        <v>1.0482334259074977</v>
      </c>
      <c r="T15" s="31">
        <v>3039.5010978366049</v>
      </c>
      <c r="U15" s="30">
        <f>+T15/T$5*100</f>
        <v>3.0240953551477991</v>
      </c>
      <c r="V15" s="31">
        <v>2171.1295930987326</v>
      </c>
      <c r="W15" s="30">
        <f>+V15/V$5*100</f>
        <v>2.5626873846855935</v>
      </c>
      <c r="X15" s="31">
        <v>10726.722313347283</v>
      </c>
      <c r="Y15" s="30">
        <f>+X15/X$5*100</f>
        <v>4.8229743604863815</v>
      </c>
    </row>
    <row r="16" spans="1:29" x14ac:dyDescent="0.2">
      <c r="A16" s="53" t="s">
        <v>21</v>
      </c>
      <c r="B16" s="20">
        <v>2495101.2847966165</v>
      </c>
      <c r="C16" s="29">
        <f t="shared" ref="C16:C19" si="12">+B16/$B$5*100</f>
        <v>26.285706628340616</v>
      </c>
      <c r="D16" s="20">
        <v>2061548.2707103179</v>
      </c>
      <c r="E16" s="30">
        <f t="shared" ref="E16:E19" si="13">+D16/D$5*100</f>
        <v>32.00380067479891</v>
      </c>
      <c r="F16" s="20">
        <v>2064674.9018302967</v>
      </c>
      <c r="G16" s="30">
        <f t="shared" ref="G16:G19" si="14">+F16/F$5*100</f>
        <v>33.075472985943762</v>
      </c>
      <c r="H16" s="20">
        <v>952703.91227251349</v>
      </c>
      <c r="I16" s="30">
        <f t="shared" ref="I16:I19" si="15">+H16/H$5*100</f>
        <v>34.940121876846845</v>
      </c>
      <c r="J16" s="20">
        <v>234989.80308727609</v>
      </c>
      <c r="K16" s="30">
        <f t="shared" ref="K16:K19" si="16">+J16/J$5*100</f>
        <v>35.308226441372639</v>
      </c>
      <c r="L16" s="20">
        <v>202451.77964682796</v>
      </c>
      <c r="M16" s="30">
        <f t="shared" ref="M16:M19" si="17">+L16/L$5*100</f>
        <v>33.182278157136516</v>
      </c>
      <c r="N16" s="20">
        <v>384411.44933369372</v>
      </c>
      <c r="O16" s="30">
        <f t="shared" ref="O16:O19" si="18">+N16/N$5*100</f>
        <v>38.806964645100386</v>
      </c>
      <c r="P16" s="20">
        <v>1127589.736603976</v>
      </c>
      <c r="Q16" s="30">
        <f t="shared" ref="Q16:Q19" si="19">+P16/P$5*100</f>
        <v>35.318059489697049</v>
      </c>
      <c r="R16" s="20">
        <v>127264.67459532655</v>
      </c>
      <c r="S16" s="30">
        <f t="shared" ref="S16:S19" si="20">+R16/R$5*100</f>
        <v>29.207218273243452</v>
      </c>
      <c r="T16" s="31">
        <v>39875.29840038914</v>
      </c>
      <c r="U16" s="30">
        <f t="shared" ref="U16:U19" si="21">+T16/T$5*100</f>
        <v>39.673190038844872</v>
      </c>
      <c r="V16" s="31">
        <v>41828.361022936864</v>
      </c>
      <c r="W16" s="30">
        <f t="shared" ref="W16:W19" si="22">+V16/V$5*100</f>
        <v>49.3720013104166</v>
      </c>
      <c r="X16" s="31">
        <v>71553.538575930128</v>
      </c>
      <c r="Y16" s="30">
        <f t="shared" ref="Y16:Y19" si="23">+X16/X$5*100</f>
        <v>32.172071940780505</v>
      </c>
    </row>
    <row r="17" spans="1:25" x14ac:dyDescent="0.2">
      <c r="A17" s="53" t="s">
        <v>23</v>
      </c>
      <c r="B17" s="20">
        <v>1996650.5322889558</v>
      </c>
      <c r="C17" s="29">
        <f t="shared" si="12"/>
        <v>21.034564989751793</v>
      </c>
      <c r="D17" s="20">
        <v>1651021.987296165</v>
      </c>
      <c r="E17" s="30">
        <f t="shared" si="13"/>
        <v>25.63072586844201</v>
      </c>
      <c r="F17" s="20">
        <v>1671202.4091512798</v>
      </c>
      <c r="G17" s="30">
        <f t="shared" si="14"/>
        <v>26.77216160710158</v>
      </c>
      <c r="H17" s="20">
        <v>756525.66828389128</v>
      </c>
      <c r="I17" s="30">
        <f t="shared" si="15"/>
        <v>27.745345340033818</v>
      </c>
      <c r="J17" s="20">
        <v>207373.7219049081</v>
      </c>
      <c r="K17" s="30">
        <f t="shared" si="16"/>
        <v>31.158791721227647</v>
      </c>
      <c r="L17" s="20">
        <v>231300.07382705895</v>
      </c>
      <c r="M17" s="30">
        <f t="shared" si="17"/>
        <v>37.910575055870773</v>
      </c>
      <c r="N17" s="20">
        <v>127548.17635206596</v>
      </c>
      <c r="O17" s="30">
        <f t="shared" si="18"/>
        <v>12.87619705089727</v>
      </c>
      <c r="P17" s="20">
        <v>853935.08100851928</v>
      </c>
      <c r="Q17" s="30">
        <f t="shared" si="19"/>
        <v>26.746722688546871</v>
      </c>
      <c r="R17" s="20">
        <v>174256.54907872414</v>
      </c>
      <c r="S17" s="30">
        <f t="shared" si="20"/>
        <v>39.991844403547915</v>
      </c>
      <c r="T17" s="31">
        <v>32982.199323916837</v>
      </c>
      <c r="U17" s="30">
        <f t="shared" si="21"/>
        <v>32.815028706193807</v>
      </c>
      <c r="V17" s="31">
        <v>23727.646248762179</v>
      </c>
      <c r="W17" s="30">
        <f t="shared" si="22"/>
        <v>28.006867901053983</v>
      </c>
      <c r="X17" s="31">
        <v>67206.468172236593</v>
      </c>
      <c r="Y17" s="30">
        <f t="shared" si="23"/>
        <v>30.217531822392679</v>
      </c>
    </row>
    <row r="18" spans="1:25" x14ac:dyDescent="0.2">
      <c r="A18" s="53" t="s">
        <v>24</v>
      </c>
      <c r="B18" s="20">
        <v>1565332.6640782987</v>
      </c>
      <c r="C18" s="29">
        <f t="shared" si="12"/>
        <v>16.490663298694482</v>
      </c>
      <c r="D18" s="20">
        <v>1192158.2913345415</v>
      </c>
      <c r="E18" s="30">
        <f t="shared" si="13"/>
        <v>18.507253441867498</v>
      </c>
      <c r="F18" s="20">
        <v>1208662.6388589293</v>
      </c>
      <c r="G18" s="30">
        <f t="shared" si="14"/>
        <v>19.362413145652642</v>
      </c>
      <c r="H18" s="20">
        <v>478947.31821968133</v>
      </c>
      <c r="I18" s="30">
        <f t="shared" si="15"/>
        <v>17.565245041628263</v>
      </c>
      <c r="J18" s="20">
        <v>133561.59710810735</v>
      </c>
      <c r="K18" s="30">
        <f t="shared" si="16"/>
        <v>20.068203184173743</v>
      </c>
      <c r="L18" s="20">
        <v>126081.58934817168</v>
      </c>
      <c r="M18" s="30">
        <f t="shared" si="17"/>
        <v>20.665041204099108</v>
      </c>
      <c r="N18" s="20">
        <v>59744.233911864976</v>
      </c>
      <c r="O18" s="30">
        <f t="shared" si="18"/>
        <v>6.0312781452920561</v>
      </c>
      <c r="P18" s="20">
        <v>539978.38100060401</v>
      </c>
      <c r="Q18" s="30">
        <f t="shared" si="19"/>
        <v>16.913056197874571</v>
      </c>
      <c r="R18" s="20">
        <v>101173.80399673396</v>
      </c>
      <c r="S18" s="30">
        <f t="shared" si="20"/>
        <v>23.219368503186146</v>
      </c>
      <c r="T18" s="31">
        <v>18184.524701038212</v>
      </c>
      <c r="U18" s="30">
        <f t="shared" si="21"/>
        <v>18.092356249886201</v>
      </c>
      <c r="V18" s="31">
        <v>13009.673535627071</v>
      </c>
      <c r="W18" s="30">
        <f t="shared" si="22"/>
        <v>15.355935617387804</v>
      </c>
      <c r="X18" s="31">
        <v>44827.369067377374</v>
      </c>
      <c r="Y18" s="30">
        <f t="shared" si="23"/>
        <v>20.155388136691275</v>
      </c>
    </row>
    <row r="19" spans="1:25" x14ac:dyDescent="0.2">
      <c r="A19" s="53" t="s">
        <v>22</v>
      </c>
      <c r="B19" s="20">
        <v>1566405.4042165666</v>
      </c>
      <c r="C19" s="29">
        <f t="shared" si="12"/>
        <v>16.501964536337528</v>
      </c>
      <c r="D19" s="20">
        <v>835586.00054634491</v>
      </c>
      <c r="E19" s="30">
        <f t="shared" si="13"/>
        <v>12.971768931184693</v>
      </c>
      <c r="F19" s="20">
        <v>856626.66786192346</v>
      </c>
      <c r="G19" s="30">
        <f t="shared" si="14"/>
        <v>13.72290242245357</v>
      </c>
      <c r="H19" s="20">
        <v>271694.24414426676</v>
      </c>
      <c r="I19" s="30">
        <f t="shared" si="15"/>
        <v>9.9643025302525015</v>
      </c>
      <c r="J19" s="20">
        <v>67809.342519454789</v>
      </c>
      <c r="K19" s="30">
        <f t="shared" si="16"/>
        <v>10.188644737185818</v>
      </c>
      <c r="L19" s="20">
        <v>46372.030426039259</v>
      </c>
      <c r="M19" s="30">
        <f t="shared" si="17"/>
        <v>7.6004746166830808</v>
      </c>
      <c r="N19" s="20">
        <v>18237.126948911806</v>
      </c>
      <c r="O19" s="30">
        <f t="shared" si="18"/>
        <v>1.8410677984782786</v>
      </c>
      <c r="P19" s="20">
        <v>322823.32909045176</v>
      </c>
      <c r="Q19" s="30">
        <f t="shared" si="19"/>
        <v>10.111384638722527</v>
      </c>
      <c r="R19" s="20">
        <v>28467.716273952534</v>
      </c>
      <c r="S19" s="30">
        <f t="shared" si="20"/>
        <v>6.533335394114383</v>
      </c>
      <c r="T19" s="31">
        <v>6427.9095759638485</v>
      </c>
      <c r="U19" s="30">
        <f t="shared" si="21"/>
        <v>6.3953296499277323</v>
      </c>
      <c r="V19" s="31">
        <v>3984.0028393494608</v>
      </c>
      <c r="W19" s="30">
        <f t="shared" si="22"/>
        <v>4.7025077864562812</v>
      </c>
      <c r="X19" s="31">
        <v>28094.762287805032</v>
      </c>
      <c r="Y19" s="30">
        <f t="shared" si="23"/>
        <v>12.632033739648509</v>
      </c>
    </row>
    <row r="20" spans="1:25" x14ac:dyDescent="0.2">
      <c r="A20" s="49"/>
      <c r="B20" s="20"/>
      <c r="C20" s="29"/>
      <c r="D20" s="20"/>
      <c r="E20" s="30"/>
      <c r="F20" s="20"/>
      <c r="G20" s="30"/>
      <c r="H20" s="20"/>
      <c r="I20" s="30"/>
      <c r="J20" s="20"/>
      <c r="K20" s="30"/>
      <c r="L20" s="20"/>
      <c r="M20" s="30"/>
      <c r="N20" s="20"/>
      <c r="O20" s="30"/>
      <c r="P20" s="20"/>
      <c r="Q20" s="30"/>
      <c r="R20" s="20"/>
      <c r="S20" s="30"/>
      <c r="T20" s="20"/>
      <c r="U20" s="30"/>
      <c r="V20" s="20"/>
      <c r="W20" s="30"/>
      <c r="X20" s="20"/>
      <c r="Y20" s="30"/>
    </row>
    <row r="21" spans="1:25" x14ac:dyDescent="0.2">
      <c r="A21" s="49" t="s">
        <v>35</v>
      </c>
    </row>
    <row r="22" spans="1:25" x14ac:dyDescent="0.2">
      <c r="A22" s="50" t="s">
        <v>10</v>
      </c>
      <c r="B22" s="20">
        <v>4428787.2602026584</v>
      </c>
      <c r="C22" s="29">
        <f>+B22/$B$5*100</f>
        <v>46.656944690126579</v>
      </c>
      <c r="D22" s="20">
        <v>2958920.480878402</v>
      </c>
      <c r="E22" s="30">
        <f>+D22/D$5*100</f>
        <v>45.93474847425437</v>
      </c>
      <c r="F22" s="20">
        <v>2836236.7295631757</v>
      </c>
      <c r="G22" s="30">
        <f>+F22/F$5*100</f>
        <v>45.435662169984994</v>
      </c>
      <c r="H22" s="20">
        <v>1258373.7729662585</v>
      </c>
      <c r="I22" s="30">
        <f>+H22/H$5*100</f>
        <v>46.15046965556288</v>
      </c>
      <c r="J22" s="20">
        <v>311480.77328384743</v>
      </c>
      <c r="K22" s="30">
        <f>+J22/J$5*100</f>
        <v>46.801322996791065</v>
      </c>
      <c r="L22" s="20">
        <v>307439.86190515046</v>
      </c>
      <c r="M22" s="30">
        <f>+L22/L$5*100</f>
        <v>50.390048593915537</v>
      </c>
      <c r="N22" s="20">
        <v>420331.08955524018</v>
      </c>
      <c r="O22" s="30">
        <f>+N22/N$5*100</f>
        <v>42.433111084178627</v>
      </c>
      <c r="P22" s="20">
        <v>1489104.2241948729</v>
      </c>
      <c r="Q22" s="30">
        <f>+P22/P$5*100</f>
        <v>46.641318086903425</v>
      </c>
      <c r="R22" s="20">
        <v>254668.05611833264</v>
      </c>
      <c r="S22" s="30">
        <f>+R22/R$5*100</f>
        <v>58.446269759636039</v>
      </c>
      <c r="T22" s="31">
        <v>49123.722112836251</v>
      </c>
      <c r="U22" s="30">
        <f>+T22/T$5*100</f>
        <v>48.874738020241118</v>
      </c>
      <c r="V22" s="31">
        <v>40573.421359762666</v>
      </c>
      <c r="W22" s="30">
        <f>+V22/V$5*100</f>
        <v>47.890736417901337</v>
      </c>
      <c r="X22" s="31">
        <v>102753.51717379323</v>
      </c>
      <c r="Y22" s="30">
        <f>+X22/X$5*100</f>
        <v>46.200280412065261</v>
      </c>
    </row>
    <row r="23" spans="1:25" x14ac:dyDescent="0.2">
      <c r="A23" s="50" t="s">
        <v>11</v>
      </c>
      <c r="B23" s="20">
        <v>5063448.6536944751</v>
      </c>
      <c r="C23" s="29">
        <f>+B23/$B$5*100</f>
        <v>53.343055309888285</v>
      </c>
      <c r="D23" s="20">
        <v>3482652.7924282346</v>
      </c>
      <c r="E23" s="30">
        <f>+D23/D$5*100</f>
        <v>54.065251525738724</v>
      </c>
      <c r="F23" s="20">
        <v>3406077.3341166046</v>
      </c>
      <c r="G23" s="30">
        <f>+F23/F$5*100</f>
        <v>54.564337830009059</v>
      </c>
      <c r="H23" s="20">
        <v>1468302.2118242283</v>
      </c>
      <c r="I23" s="30">
        <f>+H23/H$5*100</f>
        <v>53.849530344436758</v>
      </c>
      <c r="J23" s="20">
        <v>354057.62037482217</v>
      </c>
      <c r="K23" s="30">
        <f>+J23/J$5*100</f>
        <v>53.198677003209369</v>
      </c>
      <c r="L23" s="20">
        <v>302680.33143451676</v>
      </c>
      <c r="M23" s="30">
        <f>+L23/L$5*100</f>
        <v>49.609951406084221</v>
      </c>
      <c r="N23" s="20">
        <v>570242.25945372868</v>
      </c>
      <c r="O23" s="30">
        <f>+N23/N$5*100</f>
        <v>57.566888915822332</v>
      </c>
      <c r="P23" s="20">
        <v>1703567.6068634593</v>
      </c>
      <c r="Q23" s="30">
        <f>+P23/P$5*100</f>
        <v>53.358681913097094</v>
      </c>
      <c r="R23" s="20">
        <v>181062.15757309957</v>
      </c>
      <c r="S23" s="30">
        <f>+R23/R$5*100</f>
        <v>41.553730240364111</v>
      </c>
      <c r="T23" s="31">
        <v>51385.710986308375</v>
      </c>
      <c r="U23" s="30">
        <f>+T23/T$5*100</f>
        <v>51.125261979759287</v>
      </c>
      <c r="V23" s="31">
        <v>44147.391880011724</v>
      </c>
      <c r="W23" s="30">
        <f>+V23/V$5*100</f>
        <v>52.109263582099018</v>
      </c>
      <c r="X23" s="31">
        <v>119655.34324290232</v>
      </c>
      <c r="Y23" s="30">
        <f>+X23/X$5*100</f>
        <v>53.799719587933701</v>
      </c>
    </row>
    <row r="24" spans="1:25" x14ac:dyDescent="0.2">
      <c r="A24" s="50"/>
    </row>
    <row r="25" spans="1:25" x14ac:dyDescent="0.2">
      <c r="A25" s="49" t="s">
        <v>34</v>
      </c>
    </row>
    <row r="26" spans="1:25" x14ac:dyDescent="0.2">
      <c r="A26" s="43" t="s">
        <v>75</v>
      </c>
      <c r="B26" s="32">
        <v>1083571.1408190934</v>
      </c>
      <c r="C26" s="29">
        <f>+B26/$B$5*100</f>
        <v>11.415341450088164</v>
      </c>
      <c r="D26" s="32">
        <v>367852.33921691822</v>
      </c>
      <c r="E26" s="30">
        <f>+D26/D$5*100</f>
        <v>5.7105977625255528</v>
      </c>
      <c r="F26" s="32">
        <v>332404.38310605765</v>
      </c>
      <c r="G26" s="30">
        <f>+F26/F$5*100</f>
        <v>5.32501857027823</v>
      </c>
      <c r="H26" s="32">
        <v>127432.31425297919</v>
      </c>
      <c r="I26" s="30">
        <f>+H26/H$5*100</f>
        <v>4.6735407860633806</v>
      </c>
      <c r="J26" s="32">
        <v>15212.574372936368</v>
      </c>
      <c r="K26" s="30">
        <f>+J26/J$5*100</f>
        <v>2.2857545887485506</v>
      </c>
      <c r="L26" s="32">
        <v>3638.8646161972001</v>
      </c>
      <c r="M26" s="30">
        <f>+L26/L$5*100</f>
        <v>0.59641766588298384</v>
      </c>
      <c r="N26" s="32">
        <v>19283.448391864255</v>
      </c>
      <c r="O26" s="30">
        <f>+N26/N$5*100</f>
        <v>1.9466956597567258</v>
      </c>
      <c r="P26" s="32">
        <v>139096.20834951679</v>
      </c>
      <c r="Q26" s="30">
        <f>+P26/P$5*100</f>
        <v>4.3567336610167287</v>
      </c>
      <c r="R26" s="32">
        <v>5579.288154826073</v>
      </c>
      <c r="S26" s="30">
        <f>+R26/R$5*100</f>
        <v>1.2804455554181799</v>
      </c>
      <c r="T26" s="32">
        <v>1439.4612230644143</v>
      </c>
      <c r="U26" s="30">
        <f>+T26/T$5*100</f>
        <v>1.4321652989968663</v>
      </c>
      <c r="V26" s="32">
        <v>740.47936149840473</v>
      </c>
      <c r="W26" s="30">
        <f>+V26/V$5*100</f>
        <v>0.87402296222384468</v>
      </c>
      <c r="X26" s="32">
        <v>9556.397448262298</v>
      </c>
      <c r="Y26" s="30">
        <f>+X26/X$5*100</f>
        <v>4.2967701153442128</v>
      </c>
    </row>
    <row r="27" spans="1:25" x14ac:dyDescent="0.2">
      <c r="A27" s="43" t="s">
        <v>83</v>
      </c>
      <c r="B27" s="32">
        <v>4724015.5052058483</v>
      </c>
      <c r="C27" s="29">
        <f t="shared" ref="C27:C31" si="24">+B27/$B$5*100</f>
        <v>49.767152313295782</v>
      </c>
      <c r="D27" s="32">
        <v>2831522.3930077031</v>
      </c>
      <c r="E27" s="30">
        <f t="shared" ref="E27:E31" si="25">+D27/D$5*100</f>
        <v>43.957000454238553</v>
      </c>
      <c r="F27" s="32">
        <v>2695851.1193338083</v>
      </c>
      <c r="G27" s="30">
        <f t="shared" ref="G27:G31" si="26">+F27/F$5*100</f>
        <v>43.186726778442022</v>
      </c>
      <c r="H27" s="32">
        <v>954481.75712498161</v>
      </c>
      <c r="I27" s="30">
        <f t="shared" ref="I27:I31" si="27">+H27/H$5*100</f>
        <v>35.005323787979123</v>
      </c>
      <c r="J27" s="32">
        <v>154270.57704128046</v>
      </c>
      <c r="K27" s="30">
        <f t="shared" ref="K27:K31" si="28">+J27/J$5*100</f>
        <v>23.179816297780842</v>
      </c>
      <c r="L27" s="32">
        <v>87516.51919677385</v>
      </c>
      <c r="M27" s="30">
        <f t="shared" ref="M27:M31" si="29">+L27/L$5*100</f>
        <v>14.34414401492384</v>
      </c>
      <c r="N27" s="32">
        <v>311312.63941283937</v>
      </c>
      <c r="O27" s="30">
        <f t="shared" ref="O27:O31" si="30">+N27/N$5*100</f>
        <v>31.427520205777682</v>
      </c>
      <c r="P27" s="32">
        <v>1341149.5953597184</v>
      </c>
      <c r="Q27" s="30">
        <f t="shared" ref="Q27:Q31" si="31">+P27/P$5*100</f>
        <v>42.007123385279172</v>
      </c>
      <c r="R27" s="32">
        <v>106709.69375699015</v>
      </c>
      <c r="S27" s="30">
        <f t="shared" ref="S27:S31" si="32">+R27/R$5*100</f>
        <v>24.489854135421076</v>
      </c>
      <c r="T27" s="32">
        <v>17759.173267394748</v>
      </c>
      <c r="U27" s="30">
        <f t="shared" ref="U27:U31" si="33">+T27/T$5*100</f>
        <v>17.669160714374733</v>
      </c>
      <c r="V27" s="32">
        <v>6983.6603420675992</v>
      </c>
      <c r="W27" s="30">
        <f t="shared" ref="W27:W31" si="34">+V27/V$5*100</f>
        <v>8.2431460169092947</v>
      </c>
      <c r="X27" s="32">
        <v>71466.132927424536</v>
      </c>
      <c r="Y27" s="30">
        <f t="shared" ref="Y27:Y31" si="35">+X27/X$5*100</f>
        <v>32.132772405527355</v>
      </c>
    </row>
    <row r="28" spans="1:25" x14ac:dyDescent="0.2">
      <c r="A28" s="43" t="s">
        <v>76</v>
      </c>
      <c r="B28" s="32">
        <v>1172132.4470966775</v>
      </c>
      <c r="C28" s="29">
        <f t="shared" si="24"/>
        <v>12.348328230873278</v>
      </c>
      <c r="D28" s="32">
        <v>920150.20523107308</v>
      </c>
      <c r="E28" s="30">
        <f t="shared" si="25"/>
        <v>14.28455698926904</v>
      </c>
      <c r="F28" s="32">
        <v>877626.9245539949</v>
      </c>
      <c r="G28" s="30">
        <f t="shared" si="26"/>
        <v>14.059320239273424</v>
      </c>
      <c r="H28" s="32">
        <v>402494.56187670509</v>
      </c>
      <c r="I28" s="30">
        <f t="shared" si="27"/>
        <v>14.761363804200982</v>
      </c>
      <c r="J28" s="32">
        <v>63125.255750425546</v>
      </c>
      <c r="K28" s="30">
        <f t="shared" si="28"/>
        <v>9.4848405970100131</v>
      </c>
      <c r="L28" s="32">
        <v>51735.95606822527</v>
      </c>
      <c r="M28" s="30">
        <f t="shared" si="29"/>
        <v>8.4796334612420559</v>
      </c>
      <c r="N28" s="32">
        <v>223845.96328919491</v>
      </c>
      <c r="O28" s="30">
        <f t="shared" si="30"/>
        <v>22.597616169781517</v>
      </c>
      <c r="P28" s="32">
        <v>505822.34425720241</v>
      </c>
      <c r="Q28" s="30">
        <f t="shared" si="31"/>
        <v>15.843230091378702</v>
      </c>
      <c r="R28" s="32">
        <v>41730.832867917983</v>
      </c>
      <c r="S28" s="30">
        <f t="shared" si="32"/>
        <v>9.5772180942839675</v>
      </c>
      <c r="T28" s="32">
        <v>12529.268345741784</v>
      </c>
      <c r="U28" s="30">
        <f t="shared" si="33"/>
        <v>12.465763619801438</v>
      </c>
      <c r="V28" s="32">
        <v>5301.5310374734427</v>
      </c>
      <c r="W28" s="30">
        <f t="shared" si="34"/>
        <v>6.2576488996502224</v>
      </c>
      <c r="X28" s="32">
        <v>27946.289310154105</v>
      </c>
      <c r="Y28" s="30">
        <f t="shared" si="35"/>
        <v>12.565276966841548</v>
      </c>
    </row>
    <row r="29" spans="1:25" x14ac:dyDescent="0.2">
      <c r="A29" s="43" t="s">
        <v>77</v>
      </c>
      <c r="B29" s="32">
        <v>1573826.3449762666</v>
      </c>
      <c r="C29" s="29">
        <f t="shared" si="24"/>
        <v>16.580143595802713</v>
      </c>
      <c r="D29" s="32">
        <v>1437243.4730588086</v>
      </c>
      <c r="E29" s="30">
        <f t="shared" si="25"/>
        <v>22.311994478344772</v>
      </c>
      <c r="F29" s="32">
        <v>1445479.6531336468</v>
      </c>
      <c r="G29" s="30">
        <f t="shared" si="26"/>
        <v>23.156150722116429</v>
      </c>
      <c r="H29" s="32">
        <v>702447.46698260203</v>
      </c>
      <c r="I29" s="30">
        <f t="shared" si="27"/>
        <v>25.762044001593189</v>
      </c>
      <c r="J29" s="32">
        <v>197866.92841116348</v>
      </c>
      <c r="K29" s="30">
        <f t="shared" si="28"/>
        <v>29.730355197606084</v>
      </c>
      <c r="L29" s="32">
        <v>189739.43337391273</v>
      </c>
      <c r="M29" s="30">
        <f t="shared" si="29"/>
        <v>31.098697509964268</v>
      </c>
      <c r="N29" s="32">
        <v>211357.28968990521</v>
      </c>
      <c r="O29" s="30">
        <f t="shared" si="30"/>
        <v>21.336864140486135</v>
      </c>
      <c r="P29" s="32">
        <v>745845.4671393648</v>
      </c>
      <c r="Q29" s="30">
        <f t="shared" si="31"/>
        <v>23.361169158814857</v>
      </c>
      <c r="R29" s="32">
        <v>133181.45806876142</v>
      </c>
      <c r="S29" s="30">
        <f t="shared" si="32"/>
        <v>30.565118939187386</v>
      </c>
      <c r="T29" s="32">
        <v>30730.869725591747</v>
      </c>
      <c r="U29" s="30">
        <f t="shared" si="33"/>
        <v>30.575109995176565</v>
      </c>
      <c r="V29" s="32">
        <v>25927.373272318204</v>
      </c>
      <c r="W29" s="30">
        <f t="shared" si="34"/>
        <v>30.603310191250639</v>
      </c>
      <c r="X29" s="32">
        <v>54158.158351108039</v>
      </c>
      <c r="Y29" s="30">
        <f t="shared" si="35"/>
        <v>24.350719773321579</v>
      </c>
    </row>
    <row r="30" spans="1:25" x14ac:dyDescent="0.2">
      <c r="A30" s="43" t="s">
        <v>12</v>
      </c>
      <c r="B30" s="32">
        <v>849546.11750231031</v>
      </c>
      <c r="C30" s="29">
        <f t="shared" si="24"/>
        <v>8.949905219471594</v>
      </c>
      <c r="D30" s="32">
        <v>827700.52697821765</v>
      </c>
      <c r="E30" s="30">
        <f t="shared" si="25"/>
        <v>12.849353595154852</v>
      </c>
      <c r="F30" s="32">
        <v>832250.82905309845</v>
      </c>
      <c r="G30" s="30">
        <f t="shared" si="26"/>
        <v>13.332408792044109</v>
      </c>
      <c r="H30" s="32">
        <v>522859.83938615583</v>
      </c>
      <c r="I30" s="30">
        <f t="shared" si="27"/>
        <v>19.17572319933458</v>
      </c>
      <c r="J30" s="32">
        <v>230822.31591814314</v>
      </c>
      <c r="K30" s="30">
        <f t="shared" si="28"/>
        <v>34.682043608219615</v>
      </c>
      <c r="L30" s="32">
        <v>275659.86735186924</v>
      </c>
      <c r="M30" s="30">
        <f t="shared" si="29"/>
        <v>45.181239755885727</v>
      </c>
      <c r="N30" s="32">
        <v>222366.46366815644</v>
      </c>
      <c r="O30" s="30">
        <f t="shared" si="30"/>
        <v>22.448258262815955</v>
      </c>
      <c r="P30" s="32">
        <v>437071.32789749431</v>
      </c>
      <c r="Q30" s="30">
        <f t="shared" si="31"/>
        <v>13.689829428933594</v>
      </c>
      <c r="R30" s="32">
        <v>146103.96040393095</v>
      </c>
      <c r="S30" s="30">
        <f t="shared" si="32"/>
        <v>33.530830732659844</v>
      </c>
      <c r="T30" s="32">
        <v>37813.437065489736</v>
      </c>
      <c r="U30" s="30">
        <f t="shared" si="33"/>
        <v>37.621779269404406</v>
      </c>
      <c r="V30" s="32">
        <v>45474.331928554711</v>
      </c>
      <c r="W30" s="30">
        <f t="shared" si="34"/>
        <v>53.675513949393682</v>
      </c>
      <c r="X30" s="32">
        <v>58054.791332576206</v>
      </c>
      <c r="Y30" s="30">
        <f t="shared" si="35"/>
        <v>26.102733148223805</v>
      </c>
    </row>
    <row r="31" spans="1:25" x14ac:dyDescent="0.2">
      <c r="A31" s="47" t="s">
        <v>78</v>
      </c>
      <c r="B31" s="32">
        <v>89144.358296872553</v>
      </c>
      <c r="C31" s="29">
        <f t="shared" si="24"/>
        <v>0.93912919048265286</v>
      </c>
      <c r="D31" s="32">
        <v>57104.335814002327</v>
      </c>
      <c r="E31" s="30">
        <f t="shared" si="25"/>
        <v>0.88649672046166395</v>
      </c>
      <c r="F31" s="32">
        <v>58701.154499266384</v>
      </c>
      <c r="G31" s="30">
        <f t="shared" si="26"/>
        <v>0.940374897841317</v>
      </c>
      <c r="H31" s="32">
        <v>16960.045167037439</v>
      </c>
      <c r="I31" s="30">
        <f t="shared" si="27"/>
        <v>0.62200442082745522</v>
      </c>
      <c r="J31" s="32">
        <v>4240.7421647139354</v>
      </c>
      <c r="K31" s="30">
        <f t="shared" si="28"/>
        <v>0.63718971063431629</v>
      </c>
      <c r="L31" s="32">
        <v>1829.5527326854983</v>
      </c>
      <c r="M31" s="30">
        <f t="shared" si="29"/>
        <v>0.29986759210032277</v>
      </c>
      <c r="N31" s="32">
        <v>2407.5445570047082</v>
      </c>
      <c r="O31" s="30">
        <f t="shared" si="30"/>
        <v>0.24304556138254563</v>
      </c>
      <c r="P31" s="32">
        <v>23686.888055001062</v>
      </c>
      <c r="Q31" s="30">
        <f t="shared" si="31"/>
        <v>0.74191427457639036</v>
      </c>
      <c r="R31" s="32">
        <v>2424.9804390023255</v>
      </c>
      <c r="S31" s="30">
        <f t="shared" si="32"/>
        <v>0.5565325430289324</v>
      </c>
      <c r="T31" s="32">
        <v>237.22347186222191</v>
      </c>
      <c r="U31" s="30">
        <f t="shared" si="33"/>
        <v>0.23602110224641365</v>
      </c>
      <c r="V31" s="32">
        <v>293.4372978620014</v>
      </c>
      <c r="W31" s="30">
        <f t="shared" si="34"/>
        <v>0.34635798057264244</v>
      </c>
      <c r="X31" s="32">
        <v>1227.0910471713914</v>
      </c>
      <c r="Y31" s="30">
        <f t="shared" si="35"/>
        <v>0.55172759074092392</v>
      </c>
    </row>
    <row r="32" spans="1:25" x14ac:dyDescent="0.2">
      <c r="B32" s="32"/>
      <c r="C32" s="29"/>
      <c r="D32" s="32"/>
      <c r="E32" s="30"/>
      <c r="F32" s="32"/>
      <c r="G32" s="30"/>
      <c r="H32" s="32"/>
      <c r="I32" s="30"/>
      <c r="J32" s="32"/>
      <c r="K32" s="30"/>
      <c r="L32" s="32"/>
      <c r="M32" s="30"/>
      <c r="N32" s="32"/>
      <c r="O32" s="30"/>
      <c r="P32" s="32"/>
      <c r="Q32" s="30"/>
      <c r="R32" s="32"/>
      <c r="S32" s="30"/>
      <c r="T32" s="32"/>
      <c r="U32" s="30"/>
      <c r="V32" s="32"/>
      <c r="W32" s="30"/>
      <c r="X32" s="32"/>
      <c r="Y32" s="30"/>
    </row>
    <row r="33" spans="1:25" x14ac:dyDescent="0.2">
      <c r="A33" s="51"/>
    </row>
    <row r="34" spans="1:25" x14ac:dyDescent="0.2">
      <c r="A34" s="49" t="s">
        <v>59</v>
      </c>
    </row>
    <row r="35" spans="1:25" x14ac:dyDescent="0.2">
      <c r="A35" s="50" t="s">
        <v>44</v>
      </c>
      <c r="B35" s="32">
        <v>1929829.6651757981</v>
      </c>
      <c r="C35" s="29">
        <v>20.330612120066597</v>
      </c>
      <c r="D35" s="32">
        <v>1024046.6364853871</v>
      </c>
      <c r="E35" s="30">
        <v>15.897461583319771</v>
      </c>
      <c r="F35" s="32">
        <v>1001209.2097387669</v>
      </c>
      <c r="G35" s="30">
        <v>16.039071400846897</v>
      </c>
      <c r="H35" s="32">
        <v>380689.78624145337</v>
      </c>
      <c r="I35" s="30">
        <v>13.961680389050832</v>
      </c>
      <c r="J35" s="32">
        <v>49811.057326879301</v>
      </c>
      <c r="K35" s="30">
        <v>7.4843251420932733</v>
      </c>
      <c r="L35" s="32">
        <v>38851.371656867472</v>
      </c>
      <c r="M35" s="30">
        <v>6.3678226160985254</v>
      </c>
      <c r="N35" s="32">
        <v>153877.82063202938</v>
      </c>
      <c r="O35" s="30">
        <v>15.534217711992735</v>
      </c>
      <c r="P35" s="32">
        <v>481500.15327595611</v>
      </c>
      <c r="Q35" s="30">
        <v>15.081417031087319</v>
      </c>
      <c r="R35" s="32">
        <v>33790.629794461798</v>
      </c>
      <c r="S35" s="30">
        <v>7.7549430204055358</v>
      </c>
      <c r="T35" s="32">
        <v>5818.7356417719566</v>
      </c>
      <c r="U35" s="30">
        <v>5.789243320109323</v>
      </c>
      <c r="V35" s="32">
        <v>7331.2769395267851</v>
      </c>
      <c r="W35" s="30">
        <v>8.653454398245735</v>
      </c>
      <c r="X35" s="32">
        <v>22257.515565046026</v>
      </c>
      <c r="Y35" s="30">
        <v>10.007477005792433</v>
      </c>
    </row>
    <row r="36" spans="1:25" x14ac:dyDescent="0.2">
      <c r="A36" s="50" t="s">
        <v>45</v>
      </c>
      <c r="B36" s="32">
        <v>1962170.3344684804</v>
      </c>
      <c r="C36" s="62">
        <v>20.671318667881518</v>
      </c>
      <c r="D36" s="32">
        <v>1165139.1910978928</v>
      </c>
      <c r="E36" s="30">
        <v>18.087804666075225</v>
      </c>
      <c r="F36" s="32">
        <v>1116476.6320197466</v>
      </c>
      <c r="G36" s="30">
        <v>17.885620951303572</v>
      </c>
      <c r="H36" s="32">
        <v>437123.46005631704</v>
      </c>
      <c r="I36" s="30">
        <v>16.031367954777483</v>
      </c>
      <c r="J36" s="32">
        <v>55463.781923624316</v>
      </c>
      <c r="K36" s="30">
        <v>8.3336712730760816</v>
      </c>
      <c r="L36" s="32">
        <v>38147.782239807297</v>
      </c>
      <c r="M36" s="30">
        <v>6.2525028111255292</v>
      </c>
      <c r="N36" s="32">
        <v>190264.65738545998</v>
      </c>
      <c r="O36" s="30">
        <v>19.207528405222529</v>
      </c>
      <c r="P36" s="32">
        <v>575058.71943506598</v>
      </c>
      <c r="Q36" s="30">
        <v>18.011833030908285</v>
      </c>
      <c r="R36" s="32">
        <v>45490.128615299953</v>
      </c>
      <c r="S36" s="30">
        <v>10.439975743227762</v>
      </c>
      <c r="T36" s="32">
        <v>6632.2371131541304</v>
      </c>
      <c r="U36" s="30">
        <v>6.5986215508866488</v>
      </c>
      <c r="V36" s="32">
        <v>5025.7872421503771</v>
      </c>
      <c r="W36" s="30">
        <v>5.9321754005436151</v>
      </c>
      <c r="X36" s="32">
        <v>25658.8181241575</v>
      </c>
      <c r="Y36" s="30">
        <v>11.536778739877535</v>
      </c>
    </row>
    <row r="37" spans="1:25" x14ac:dyDescent="0.2">
      <c r="A37" s="50" t="s">
        <v>46</v>
      </c>
      <c r="B37" s="32">
        <v>1888374.8035519475</v>
      </c>
      <c r="C37" s="62">
        <v>19.893888233303894</v>
      </c>
      <c r="D37" s="32">
        <v>1284488.6450172027</v>
      </c>
      <c r="E37" s="30">
        <v>19.940604422524107</v>
      </c>
      <c r="F37" s="32">
        <v>1241481.1672575213</v>
      </c>
      <c r="G37" s="30">
        <v>19.888156132368756</v>
      </c>
      <c r="H37" s="32">
        <v>515000.59084051987</v>
      </c>
      <c r="I37" s="30">
        <v>18.887487685123315</v>
      </c>
      <c r="J37" s="32">
        <v>91912.368989606912</v>
      </c>
      <c r="K37" s="30">
        <v>13.810227909517991</v>
      </c>
      <c r="L37" s="32">
        <v>74066.69836814623</v>
      </c>
      <c r="M37" s="30">
        <v>12.139689716336189</v>
      </c>
      <c r="N37" s="32">
        <v>201508.56924038901</v>
      </c>
      <c r="O37" s="30">
        <v>20.342619700196117</v>
      </c>
      <c r="P37" s="32">
        <v>638754.96670398104</v>
      </c>
      <c r="Q37" s="30">
        <v>20.006909588707863</v>
      </c>
      <c r="R37" s="32">
        <v>64286.17432020534</v>
      </c>
      <c r="S37" s="30">
        <v>14.753664607185238</v>
      </c>
      <c r="T37" s="32">
        <v>11177.508472558864</v>
      </c>
      <c r="U37" s="30">
        <v>11.120855155488917</v>
      </c>
      <c r="V37" s="32">
        <v>9151.1475796801915</v>
      </c>
      <c r="W37" s="30">
        <v>10.801534156407246</v>
      </c>
      <c r="X37" s="32">
        <v>36221.511761029084</v>
      </c>
      <c r="Y37" s="30">
        <v>16.286002137309485</v>
      </c>
    </row>
    <row r="38" spans="1:25" x14ac:dyDescent="0.2">
      <c r="A38" s="50" t="s">
        <v>47</v>
      </c>
      <c r="B38" s="32">
        <v>1766614.0391152054</v>
      </c>
      <c r="C38" s="62">
        <v>18.611147627810766</v>
      </c>
      <c r="D38" s="32">
        <v>1389293.7542379436</v>
      </c>
      <c r="E38" s="30">
        <v>21.567615476718547</v>
      </c>
      <c r="F38" s="32">
        <v>1342565.9168241462</v>
      </c>
      <c r="G38" s="30">
        <v>21.507503517575941</v>
      </c>
      <c r="H38" s="32">
        <v>606809.75472549687</v>
      </c>
      <c r="I38" s="30">
        <v>22.254560428532947</v>
      </c>
      <c r="J38" s="32">
        <v>170028.66929938135</v>
      </c>
      <c r="K38" s="30">
        <v>25.547537290025012</v>
      </c>
      <c r="L38" s="32">
        <v>144570.87259942151</v>
      </c>
      <c r="M38" s="30">
        <v>23.69547413405073</v>
      </c>
      <c r="N38" s="32">
        <v>205884.41709861843</v>
      </c>
      <c r="O38" s="30">
        <v>20.784368699662672</v>
      </c>
      <c r="P38" s="32">
        <v>700487.7105475486</v>
      </c>
      <c r="Q38" s="30">
        <v>21.940485825483325</v>
      </c>
      <c r="R38" s="32">
        <v>101699.22383985468</v>
      </c>
      <c r="S38" s="30">
        <v>23.339952255841133</v>
      </c>
      <c r="T38" s="32">
        <v>21770.826158859694</v>
      </c>
      <c r="U38" s="30">
        <v>21.660480501750097</v>
      </c>
      <c r="V38" s="32">
        <v>17439.173171213821</v>
      </c>
      <c r="W38" s="30">
        <v>20.584284432985836</v>
      </c>
      <c r="X38" s="32">
        <v>53019.644246813827</v>
      </c>
      <c r="Y38" s="30">
        <v>23.838818357990764</v>
      </c>
    </row>
    <row r="39" spans="1:25" x14ac:dyDescent="0.2">
      <c r="A39" s="50" t="s">
        <v>48</v>
      </c>
      <c r="B39" s="32">
        <v>1381731.3488676525</v>
      </c>
      <c r="C39" s="62">
        <v>14.556437086070842</v>
      </c>
      <c r="D39" s="32">
        <v>1211933.9220716001</v>
      </c>
      <c r="E39" s="30">
        <v>18.814253454100623</v>
      </c>
      <c r="F39" s="32">
        <v>1193684.6153200965</v>
      </c>
      <c r="G39" s="30">
        <v>19.122469698622641</v>
      </c>
      <c r="H39" s="32">
        <v>637795.26911928144</v>
      </c>
      <c r="I39" s="30">
        <v>23.390944603499939</v>
      </c>
      <c r="J39" s="32">
        <v>264835.54316229472</v>
      </c>
      <c r="K39" s="30">
        <v>39.79267697937204</v>
      </c>
      <c r="L39" s="32">
        <v>269051.76300875581</v>
      </c>
      <c r="M39" s="30">
        <v>44.098157370603239</v>
      </c>
      <c r="N39" s="32">
        <v>184226.78752394367</v>
      </c>
      <c r="O39" s="30">
        <v>18.59799556572538</v>
      </c>
      <c r="P39" s="32">
        <v>619140.99133513938</v>
      </c>
      <c r="Q39" s="30">
        <v>19.392565979131806</v>
      </c>
      <c r="R39" s="32">
        <v>170096.59698783638</v>
      </c>
      <c r="S39" s="30">
        <v>39.037136201046799</v>
      </c>
      <c r="T39" s="32">
        <v>51255.126879128293</v>
      </c>
      <c r="U39" s="30">
        <v>50.995339739474367</v>
      </c>
      <c r="V39" s="32">
        <v>40394.437448696866</v>
      </c>
      <c r="W39" s="30">
        <v>47.679473206157553</v>
      </c>
      <c r="X39" s="32">
        <v>80041.997490751106</v>
      </c>
      <c r="Y39" s="30">
        <v>35.98867299656456</v>
      </c>
    </row>
    <row r="40" spans="1:25" ht="14.25" customHeight="1" x14ac:dyDescent="0.2">
      <c r="A40" s="52" t="s">
        <v>49</v>
      </c>
      <c r="B40" s="64">
        <v>563515.72271808039</v>
      </c>
      <c r="C40" s="65">
        <v>5.9365962648815698</v>
      </c>
      <c r="D40" s="64">
        <v>366671.12439663487</v>
      </c>
      <c r="E40" s="66">
        <v>5.6922603972552066</v>
      </c>
      <c r="F40" s="64">
        <v>346896.5225195302</v>
      </c>
      <c r="G40" s="66">
        <v>5.5571782992766892</v>
      </c>
      <c r="H40" s="64">
        <v>149257.12380739613</v>
      </c>
      <c r="I40" s="66">
        <v>5.4739589390143202</v>
      </c>
      <c r="J40" s="64">
        <v>33486.9729568775</v>
      </c>
      <c r="K40" s="66">
        <v>5.0315614059152072</v>
      </c>
      <c r="L40" s="64">
        <v>45431.705466665626</v>
      </c>
      <c r="M40" s="66">
        <v>7.4463533517850138</v>
      </c>
      <c r="N40" s="64">
        <v>54811.097128521214</v>
      </c>
      <c r="O40" s="66">
        <v>5.5332699172007977</v>
      </c>
      <c r="P40" s="64">
        <v>177729.28976059248</v>
      </c>
      <c r="Q40" s="66">
        <v>5.5667885446804064</v>
      </c>
      <c r="R40" s="64">
        <v>20367.460133770957</v>
      </c>
      <c r="S40" s="66">
        <v>4.6743281722929728</v>
      </c>
      <c r="T40" s="64">
        <v>3854.9988336716779</v>
      </c>
      <c r="U40" s="66">
        <v>3.8354597322910391</v>
      </c>
      <c r="V40" s="64">
        <v>5378.9908585063276</v>
      </c>
      <c r="W40" s="66">
        <v>6.3490784056603449</v>
      </c>
      <c r="X40" s="64">
        <v>5209.3732288989158</v>
      </c>
      <c r="Y40" s="66">
        <v>2.3422507624645919</v>
      </c>
    </row>
    <row r="41" spans="1:25" ht="14.25" customHeight="1" x14ac:dyDescent="0.2">
      <c r="A41" s="7" t="str">
        <f>'CUADRO 2'!A41</f>
        <v>Fuente: Instituto Nacional de Estadística (INE).  LXXXIV Encuesta Permanente de Hogares de Propósitos Múltiples, junio 2026.</v>
      </c>
      <c r="B41" s="20"/>
      <c r="C41" s="62"/>
      <c r="D41" s="20"/>
      <c r="E41" s="62"/>
      <c r="F41" s="20"/>
      <c r="G41" s="62"/>
      <c r="H41" s="20"/>
      <c r="I41" s="62"/>
      <c r="J41" s="20"/>
      <c r="K41" s="62"/>
      <c r="L41" s="20"/>
      <c r="M41" s="62"/>
      <c r="N41" s="20"/>
      <c r="O41" s="62"/>
      <c r="P41" s="20"/>
      <c r="Q41" s="62"/>
      <c r="R41" s="20"/>
      <c r="S41" s="62"/>
      <c r="T41" s="32"/>
      <c r="U41" s="30"/>
      <c r="V41" s="32"/>
      <c r="W41" s="30"/>
      <c r="X41" s="20"/>
      <c r="Y41" s="62"/>
    </row>
    <row r="42" spans="1:25" ht="13.5" x14ac:dyDescent="0.25">
      <c r="A42" s="8" t="str">
        <f>'CUADRO 1'!A44</f>
        <v>1/  Porcentaje por columnas</v>
      </c>
      <c r="B42" s="5"/>
      <c r="C42" s="5"/>
      <c r="D42" s="6"/>
      <c r="E42" s="6"/>
      <c r="F42" s="6"/>
      <c r="G42" s="6"/>
      <c r="H42" s="5"/>
      <c r="I42" s="5"/>
      <c r="J42" s="5"/>
      <c r="K42" s="5"/>
      <c r="L42" s="6"/>
      <c r="M42" s="6"/>
      <c r="N42" s="6"/>
      <c r="O42" s="6"/>
      <c r="P42" s="5"/>
      <c r="Q42" s="5"/>
      <c r="R42" s="5"/>
      <c r="S42" s="5"/>
      <c r="T42" s="32"/>
      <c r="U42" s="30"/>
      <c r="V42" s="32"/>
      <c r="W42" s="30"/>
    </row>
    <row r="43" spans="1:25" x14ac:dyDescent="0.2">
      <c r="A43" s="8" t="str">
        <f>'CUADRO 1'!A45</f>
        <v>2/  Porcentaje por filas</v>
      </c>
      <c r="B43" s="32"/>
      <c r="C43" s="29"/>
      <c r="D43" s="32"/>
      <c r="E43" s="30"/>
      <c r="F43" s="32"/>
      <c r="G43" s="30"/>
      <c r="H43" s="32"/>
      <c r="I43" s="30"/>
      <c r="J43" s="32"/>
      <c r="K43" s="30"/>
      <c r="L43" s="32"/>
      <c r="M43" s="30"/>
      <c r="N43" s="32"/>
      <c r="O43" s="30"/>
      <c r="P43" s="32"/>
      <c r="Q43" s="30"/>
      <c r="R43" s="32"/>
      <c r="S43" s="30"/>
      <c r="T43" s="32"/>
      <c r="U43" s="30"/>
      <c r="V43" s="32"/>
      <c r="W43" s="30"/>
      <c r="X43" s="32"/>
      <c r="Y43" s="30"/>
    </row>
    <row r="44" spans="1:25" x14ac:dyDescent="0.2">
      <c r="B44" s="32"/>
      <c r="C44" s="62"/>
      <c r="D44" s="32"/>
      <c r="E44" s="30"/>
      <c r="F44" s="32"/>
      <c r="G44" s="30"/>
      <c r="H44" s="32"/>
      <c r="I44" s="30"/>
      <c r="J44" s="32"/>
      <c r="K44" s="30"/>
      <c r="L44" s="32"/>
      <c r="M44" s="30"/>
      <c r="N44" s="32"/>
      <c r="O44" s="30"/>
      <c r="P44" s="32"/>
      <c r="Q44" s="30"/>
      <c r="R44" s="32"/>
      <c r="S44" s="30"/>
      <c r="T44" s="32"/>
      <c r="U44" s="30"/>
      <c r="V44" s="32"/>
      <c r="W44" s="30"/>
      <c r="X44" s="32"/>
      <c r="Y44" s="30"/>
    </row>
    <row r="45" spans="1:25" x14ac:dyDescent="0.2">
      <c r="B45" s="32"/>
      <c r="C45" s="62"/>
      <c r="D45" s="32"/>
      <c r="E45" s="30"/>
      <c r="F45" s="32"/>
      <c r="G45" s="30"/>
      <c r="H45" s="32"/>
      <c r="I45" s="30"/>
      <c r="J45" s="32"/>
      <c r="K45" s="30"/>
      <c r="L45" s="32"/>
      <c r="M45" s="30"/>
      <c r="N45" s="32"/>
      <c r="O45" s="30"/>
      <c r="P45" s="32"/>
      <c r="Q45" s="30"/>
      <c r="R45" s="32"/>
      <c r="S45" s="30"/>
      <c r="T45" s="32"/>
      <c r="U45" s="30"/>
      <c r="V45" s="32"/>
      <c r="W45" s="30"/>
      <c r="X45" s="32"/>
      <c r="Y45" s="30"/>
    </row>
    <row r="46" spans="1:25" x14ac:dyDescent="0.2">
      <c r="B46" s="32"/>
      <c r="C46" s="62"/>
      <c r="D46" s="32"/>
      <c r="E46" s="30"/>
      <c r="F46" s="32"/>
      <c r="G46" s="30"/>
      <c r="H46" s="32"/>
      <c r="I46" s="30"/>
      <c r="J46" s="32"/>
      <c r="K46" s="30"/>
      <c r="L46" s="32"/>
      <c r="M46" s="30"/>
      <c r="N46" s="32"/>
      <c r="O46" s="30"/>
      <c r="P46" s="32"/>
      <c r="Q46" s="30"/>
      <c r="R46" s="32"/>
      <c r="S46" s="30"/>
      <c r="T46" s="32"/>
      <c r="U46" s="30"/>
      <c r="V46" s="32"/>
      <c r="W46" s="30"/>
      <c r="X46" s="32"/>
      <c r="Y46" s="30"/>
    </row>
    <row r="47" spans="1:25" x14ac:dyDescent="0.2">
      <c r="B47" s="32"/>
      <c r="C47" s="62"/>
      <c r="D47" s="32"/>
      <c r="E47" s="30"/>
      <c r="F47" s="32"/>
      <c r="G47" s="30"/>
      <c r="H47" s="32"/>
      <c r="I47" s="30"/>
      <c r="J47" s="32"/>
      <c r="K47" s="30"/>
      <c r="L47" s="32"/>
      <c r="M47" s="30"/>
      <c r="N47" s="32"/>
      <c r="O47" s="30"/>
      <c r="P47" s="32"/>
      <c r="Q47" s="30"/>
      <c r="R47" s="32"/>
      <c r="S47" s="30"/>
      <c r="T47" s="32"/>
      <c r="U47" s="30"/>
      <c r="V47" s="32"/>
      <c r="W47" s="30"/>
      <c r="X47" s="32"/>
      <c r="Y47" s="30"/>
    </row>
    <row r="48" spans="1:25" x14ac:dyDescent="0.2">
      <c r="B48" s="64"/>
      <c r="C48" s="65"/>
      <c r="D48" s="64"/>
      <c r="E48" s="66"/>
      <c r="F48" s="64"/>
      <c r="G48" s="66"/>
      <c r="H48" s="64"/>
      <c r="I48" s="66"/>
      <c r="J48" s="64"/>
      <c r="K48" s="66"/>
      <c r="L48" s="64"/>
      <c r="M48" s="66"/>
      <c r="N48" s="64"/>
      <c r="O48" s="66"/>
      <c r="P48" s="64"/>
      <c r="Q48" s="66"/>
      <c r="R48" s="64"/>
      <c r="S48" s="66"/>
      <c r="T48" s="64"/>
      <c r="U48" s="66"/>
      <c r="V48" s="64"/>
      <c r="W48" s="66"/>
      <c r="X48" s="64"/>
      <c r="Y48" s="66"/>
    </row>
  </sheetData>
  <mergeCells count="15">
    <mergeCell ref="F3:G3"/>
    <mergeCell ref="H3:I3"/>
    <mergeCell ref="A1:Y1"/>
    <mergeCell ref="J3:K3"/>
    <mergeCell ref="L3:M3"/>
    <mergeCell ref="D2:E3"/>
    <mergeCell ref="N3:O3"/>
    <mergeCell ref="P3:Q3"/>
    <mergeCell ref="R3:S3"/>
    <mergeCell ref="X3:Y3"/>
    <mergeCell ref="A2:A4"/>
    <mergeCell ref="B2:C3"/>
    <mergeCell ref="F2:Y2"/>
    <mergeCell ref="V3:W3"/>
    <mergeCell ref="T3:U3"/>
  </mergeCells>
  <phoneticPr fontId="2" type="noConversion"/>
  <printOptions horizontalCentered="1" verticalCentered="1"/>
  <pageMargins left="0.15748031496062992" right="0.15748031496062992" top="0.23622047244094491" bottom="0.23622047244094491" header="0" footer="0"/>
  <pageSetup paperSize="119" scale="61" orientation="landscape" horizontalDpi="300" verticalDpi="300" r:id="rId1"/>
  <headerFooter alignWithMargins="0"/>
  <ignoredErrors>
    <ignoredError sqref="X13:Y13 I5 K5 M5 O5 Q5 S5 Y5 F13:S13"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Titulo</vt:lpstr>
      <vt:lpstr>CUADRO 1</vt:lpstr>
      <vt:lpstr>CUADRO 2</vt:lpstr>
      <vt:lpstr>CUADRO 3</vt:lpstr>
    </vt:vector>
  </TitlesOfParts>
  <Company>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wbanegas</dc:creator>
  <cp:lastModifiedBy>Wilmer  Banegas</cp:lastModifiedBy>
  <cp:lastPrinted>2016-08-31T17:42:27Z</cp:lastPrinted>
  <dcterms:created xsi:type="dcterms:W3CDTF">2007-06-01T20:11:14Z</dcterms:created>
  <dcterms:modified xsi:type="dcterms:W3CDTF">2026-09-02T19:03:16Z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